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autoCompressPictures="0"/>
  <mc:AlternateContent xmlns:mc="http://schemas.openxmlformats.org/markup-compatibility/2006">
    <mc:Choice Requires="x15">
      <x15ac:absPath xmlns:x15ac="http://schemas.microsoft.com/office/spreadsheetml/2010/11/ac" url="U:\"/>
    </mc:Choice>
  </mc:AlternateContent>
  <xr:revisionPtr revIDLastSave="0" documentId="13_ncr:1_{EE32DC19-51FF-4932-83BD-DC84C358896A}"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9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14" i="5" l="1"/>
  <c r="V15" i="5"/>
  <c r="AB19" i="5"/>
  <c r="V19" i="5"/>
  <c r="X20" i="5"/>
  <c r="V21" i="5"/>
  <c r="AB23" i="5"/>
  <c r="X23" i="5"/>
  <c r="AB24" i="5"/>
  <c r="AB25" i="5"/>
  <c r="V25" i="5"/>
  <c r="X26" i="5"/>
  <c r="AB27" i="5"/>
  <c r="V28" i="5"/>
  <c r="X28" i="5"/>
  <c r="AB29" i="5"/>
  <c r="AB30" i="5"/>
  <c r="AB31" i="5"/>
  <c r="X32" i="5"/>
  <c r="AB34" i="5"/>
  <c r="V34" i="5"/>
  <c r="AB36" i="5"/>
  <c r="V36" i="5"/>
  <c r="AB40" i="5"/>
  <c r="V40" i="5"/>
  <c r="X41" i="5"/>
  <c r="AB42" i="5"/>
  <c r="AB44" i="5"/>
  <c r="X44" i="5"/>
  <c r="V45" i="5"/>
  <c r="R45" i="5" s="1"/>
  <c r="V49" i="5"/>
  <c r="AB50" i="5"/>
  <c r="AB51" i="5"/>
  <c r="V51" i="5"/>
  <c r="AB52" i="5"/>
  <c r="AB53" i="5"/>
  <c r="X53" i="5"/>
  <c r="AB55" i="5"/>
  <c r="V55" i="5"/>
  <c r="AB57" i="5"/>
  <c r="V57" i="5"/>
  <c r="AB58" i="5"/>
  <c r="X59" i="5"/>
  <c r="AB60" i="5"/>
  <c r="X62" i="5"/>
  <c r="V63" i="5"/>
  <c r="AB64" i="5"/>
  <c r="X65" i="5"/>
  <c r="V66" i="5"/>
  <c r="AB68" i="5"/>
  <c r="B232" i="5"/>
  <c r="T232" i="5"/>
  <c r="B233" i="5"/>
  <c r="T233" i="5" s="1"/>
  <c r="B234" i="5"/>
  <c r="T234" i="5"/>
  <c r="B235" i="5"/>
  <c r="T235" i="5"/>
  <c r="B236" i="5"/>
  <c r="T236" i="5"/>
  <c r="B237" i="5"/>
  <c r="B238" i="5"/>
  <c r="T238" i="5" s="1"/>
  <c r="B239" i="5"/>
  <c r="T239" i="5" s="1"/>
  <c r="B240" i="5"/>
  <c r="B241" i="5"/>
  <c r="T241" i="5"/>
  <c r="B242" i="5"/>
  <c r="T242" i="5"/>
  <c r="B243" i="5"/>
  <c r="T243" i="5"/>
  <c r="B244" i="5"/>
  <c r="AB244" i="5" s="1"/>
  <c r="T244" i="5"/>
  <c r="B245" i="5"/>
  <c r="T245" i="5" s="1"/>
  <c r="B246" i="5"/>
  <c r="T246" i="5"/>
  <c r="B247" i="5"/>
  <c r="T247" i="5" s="1"/>
  <c r="B248" i="5"/>
  <c r="T248" i="5"/>
  <c r="B249" i="5"/>
  <c r="T249" i="5"/>
  <c r="B250" i="5"/>
  <c r="T250" i="5"/>
  <c r="B251" i="5"/>
  <c r="T251" i="5" s="1"/>
  <c r="B252" i="5"/>
  <c r="B253" i="5"/>
  <c r="T253" i="5" s="1"/>
  <c r="B254" i="5"/>
  <c r="T254" i="5" s="1"/>
  <c r="B255" i="5"/>
  <c r="T255" i="5"/>
  <c r="B256" i="5"/>
  <c r="T256" i="5" s="1"/>
  <c r="B257" i="5"/>
  <c r="T257" i="5" s="1"/>
  <c r="B258" i="5"/>
  <c r="T258" i="5" s="1"/>
  <c r="B259" i="5"/>
  <c r="T259" i="5"/>
  <c r="B260" i="5"/>
  <c r="T260" i="5" s="1"/>
  <c r="B261" i="5"/>
  <c r="T261" i="5"/>
  <c r="B262" i="5"/>
  <c r="B263" i="5"/>
  <c r="T263" i="5" s="1"/>
  <c r="B264" i="5"/>
  <c r="T264" i="5" s="1"/>
  <c r="B265" i="5"/>
  <c r="T265" i="5"/>
  <c r="B266" i="5"/>
  <c r="T266" i="5" s="1"/>
  <c r="B267" i="5"/>
  <c r="T267" i="5"/>
  <c r="B268" i="5"/>
  <c r="T268" i="5"/>
  <c r="B269" i="5"/>
  <c r="T269" i="5" s="1"/>
  <c r="B270" i="5"/>
  <c r="T270" i="5" s="1"/>
  <c r="B271" i="5"/>
  <c r="T271" i="5" s="1"/>
  <c r="B272" i="5"/>
  <c r="T272" i="5" s="1"/>
  <c r="B273" i="5"/>
  <c r="T273" i="5"/>
  <c r="B274" i="5"/>
  <c r="T274" i="5"/>
  <c r="B275" i="5"/>
  <c r="T275" i="5" s="1"/>
  <c r="B276" i="5"/>
  <c r="B277" i="5"/>
  <c r="T277" i="5" s="1"/>
  <c r="B278" i="5"/>
  <c r="T278" i="5"/>
  <c r="B279" i="5"/>
  <c r="T279" i="5" s="1"/>
  <c r="B280" i="5"/>
  <c r="T280" i="5"/>
  <c r="B281" i="5"/>
  <c r="T281" i="5" s="1"/>
  <c r="B282" i="5"/>
  <c r="T282" i="5" s="1"/>
  <c r="B283" i="5"/>
  <c r="T283" i="5" s="1"/>
  <c r="B284" i="5"/>
  <c r="B285" i="5"/>
  <c r="T285" i="5" s="1"/>
  <c r="B286" i="5"/>
  <c r="T286" i="5"/>
  <c r="B287" i="5"/>
  <c r="T287" i="5" s="1"/>
  <c r="B288" i="5"/>
  <c r="T288" i="5" s="1"/>
  <c r="B289" i="5"/>
  <c r="T289" i="5"/>
  <c r="B290" i="5"/>
  <c r="T290" i="5"/>
  <c r="B291" i="5"/>
  <c r="T291" i="5"/>
  <c r="B292" i="5"/>
  <c r="B293" i="5"/>
  <c r="T293" i="5" s="1"/>
  <c r="B294" i="5"/>
  <c r="T294" i="5" s="1"/>
  <c r="B295" i="5"/>
  <c r="T295" i="5" s="1"/>
  <c r="B296" i="5"/>
  <c r="T296" i="5" s="1"/>
  <c r="B297" i="5"/>
  <c r="T297" i="5"/>
  <c r="B298" i="5"/>
  <c r="T298" i="5" s="1"/>
  <c r="B299" i="5"/>
  <c r="T299" i="5" s="1"/>
  <c r="B300" i="5"/>
  <c r="T300" i="5" s="1"/>
  <c r="B301" i="5"/>
  <c r="T301" i="5"/>
  <c r="B302" i="5"/>
  <c r="T302" i="5" s="1"/>
  <c r="B303" i="5"/>
  <c r="T303" i="5" s="1"/>
  <c r="B304" i="5"/>
  <c r="T304" i="5"/>
  <c r="B305" i="5"/>
  <c r="T305" i="5" s="1"/>
  <c r="B306" i="5"/>
  <c r="T306" i="5" s="1"/>
  <c r="B307" i="5"/>
  <c r="T307" i="5"/>
  <c r="B308" i="5"/>
  <c r="T308" i="5"/>
  <c r="B309" i="5"/>
  <c r="T309" i="5" s="1"/>
  <c r="B310" i="5"/>
  <c r="T310" i="5" s="1"/>
  <c r="B311" i="5"/>
  <c r="B312" i="5"/>
  <c r="B313" i="5"/>
  <c r="T313" i="5" s="1"/>
  <c r="B314" i="5"/>
  <c r="T314" i="5"/>
  <c r="B315" i="5"/>
  <c r="T315" i="5"/>
  <c r="B316" i="5"/>
  <c r="T316" i="5"/>
  <c r="B317" i="5"/>
  <c r="T317" i="5" s="1"/>
  <c r="B318" i="5"/>
  <c r="T318" i="5" s="1"/>
  <c r="B319" i="5"/>
  <c r="T319" i="5" s="1"/>
  <c r="B320" i="5"/>
  <c r="T320" i="5" s="1"/>
  <c r="B321" i="5"/>
  <c r="T321" i="5"/>
  <c r="B322" i="5"/>
  <c r="T322" i="5"/>
  <c r="B323" i="5"/>
  <c r="T323" i="5" s="1"/>
  <c r="B324" i="5"/>
  <c r="T324" i="5"/>
  <c r="B325" i="5"/>
  <c r="T325" i="5"/>
  <c r="B326" i="5"/>
  <c r="T326" i="5"/>
  <c r="B327" i="5"/>
  <c r="T327" i="5"/>
  <c r="B328" i="5"/>
  <c r="T328" i="5" s="1"/>
  <c r="B329" i="5"/>
  <c r="T329" i="5" s="1"/>
  <c r="B330" i="5"/>
  <c r="T330" i="5" s="1"/>
  <c r="B331" i="5"/>
  <c r="T331" i="5" s="1"/>
  <c r="B332" i="5"/>
  <c r="T332" i="5" s="1"/>
  <c r="B333" i="5"/>
  <c r="T333" i="5" s="1"/>
  <c r="B334" i="5"/>
  <c r="T334" i="5"/>
  <c r="B335" i="5"/>
  <c r="T335" i="5" s="1"/>
  <c r="B336" i="5"/>
  <c r="T336" i="5"/>
  <c r="B337" i="5"/>
  <c r="T337" i="5"/>
  <c r="B338" i="5"/>
  <c r="T338" i="5" s="1"/>
  <c r="B339" i="5"/>
  <c r="T339" i="5"/>
  <c r="B340" i="5"/>
  <c r="T340" i="5" s="1"/>
  <c r="B341" i="5"/>
  <c r="T341" i="5" s="1"/>
  <c r="B342" i="5"/>
  <c r="T342" i="5" s="1"/>
  <c r="B343" i="5"/>
  <c r="T343" i="5" s="1"/>
  <c r="B344" i="5"/>
  <c r="T344" i="5" s="1"/>
  <c r="B345" i="5"/>
  <c r="T345" i="5"/>
  <c r="B346" i="5"/>
  <c r="T346" i="5" s="1"/>
  <c r="B347" i="5"/>
  <c r="T347" i="5" s="1"/>
  <c r="B348" i="5"/>
  <c r="T348" i="5"/>
  <c r="B349" i="5"/>
  <c r="T349" i="5"/>
  <c r="B350" i="5"/>
  <c r="T350" i="5" s="1"/>
  <c r="B351" i="5"/>
  <c r="T351" i="5"/>
  <c r="B352" i="5"/>
  <c r="T352" i="5"/>
  <c r="B353" i="5"/>
  <c r="T353" i="5" s="1"/>
  <c r="B354" i="5"/>
  <c r="T354" i="5" s="1"/>
  <c r="B355" i="5"/>
  <c r="T355" i="5" s="1"/>
  <c r="B356" i="5"/>
  <c r="T356" i="5" s="1"/>
  <c r="B357" i="5"/>
  <c r="T357" i="5"/>
  <c r="B358" i="5"/>
  <c r="T358" i="5" s="1"/>
  <c r="B359" i="5"/>
  <c r="T359" i="5" s="1"/>
  <c r="B360" i="5"/>
  <c r="T360" i="5"/>
  <c r="B361" i="5"/>
  <c r="T361" i="5" s="1"/>
  <c r="B362" i="5"/>
  <c r="T362" i="5"/>
  <c r="B363" i="5"/>
  <c r="T363" i="5" s="1"/>
  <c r="B364" i="5"/>
  <c r="T364" i="5"/>
  <c r="B365" i="5"/>
  <c r="T365" i="5" s="1"/>
  <c r="B366" i="5"/>
  <c r="T366" i="5" s="1"/>
  <c r="B367" i="5"/>
  <c r="T367" i="5"/>
  <c r="B368" i="5"/>
  <c r="T368" i="5" s="1"/>
  <c r="B369" i="5"/>
  <c r="T369" i="5"/>
  <c r="B370" i="5"/>
  <c r="T370" i="5" s="1"/>
  <c r="B371" i="5"/>
  <c r="T371" i="5" s="1"/>
  <c r="B372" i="5"/>
  <c r="T372" i="5"/>
  <c r="B373" i="5"/>
  <c r="T373" i="5" s="1"/>
  <c r="B374" i="5"/>
  <c r="T374" i="5"/>
  <c r="B375" i="5"/>
  <c r="T375" i="5"/>
  <c r="B376" i="5"/>
  <c r="T376" i="5"/>
  <c r="B377" i="5"/>
  <c r="B378" i="5"/>
  <c r="T378" i="5" s="1"/>
  <c r="B379" i="5"/>
  <c r="T379" i="5"/>
  <c r="B380" i="5"/>
  <c r="T380" i="5" s="1"/>
  <c r="B381" i="5"/>
  <c r="T381" i="5"/>
  <c r="B382" i="5"/>
  <c r="T382" i="5"/>
  <c r="B383" i="5"/>
  <c r="T383" i="5" s="1"/>
  <c r="B384" i="5"/>
  <c r="T384" i="5" s="1"/>
  <c r="B385" i="5"/>
  <c r="B386" i="5"/>
  <c r="T386" i="5" s="1"/>
  <c r="B387" i="5"/>
  <c r="T387" i="5"/>
  <c r="B388" i="5"/>
  <c r="T388" i="5" s="1"/>
  <c r="B389" i="5"/>
  <c r="T389" i="5" s="1"/>
  <c r="B390" i="5"/>
  <c r="T390" i="5" s="1"/>
  <c r="B391" i="5"/>
  <c r="T391" i="5"/>
  <c r="B392" i="5"/>
  <c r="T392" i="5" s="1"/>
  <c r="B393" i="5"/>
  <c r="AB393" i="5" s="1"/>
  <c r="B394" i="5"/>
  <c r="T394" i="5"/>
  <c r="B395" i="5"/>
  <c r="T395" i="5" s="1"/>
  <c r="B396" i="5"/>
  <c r="T396" i="5"/>
  <c r="B397" i="5"/>
  <c r="T397" i="5" s="1"/>
  <c r="B398" i="5"/>
  <c r="T398" i="5"/>
  <c r="B399" i="5"/>
  <c r="T399" i="5"/>
  <c r="B400" i="5"/>
  <c r="T400" i="5" s="1"/>
  <c r="B401" i="5"/>
  <c r="T401" i="5" s="1"/>
  <c r="B402" i="5"/>
  <c r="T402" i="5" s="1"/>
  <c r="B403" i="5"/>
  <c r="T403" i="5" s="1"/>
  <c r="B404" i="5"/>
  <c r="T404" i="5" s="1"/>
  <c r="B405" i="5"/>
  <c r="T405" i="5" s="1"/>
  <c r="B406" i="5"/>
  <c r="T406" i="5"/>
  <c r="B407" i="5"/>
  <c r="T407" i="5" s="1"/>
  <c r="B408" i="5"/>
  <c r="T408" i="5" s="1"/>
  <c r="B409" i="5"/>
  <c r="T409" i="5"/>
  <c r="B410" i="5"/>
  <c r="T410" i="5" s="1"/>
  <c r="B411" i="5"/>
  <c r="T411" i="5"/>
  <c r="B412" i="5"/>
  <c r="T412" i="5" s="1"/>
  <c r="B413" i="5"/>
  <c r="T413" i="5" s="1"/>
  <c r="B414" i="5"/>
  <c r="T414" i="5" s="1"/>
  <c r="B415" i="5"/>
  <c r="T415" i="5" s="1"/>
  <c r="B416" i="5"/>
  <c r="T416" i="5" s="1"/>
  <c r="B417" i="5"/>
  <c r="T417" i="5"/>
  <c r="B418" i="5"/>
  <c r="T418" i="5" s="1"/>
  <c r="B419" i="5"/>
  <c r="T419" i="5" s="1"/>
  <c r="B420" i="5"/>
  <c r="T420" i="5" s="1"/>
  <c r="B421" i="5"/>
  <c r="T421" i="5"/>
  <c r="B422" i="5"/>
  <c r="T422" i="5"/>
  <c r="B423" i="5"/>
  <c r="T423" i="5" s="1"/>
  <c r="B424" i="5"/>
  <c r="T424" i="5"/>
  <c r="B425" i="5"/>
  <c r="T425" i="5" s="1"/>
  <c r="B426" i="5"/>
  <c r="T426" i="5"/>
  <c r="B427" i="5"/>
  <c r="T427" i="5" s="1"/>
  <c r="B428" i="5"/>
  <c r="T428" i="5" s="1"/>
  <c r="B429" i="5"/>
  <c r="T429" i="5"/>
  <c r="B430" i="5"/>
  <c r="T430" i="5"/>
  <c r="B431" i="5"/>
  <c r="T431" i="5" s="1"/>
  <c r="B432" i="5"/>
  <c r="T432" i="5"/>
  <c r="B433" i="5"/>
  <c r="T433" i="5"/>
  <c r="B434" i="5"/>
  <c r="T434" i="5"/>
  <c r="B435" i="5"/>
  <c r="T435" i="5"/>
  <c r="B436" i="5"/>
  <c r="T436" i="5" s="1"/>
  <c r="B437" i="5"/>
  <c r="T437" i="5" s="1"/>
  <c r="B438" i="5"/>
  <c r="T438" i="5"/>
  <c r="B439" i="5"/>
  <c r="T439" i="5" s="1"/>
  <c r="B440" i="5"/>
  <c r="T440" i="5" s="1"/>
  <c r="B441" i="5"/>
  <c r="T441" i="5"/>
  <c r="B442" i="5"/>
  <c r="T442" i="5" s="1"/>
  <c r="B443" i="5"/>
  <c r="T443" i="5" s="1"/>
  <c r="B444" i="5"/>
  <c r="T444" i="5" s="1"/>
  <c r="B445" i="5"/>
  <c r="T445" i="5"/>
  <c r="B446" i="5"/>
  <c r="T446" i="5" s="1"/>
  <c r="B447" i="5"/>
  <c r="T447" i="5"/>
  <c r="B448" i="5"/>
  <c r="T448" i="5"/>
  <c r="B449" i="5"/>
  <c r="T449" i="5" s="1"/>
  <c r="B450" i="5"/>
  <c r="T450" i="5" s="1"/>
  <c r="B451" i="5"/>
  <c r="T451" i="5"/>
  <c r="B452" i="5"/>
  <c r="T452" i="5" s="1"/>
  <c r="B453" i="5"/>
  <c r="T453" i="5" s="1"/>
  <c r="B454" i="5"/>
  <c r="T454" i="5"/>
  <c r="B455" i="5"/>
  <c r="T455" i="5" s="1"/>
  <c r="B456" i="5"/>
  <c r="T456" i="5"/>
  <c r="B457" i="5"/>
  <c r="T457" i="5" s="1"/>
  <c r="B458" i="5"/>
  <c r="T458" i="5" s="1"/>
  <c r="B459" i="5"/>
  <c r="T459" i="5" s="1"/>
  <c r="B460" i="5"/>
  <c r="T460" i="5" s="1"/>
  <c r="B461" i="5"/>
  <c r="T461" i="5" s="1"/>
  <c r="B462" i="5"/>
  <c r="T462" i="5" s="1"/>
  <c r="B463" i="5"/>
  <c r="T463" i="5" s="1"/>
  <c r="B464" i="5"/>
  <c r="T464" i="5" s="1"/>
  <c r="B465" i="5"/>
  <c r="T465" i="5" s="1"/>
  <c r="B466" i="5"/>
  <c r="T466" i="5" s="1"/>
  <c r="B467" i="5"/>
  <c r="T467" i="5" s="1"/>
  <c r="B468" i="5"/>
  <c r="T468" i="5"/>
  <c r="B469" i="5"/>
  <c r="T469" i="5" s="1"/>
  <c r="B470" i="5"/>
  <c r="T470" i="5" s="1"/>
  <c r="B471" i="5"/>
  <c r="T471" i="5"/>
  <c r="B472" i="5"/>
  <c r="T472" i="5" s="1"/>
  <c r="B473" i="5"/>
  <c r="T473" i="5" s="1"/>
  <c r="B474" i="5"/>
  <c r="T474" i="5" s="1"/>
  <c r="B475" i="5"/>
  <c r="T475" i="5" s="1"/>
  <c r="B476" i="5"/>
  <c r="T476" i="5"/>
  <c r="B477" i="5"/>
  <c r="T477" i="5" s="1"/>
  <c r="B478" i="5"/>
  <c r="T478" i="5"/>
  <c r="B479" i="5"/>
  <c r="T479" i="5" s="1"/>
  <c r="B480" i="5"/>
  <c r="T480" i="5"/>
  <c r="B481" i="5"/>
  <c r="T481" i="5" s="1"/>
  <c r="B482" i="5"/>
  <c r="T482" i="5" s="1"/>
  <c r="B483" i="5"/>
  <c r="T483" i="5"/>
  <c r="B484" i="5"/>
  <c r="T484" i="5"/>
  <c r="B485" i="5"/>
  <c r="T485" i="5" s="1"/>
  <c r="B486" i="5"/>
  <c r="T486" i="5" s="1"/>
  <c r="B487" i="5"/>
  <c r="T487" i="5" s="1"/>
  <c r="B488" i="5"/>
  <c r="T488" i="5" s="1"/>
  <c r="B489" i="5"/>
  <c r="T489" i="5"/>
  <c r="B490" i="5"/>
  <c r="T490" i="5" s="1"/>
  <c r="B491" i="5"/>
  <c r="T491" i="5" s="1"/>
  <c r="B492" i="5"/>
  <c r="T492" i="5" s="1"/>
  <c r="B493" i="5"/>
  <c r="T493" i="5"/>
  <c r="B494" i="5"/>
  <c r="T494" i="5"/>
  <c r="B495" i="5"/>
  <c r="T495" i="5"/>
  <c r="B496" i="5"/>
  <c r="T496" i="5"/>
  <c r="B497" i="5"/>
  <c r="T497" i="5" s="1"/>
  <c r="B498" i="5"/>
  <c r="T498" i="5" s="1"/>
  <c r="B499" i="5"/>
  <c r="T499" i="5" s="1"/>
  <c r="B500" i="5"/>
  <c r="T500" i="5" s="1"/>
  <c r="B501" i="5"/>
  <c r="T501" i="5"/>
  <c r="B502" i="5"/>
  <c r="T502" i="5"/>
  <c r="B503" i="5"/>
  <c r="T503" i="5" s="1"/>
  <c r="B504" i="5"/>
  <c r="T504" i="5" s="1"/>
  <c r="B505" i="5"/>
  <c r="T505" i="5" s="1"/>
  <c r="B506" i="5"/>
  <c r="T506" i="5" s="1"/>
  <c r="B507" i="5"/>
  <c r="T507" i="5" s="1"/>
  <c r="B508" i="5"/>
  <c r="T508" i="5"/>
  <c r="B509" i="5"/>
  <c r="T509" i="5" s="1"/>
  <c r="B510" i="5"/>
  <c r="T510" i="5" s="1"/>
  <c r="B511" i="5"/>
  <c r="T511" i="5" s="1"/>
  <c r="B512" i="5"/>
  <c r="T512" i="5" s="1"/>
  <c r="B513" i="5"/>
  <c r="T513" i="5"/>
  <c r="B514" i="5"/>
  <c r="T514" i="5" s="1"/>
  <c r="B515" i="5"/>
  <c r="T515" i="5" s="1"/>
  <c r="B516" i="5"/>
  <c r="T516" i="5" s="1"/>
  <c r="B517" i="5"/>
  <c r="T517" i="5"/>
  <c r="B518" i="5"/>
  <c r="T518" i="5" s="1"/>
  <c r="B519" i="5"/>
  <c r="T519" i="5"/>
  <c r="B520" i="5"/>
  <c r="T520" i="5"/>
  <c r="B521" i="5"/>
  <c r="T521" i="5" s="1"/>
  <c r="B522" i="5"/>
  <c r="T522" i="5" s="1"/>
  <c r="B523" i="5"/>
  <c r="T523" i="5" s="1"/>
  <c r="B524" i="5"/>
  <c r="T524" i="5" s="1"/>
  <c r="B525" i="5"/>
  <c r="T525" i="5"/>
  <c r="B526" i="5"/>
  <c r="T526" i="5" s="1"/>
  <c r="B527" i="5"/>
  <c r="T527" i="5" s="1"/>
  <c r="B528" i="5"/>
  <c r="T528" i="5" s="1"/>
  <c r="B529" i="5"/>
  <c r="T529" i="5"/>
  <c r="B530" i="5"/>
  <c r="T530" i="5" s="1"/>
  <c r="B531" i="5"/>
  <c r="T531" i="5" s="1"/>
  <c r="B532" i="5"/>
  <c r="T532" i="5"/>
  <c r="B533" i="5"/>
  <c r="T533" i="5" s="1"/>
  <c r="B534" i="5"/>
  <c r="T534" i="5" s="1"/>
  <c r="B535" i="5"/>
  <c r="T535" i="5"/>
  <c r="B536" i="5"/>
  <c r="T536" i="5" s="1"/>
  <c r="B537" i="5"/>
  <c r="T537" i="5" s="1"/>
  <c r="B538" i="5"/>
  <c r="T538" i="5"/>
  <c r="B539" i="5"/>
  <c r="T539" i="5" s="1"/>
  <c r="B540" i="5"/>
  <c r="T540" i="5"/>
  <c r="B541" i="5"/>
  <c r="T541" i="5" s="1"/>
  <c r="B542" i="5"/>
  <c r="T542" i="5" s="1"/>
  <c r="B543" i="5"/>
  <c r="T543" i="5" s="1"/>
  <c r="B544" i="5"/>
  <c r="T544" i="5" s="1"/>
  <c r="B545" i="5"/>
  <c r="T545" i="5" s="1"/>
  <c r="B546" i="5"/>
  <c r="T546" i="5" s="1"/>
  <c r="B547" i="5"/>
  <c r="T547" i="5"/>
  <c r="B548" i="5"/>
  <c r="T548" i="5" s="1"/>
  <c r="B549" i="5"/>
  <c r="T549" i="5" s="1"/>
  <c r="B550" i="5"/>
  <c r="T550" i="5" s="1"/>
  <c r="B551" i="5"/>
  <c r="T551" i="5" s="1"/>
  <c r="B552" i="5"/>
  <c r="T552" i="5" s="1"/>
  <c r="B553" i="5"/>
  <c r="T553" i="5"/>
  <c r="B554" i="5"/>
  <c r="T554" i="5"/>
  <c r="B555" i="5"/>
  <c r="T555" i="5"/>
  <c r="B556" i="5"/>
  <c r="T556" i="5" s="1"/>
  <c r="B557" i="5"/>
  <c r="T557" i="5" s="1"/>
  <c r="B558" i="5"/>
  <c r="T558" i="5" s="1"/>
  <c r="B559" i="5"/>
  <c r="T559" i="5" s="1"/>
  <c r="B560" i="5"/>
  <c r="T560" i="5" s="1"/>
  <c r="B561" i="5"/>
  <c r="T561" i="5"/>
  <c r="B562" i="5"/>
  <c r="T562" i="5"/>
  <c r="B563" i="5"/>
  <c r="T563" i="5" s="1"/>
  <c r="B564" i="5"/>
  <c r="T564" i="5"/>
  <c r="B565" i="5"/>
  <c r="T565" i="5"/>
  <c r="B566" i="5"/>
  <c r="T566" i="5"/>
  <c r="B567" i="5"/>
  <c r="T567" i="5"/>
  <c r="B568" i="5"/>
  <c r="T568" i="5" s="1"/>
  <c r="B569" i="5"/>
  <c r="T569" i="5" s="1"/>
  <c r="B570" i="5"/>
  <c r="T570" i="5" s="1"/>
  <c r="B571" i="5"/>
  <c r="T571" i="5" s="1"/>
  <c r="B572" i="5"/>
  <c r="T572" i="5" s="1"/>
  <c r="B573" i="5"/>
  <c r="T573" i="5" s="1"/>
  <c r="B574" i="5"/>
  <c r="T574" i="5" s="1"/>
  <c r="B575" i="5"/>
  <c r="T575" i="5" s="1"/>
  <c r="B576" i="5"/>
  <c r="T576" i="5" s="1"/>
  <c r="B577" i="5"/>
  <c r="T577" i="5"/>
  <c r="B578" i="5"/>
  <c r="T578" i="5"/>
  <c r="B579" i="5"/>
  <c r="T579" i="5" s="1"/>
  <c r="B580" i="5"/>
  <c r="T580" i="5"/>
  <c r="B581" i="5"/>
  <c r="T581" i="5" s="1"/>
  <c r="B582" i="5"/>
  <c r="T582" i="5"/>
  <c r="B583" i="5"/>
  <c r="T583" i="5" s="1"/>
  <c r="B584" i="5"/>
  <c r="T584" i="5" s="1"/>
  <c r="B585" i="5"/>
  <c r="T585" i="5"/>
  <c r="B586" i="5"/>
  <c r="T586" i="5" s="1"/>
  <c r="B587" i="5"/>
  <c r="T587" i="5" s="1"/>
  <c r="B588" i="5"/>
  <c r="T588" i="5" s="1"/>
  <c r="B589" i="5"/>
  <c r="T589" i="5" s="1"/>
  <c r="B590" i="5"/>
  <c r="T590" i="5" s="1"/>
  <c r="B591" i="5"/>
  <c r="T591" i="5" s="1"/>
  <c r="B592" i="5"/>
  <c r="T592" i="5"/>
  <c r="B593" i="5"/>
  <c r="T593" i="5" s="1"/>
  <c r="B594" i="5"/>
  <c r="T594" i="5" s="1"/>
  <c r="B595" i="5"/>
  <c r="T595" i="5"/>
  <c r="B596" i="5"/>
  <c r="T596" i="5"/>
  <c r="B597" i="5"/>
  <c r="T597" i="5" s="1"/>
  <c r="B598" i="5"/>
  <c r="T598" i="5"/>
  <c r="B599" i="5"/>
  <c r="T599" i="5" s="1"/>
  <c r="B600" i="5"/>
  <c r="T600" i="5" s="1"/>
  <c r="B601" i="5"/>
  <c r="T601" i="5" s="1"/>
  <c r="B602" i="5"/>
  <c r="T602" i="5" s="1"/>
  <c r="B603" i="5"/>
  <c r="T603" i="5"/>
  <c r="B604" i="5"/>
  <c r="T604" i="5"/>
  <c r="B605" i="5"/>
  <c r="T605" i="5" s="1"/>
  <c r="B606" i="5"/>
  <c r="B607" i="5"/>
  <c r="T607" i="5" s="1"/>
  <c r="B608" i="5"/>
  <c r="T608" i="5"/>
  <c r="B609" i="5"/>
  <c r="T609" i="5" s="1"/>
  <c r="B610" i="5"/>
  <c r="T610" i="5"/>
  <c r="B611" i="5"/>
  <c r="T611" i="5" s="1"/>
  <c r="B612" i="5"/>
  <c r="T612" i="5" s="1"/>
  <c r="B613" i="5"/>
  <c r="T613" i="5"/>
  <c r="B614" i="5"/>
  <c r="T614" i="5" s="1"/>
  <c r="B615" i="5"/>
  <c r="T615" i="5"/>
  <c r="B616" i="5"/>
  <c r="T616" i="5"/>
  <c r="B617" i="5"/>
  <c r="T617" i="5" s="1"/>
  <c r="B618" i="5"/>
  <c r="T618" i="5" s="1"/>
  <c r="B619" i="5"/>
  <c r="T619" i="5" s="1"/>
  <c r="B620" i="5"/>
  <c r="T620" i="5" s="1"/>
  <c r="B621" i="5"/>
  <c r="T621" i="5" s="1"/>
  <c r="B622" i="5"/>
  <c r="T622" i="5"/>
  <c r="B623" i="5"/>
  <c r="T623" i="5" s="1"/>
  <c r="B624" i="5"/>
  <c r="T624" i="5"/>
  <c r="B625" i="5"/>
  <c r="T625" i="5" s="1"/>
  <c r="B626" i="5"/>
  <c r="T626" i="5" s="1"/>
  <c r="B627" i="5"/>
  <c r="T627" i="5" s="1"/>
  <c r="B628" i="5"/>
  <c r="T628" i="5"/>
  <c r="B629" i="5"/>
  <c r="T629" i="5" s="1"/>
  <c r="B630" i="5"/>
  <c r="T630" i="5" s="1"/>
  <c r="B631" i="5"/>
  <c r="T631" i="5" s="1"/>
  <c r="B632" i="5"/>
  <c r="T632" i="5"/>
  <c r="B633" i="5"/>
  <c r="T633" i="5"/>
  <c r="B634" i="5"/>
  <c r="T634" i="5" s="1"/>
  <c r="B635" i="5"/>
  <c r="T635" i="5" s="1"/>
  <c r="B636" i="5"/>
  <c r="T636" i="5"/>
  <c r="B637" i="5"/>
  <c r="T637" i="5"/>
  <c r="B638" i="5"/>
  <c r="T638" i="5" s="1"/>
  <c r="B639" i="5"/>
  <c r="T639" i="5"/>
  <c r="B640" i="5"/>
  <c r="T640" i="5" s="1"/>
  <c r="B641" i="5"/>
  <c r="T641" i="5" s="1"/>
  <c r="B642" i="5"/>
  <c r="T642" i="5" s="1"/>
  <c r="B643" i="5"/>
  <c r="T643" i="5" s="1"/>
  <c r="B644" i="5"/>
  <c r="T644" i="5" s="1"/>
  <c r="B645" i="5"/>
  <c r="T645" i="5"/>
  <c r="B646" i="5"/>
  <c r="T646" i="5" s="1"/>
  <c r="B647" i="5"/>
  <c r="T647" i="5" s="1"/>
  <c r="B648" i="5"/>
  <c r="T648" i="5" s="1"/>
  <c r="B649" i="5"/>
  <c r="T649" i="5" s="1"/>
  <c r="B650" i="5"/>
  <c r="T650" i="5" s="1"/>
  <c r="B651" i="5"/>
  <c r="T651" i="5"/>
  <c r="B652" i="5"/>
  <c r="T652" i="5" s="1"/>
  <c r="B653" i="5"/>
  <c r="T653" i="5" s="1"/>
  <c r="B654" i="5"/>
  <c r="T654" i="5"/>
  <c r="B655" i="5"/>
  <c r="T655" i="5" s="1"/>
  <c r="B656" i="5"/>
  <c r="T656" i="5" s="1"/>
  <c r="B657" i="5"/>
  <c r="T657" i="5"/>
  <c r="B658" i="5"/>
  <c r="T658" i="5" s="1"/>
  <c r="B659" i="5"/>
  <c r="T659" i="5" s="1"/>
  <c r="B660" i="5"/>
  <c r="T660" i="5" s="1"/>
  <c r="B661" i="5"/>
  <c r="T661" i="5" s="1"/>
  <c r="B662" i="5"/>
  <c r="T662" i="5" s="1"/>
  <c r="B663" i="5"/>
  <c r="T663" i="5"/>
  <c r="B664" i="5"/>
  <c r="T664" i="5" s="1"/>
  <c r="B665" i="5"/>
  <c r="T665" i="5" s="1"/>
  <c r="B666" i="5"/>
  <c r="T666" i="5" s="1"/>
  <c r="B667" i="5"/>
  <c r="T667" i="5" s="1"/>
  <c r="B668" i="5"/>
  <c r="T668" i="5" s="1"/>
  <c r="B669" i="5"/>
  <c r="T669" i="5"/>
  <c r="B670" i="5"/>
  <c r="T670" i="5" s="1"/>
  <c r="B671" i="5"/>
  <c r="T671" i="5" s="1"/>
  <c r="B672" i="5"/>
  <c r="T672" i="5" s="1"/>
  <c r="B673" i="5"/>
  <c r="T673" i="5"/>
  <c r="B674" i="5"/>
  <c r="T674" i="5" s="1"/>
  <c r="B675" i="5"/>
  <c r="T675" i="5"/>
  <c r="B676" i="5"/>
  <c r="T676" i="5"/>
  <c r="B677" i="5"/>
  <c r="T677" i="5" s="1"/>
  <c r="B678" i="5"/>
  <c r="T678" i="5" s="1"/>
  <c r="B679" i="5"/>
  <c r="T679" i="5"/>
  <c r="B680" i="5"/>
  <c r="T680" i="5"/>
  <c r="B681" i="5"/>
  <c r="T681" i="5"/>
  <c r="B682" i="5"/>
  <c r="T682" i="5" s="1"/>
  <c r="B683" i="5"/>
  <c r="T683" i="5" s="1"/>
  <c r="B684" i="5"/>
  <c r="T684" i="5" s="1"/>
  <c r="B685" i="5"/>
  <c r="T685" i="5" s="1"/>
  <c r="B686" i="5"/>
  <c r="T686" i="5"/>
  <c r="B687" i="5"/>
  <c r="T687" i="5" s="1"/>
  <c r="B688" i="5"/>
  <c r="T688" i="5"/>
  <c r="B689" i="5"/>
  <c r="T689" i="5" s="1"/>
  <c r="B690" i="5"/>
  <c r="T690" i="5" s="1"/>
  <c r="B691" i="5"/>
  <c r="T691" i="5"/>
  <c r="B692" i="5"/>
  <c r="T692" i="5" s="1"/>
  <c r="B693" i="5"/>
  <c r="T693" i="5" s="1"/>
  <c r="B694" i="5"/>
  <c r="T694" i="5" s="1"/>
  <c r="B695" i="5"/>
  <c r="T695" i="5" s="1"/>
  <c r="B696" i="5"/>
  <c r="T696" i="5"/>
  <c r="B697" i="5"/>
  <c r="T697" i="5" s="1"/>
  <c r="B698" i="5"/>
  <c r="T698" i="5"/>
  <c r="B699" i="5"/>
  <c r="T699" i="5" s="1"/>
  <c r="B700" i="5"/>
  <c r="T700" i="5" s="1"/>
  <c r="B701" i="5"/>
  <c r="T701" i="5" s="1"/>
  <c r="B702" i="5"/>
  <c r="T702" i="5" s="1"/>
  <c r="B703" i="5"/>
  <c r="T703" i="5" s="1"/>
  <c r="B704" i="5"/>
  <c r="T704" i="5" s="1"/>
  <c r="B705" i="5"/>
  <c r="T705" i="5" s="1"/>
  <c r="B706" i="5"/>
  <c r="T706" i="5"/>
  <c r="B707" i="5"/>
  <c r="T707" i="5" s="1"/>
  <c r="B708" i="5"/>
  <c r="T708" i="5" s="1"/>
  <c r="B709" i="5"/>
  <c r="T709" i="5" s="1"/>
  <c r="B710" i="5"/>
  <c r="T710" i="5" s="1"/>
  <c r="B711" i="5"/>
  <c r="T711" i="5" s="1"/>
  <c r="B712" i="5"/>
  <c r="T712" i="5" s="1"/>
  <c r="B713" i="5"/>
  <c r="T713" i="5" s="1"/>
  <c r="B714" i="5"/>
  <c r="T714" i="5"/>
  <c r="B715" i="5"/>
  <c r="T715" i="5" s="1"/>
  <c r="B716" i="5"/>
  <c r="T716" i="5" s="1"/>
  <c r="B717" i="5"/>
  <c r="T717" i="5" s="1"/>
  <c r="B718" i="5"/>
  <c r="T718" i="5" s="1"/>
  <c r="B719" i="5"/>
  <c r="T719" i="5" s="1"/>
  <c r="B720" i="5"/>
  <c r="T720" i="5" s="1"/>
  <c r="B721" i="5"/>
  <c r="T721" i="5" s="1"/>
  <c r="B722" i="5"/>
  <c r="T722" i="5" s="1"/>
  <c r="B723" i="5"/>
  <c r="T723" i="5"/>
  <c r="B724" i="5"/>
  <c r="T724" i="5" s="1"/>
  <c r="B725" i="5"/>
  <c r="T725" i="5" s="1"/>
  <c r="B726" i="5"/>
  <c r="T726" i="5" s="1"/>
  <c r="B727" i="5"/>
  <c r="T727" i="5" s="1"/>
  <c r="B728" i="5"/>
  <c r="T728" i="5" s="1"/>
  <c r="B729" i="5"/>
  <c r="T729" i="5" s="1"/>
  <c r="B730" i="5"/>
  <c r="T730" i="5"/>
  <c r="B731" i="5"/>
  <c r="T731" i="5" s="1"/>
  <c r="B732" i="5"/>
  <c r="T732" i="5"/>
  <c r="B733" i="5"/>
  <c r="T733" i="5" s="1"/>
  <c r="B734" i="5"/>
  <c r="T734" i="5" s="1"/>
  <c r="B735" i="5"/>
  <c r="T735" i="5" s="1"/>
  <c r="B736" i="5"/>
  <c r="T736" i="5"/>
  <c r="B737" i="5"/>
  <c r="T737" i="5" s="1"/>
  <c r="B738" i="5"/>
  <c r="T738" i="5"/>
  <c r="B739" i="5"/>
  <c r="T739" i="5" s="1"/>
  <c r="B740" i="5"/>
  <c r="T740" i="5" s="1"/>
  <c r="B741" i="5"/>
  <c r="T741" i="5" s="1"/>
  <c r="B742" i="5"/>
  <c r="T742" i="5"/>
  <c r="B743" i="5"/>
  <c r="T743" i="5" s="1"/>
  <c r="B744" i="5"/>
  <c r="T744" i="5" s="1"/>
  <c r="B745" i="5"/>
  <c r="T745" i="5" s="1"/>
  <c r="B746" i="5"/>
  <c r="T746" i="5" s="1"/>
  <c r="B747" i="5"/>
  <c r="T747" i="5" s="1"/>
  <c r="B748" i="5"/>
  <c r="T748" i="5" s="1"/>
  <c r="B749" i="5"/>
  <c r="T749" i="5"/>
  <c r="B750" i="5"/>
  <c r="T750" i="5" s="1"/>
  <c r="B751" i="5"/>
  <c r="T751" i="5" s="1"/>
  <c r="B752" i="5"/>
  <c r="T752" i="5"/>
  <c r="B753" i="5"/>
  <c r="T753" i="5" s="1"/>
  <c r="B754" i="5"/>
  <c r="T754" i="5" s="1"/>
  <c r="B755" i="5"/>
  <c r="T755" i="5"/>
  <c r="B756" i="5"/>
  <c r="T756" i="5"/>
  <c r="B757" i="5"/>
  <c r="T757" i="5"/>
  <c r="B758" i="5"/>
  <c r="T758" i="5" s="1"/>
  <c r="B759" i="5"/>
  <c r="T759" i="5" s="1"/>
  <c r="B760" i="5"/>
  <c r="T760" i="5" s="1"/>
  <c r="B761" i="5"/>
  <c r="T761" i="5" s="1"/>
  <c r="B762" i="5"/>
  <c r="T762" i="5" s="1"/>
  <c r="B763" i="5"/>
  <c r="T763" i="5"/>
  <c r="B764" i="5"/>
  <c r="T764" i="5" s="1"/>
  <c r="B765" i="5"/>
  <c r="T765" i="5" s="1"/>
  <c r="B766" i="5"/>
  <c r="T766" i="5" s="1"/>
  <c r="B767" i="5"/>
  <c r="T767" i="5" s="1"/>
  <c r="B768" i="5"/>
  <c r="T768" i="5" s="1"/>
  <c r="B769" i="5"/>
  <c r="T769" i="5"/>
  <c r="B770" i="5"/>
  <c r="T770" i="5" s="1"/>
  <c r="B771" i="5"/>
  <c r="T771" i="5" s="1"/>
  <c r="B772" i="5"/>
  <c r="T772" i="5" s="1"/>
  <c r="B773" i="5"/>
  <c r="T773" i="5"/>
  <c r="B774" i="5"/>
  <c r="T774" i="5" s="1"/>
  <c r="B775" i="5"/>
  <c r="T775" i="5" s="1"/>
  <c r="B776" i="5"/>
  <c r="T776" i="5"/>
  <c r="B777" i="5"/>
  <c r="T777" i="5" s="1"/>
  <c r="B778" i="5"/>
  <c r="T778" i="5" s="1"/>
  <c r="B779" i="5"/>
  <c r="T779" i="5" s="1"/>
  <c r="B780" i="5"/>
  <c r="T780" i="5" s="1"/>
  <c r="B781" i="5"/>
  <c r="T781" i="5" s="1"/>
  <c r="B782" i="5"/>
  <c r="T782" i="5" s="1"/>
  <c r="B783" i="5"/>
  <c r="T783" i="5" s="1"/>
  <c r="B784" i="5"/>
  <c r="T784" i="5" s="1"/>
  <c r="B785" i="5"/>
  <c r="T785" i="5" s="1"/>
  <c r="B786" i="5"/>
  <c r="T786" i="5" s="1"/>
  <c r="B787" i="5"/>
  <c r="T787" i="5"/>
  <c r="B788" i="5"/>
  <c r="T788" i="5" s="1"/>
  <c r="B789" i="5"/>
  <c r="T789" i="5" s="1"/>
  <c r="B790" i="5"/>
  <c r="T790" i="5" s="1"/>
  <c r="B791" i="5"/>
  <c r="T791" i="5" s="1"/>
  <c r="B792" i="5"/>
  <c r="T792" i="5" s="1"/>
  <c r="B793" i="5"/>
  <c r="T793" i="5" s="1"/>
  <c r="B794" i="5"/>
  <c r="T794" i="5" s="1"/>
  <c r="B795" i="5"/>
  <c r="T795" i="5" s="1"/>
  <c r="B796" i="5"/>
  <c r="T796" i="5" s="1"/>
  <c r="B797" i="5"/>
  <c r="T797" i="5" s="1"/>
  <c r="B798" i="5"/>
  <c r="T798" i="5"/>
  <c r="B799" i="5"/>
  <c r="T799" i="5"/>
  <c r="B800" i="5"/>
  <c r="T800" i="5"/>
  <c r="B801" i="5"/>
  <c r="T801" i="5" s="1"/>
  <c r="B802" i="5"/>
  <c r="T802" i="5" s="1"/>
  <c r="B803" i="5"/>
  <c r="T803" i="5" s="1"/>
  <c r="B804" i="5"/>
  <c r="T804" i="5" s="1"/>
  <c r="B805" i="5"/>
  <c r="T805" i="5" s="1"/>
  <c r="B806" i="5"/>
  <c r="T806" i="5"/>
  <c r="B807" i="5"/>
  <c r="T807" i="5" s="1"/>
  <c r="B808" i="5"/>
  <c r="T808" i="5" s="1"/>
  <c r="B809" i="5"/>
  <c r="T809" i="5" s="1"/>
  <c r="B810" i="5"/>
  <c r="T810" i="5"/>
  <c r="B811" i="5"/>
  <c r="T811" i="5" s="1"/>
  <c r="B812" i="5"/>
  <c r="T812" i="5"/>
  <c r="B813" i="5"/>
  <c r="T813" i="5" s="1"/>
  <c r="B814" i="5"/>
  <c r="T814" i="5" s="1"/>
  <c r="B815" i="5"/>
  <c r="T815" i="5"/>
  <c r="B816" i="5"/>
  <c r="T816" i="5" s="1"/>
  <c r="B817" i="5"/>
  <c r="T817" i="5" s="1"/>
  <c r="B818" i="5"/>
  <c r="T818" i="5" s="1"/>
  <c r="B819" i="5"/>
  <c r="T819" i="5" s="1"/>
  <c r="B820" i="5"/>
  <c r="T820" i="5" s="1"/>
  <c r="B821" i="5"/>
  <c r="T821" i="5" s="1"/>
  <c r="B822" i="5"/>
  <c r="T822" i="5" s="1"/>
  <c r="B823" i="5"/>
  <c r="T823" i="5"/>
  <c r="B824" i="5"/>
  <c r="T824" i="5" s="1"/>
  <c r="B825" i="5"/>
  <c r="T825" i="5" s="1"/>
  <c r="B826" i="5"/>
  <c r="T826" i="5" s="1"/>
  <c r="B827" i="5"/>
  <c r="T827" i="5"/>
  <c r="B828" i="5"/>
  <c r="T828" i="5" s="1"/>
  <c r="B829" i="5"/>
  <c r="T829" i="5"/>
  <c r="B830" i="5"/>
  <c r="T830" i="5" s="1"/>
  <c r="B831" i="5"/>
  <c r="T831" i="5" s="1"/>
  <c r="B832" i="5"/>
  <c r="T832" i="5" s="1"/>
  <c r="B833" i="5"/>
  <c r="T833" i="5" s="1"/>
  <c r="B834" i="5"/>
  <c r="T834" i="5"/>
  <c r="B835" i="5"/>
  <c r="T835" i="5" s="1"/>
  <c r="B836" i="5"/>
  <c r="T836" i="5" s="1"/>
  <c r="B837" i="5"/>
  <c r="T837" i="5" s="1"/>
  <c r="B838" i="5"/>
  <c r="T838" i="5" s="1"/>
  <c r="B839" i="5"/>
  <c r="T839" i="5" s="1"/>
  <c r="B840" i="5"/>
  <c r="T840" i="5" s="1"/>
  <c r="B841" i="5"/>
  <c r="T841" i="5"/>
  <c r="B842" i="5"/>
  <c r="T842" i="5" s="1"/>
  <c r="B843" i="5"/>
  <c r="T843" i="5" s="1"/>
  <c r="B844" i="5"/>
  <c r="T844" i="5" s="1"/>
  <c r="B845" i="5"/>
  <c r="T845" i="5" s="1"/>
  <c r="B846" i="5"/>
  <c r="T846" i="5"/>
  <c r="B847" i="5"/>
  <c r="T847" i="5" s="1"/>
  <c r="B848" i="5"/>
  <c r="T848" i="5"/>
  <c r="B849" i="5"/>
  <c r="T849" i="5" s="1"/>
  <c r="B850" i="5"/>
  <c r="T850" i="5" s="1"/>
  <c r="B851" i="5"/>
  <c r="T851" i="5"/>
  <c r="B852" i="5"/>
  <c r="T852" i="5" s="1"/>
  <c r="B853" i="5"/>
  <c r="T853" i="5" s="1"/>
  <c r="B854" i="5"/>
  <c r="T854" i="5" s="1"/>
  <c r="B855" i="5"/>
  <c r="T855" i="5" s="1"/>
  <c r="B856" i="5"/>
  <c r="T856" i="5" s="1"/>
  <c r="B857" i="5"/>
  <c r="T857" i="5"/>
  <c r="B858" i="5"/>
  <c r="T858" i="5" s="1"/>
  <c r="B859" i="5"/>
  <c r="T859" i="5" s="1"/>
  <c r="B860" i="5"/>
  <c r="T860" i="5"/>
  <c r="B861" i="5"/>
  <c r="T861" i="5" s="1"/>
  <c r="B862" i="5"/>
  <c r="T862" i="5" s="1"/>
  <c r="B863" i="5"/>
  <c r="T863" i="5"/>
  <c r="B864" i="5"/>
  <c r="T864" i="5" s="1"/>
  <c r="B865" i="5"/>
  <c r="T865" i="5"/>
  <c r="B866" i="5"/>
  <c r="T866" i="5" s="1"/>
  <c r="B867" i="5"/>
  <c r="T867" i="5" s="1"/>
  <c r="B868" i="5"/>
  <c r="T868" i="5" s="1"/>
  <c r="B869" i="5"/>
  <c r="T869" i="5" s="1"/>
  <c r="B870" i="5"/>
  <c r="T870" i="5"/>
  <c r="B871" i="5"/>
  <c r="T871" i="5" s="1"/>
  <c r="B872" i="5"/>
  <c r="T872" i="5"/>
  <c r="B873" i="5"/>
  <c r="T873" i="5" s="1"/>
  <c r="B874" i="5"/>
  <c r="T874" i="5" s="1"/>
  <c r="B875" i="5"/>
  <c r="T875" i="5" s="1"/>
  <c r="B876" i="5"/>
  <c r="T876" i="5" s="1"/>
  <c r="B877" i="5"/>
  <c r="T877" i="5" s="1"/>
  <c r="B878" i="5"/>
  <c r="T878" i="5"/>
  <c r="B879" i="5"/>
  <c r="T879" i="5" s="1"/>
  <c r="B880" i="5"/>
  <c r="T880" i="5" s="1"/>
  <c r="B881" i="5"/>
  <c r="T881" i="5" s="1"/>
  <c r="B882" i="5"/>
  <c r="T882" i="5" s="1"/>
  <c r="B883" i="5"/>
  <c r="T883" i="5" s="1"/>
  <c r="B884" i="5"/>
  <c r="T884" i="5"/>
  <c r="B885" i="5"/>
  <c r="T885" i="5" s="1"/>
  <c r="B886" i="5"/>
  <c r="T886" i="5" s="1"/>
  <c r="B887" i="5"/>
  <c r="T887" i="5"/>
  <c r="B888" i="5"/>
  <c r="S888" i="5" s="1"/>
  <c r="T888" i="5"/>
  <c r="B889" i="5"/>
  <c r="T889" i="5" s="1"/>
  <c r="B890" i="5"/>
  <c r="T890" i="5" s="1"/>
  <c r="B891" i="5"/>
  <c r="T891" i="5" s="1"/>
  <c r="B892" i="5"/>
  <c r="T892" i="5" s="1"/>
  <c r="B893" i="5"/>
  <c r="T893" i="5"/>
  <c r="B894" i="5"/>
  <c r="T894" i="5" s="1"/>
  <c r="B895" i="5"/>
  <c r="T895" i="5" s="1"/>
  <c r="B896" i="5"/>
  <c r="T896" i="5"/>
  <c r="B897" i="5"/>
  <c r="T897" i="5" s="1"/>
  <c r="B898" i="5"/>
  <c r="T898" i="5" s="1"/>
  <c r="B899" i="5"/>
  <c r="T899" i="5"/>
  <c r="B900" i="5"/>
  <c r="T900" i="5"/>
  <c r="B901" i="5"/>
  <c r="T901" i="5"/>
  <c r="B902" i="5"/>
  <c r="T902" i="5" s="1"/>
  <c r="B903" i="5"/>
  <c r="T903" i="5" s="1"/>
  <c r="B904" i="5"/>
  <c r="T904" i="5" s="1"/>
  <c r="B905" i="5"/>
  <c r="T905" i="5" s="1"/>
  <c r="B906" i="5"/>
  <c r="T906" i="5" s="1"/>
  <c r="B907" i="5"/>
  <c r="T907" i="5"/>
  <c r="B908" i="5"/>
  <c r="T908" i="5"/>
  <c r="B909" i="5"/>
  <c r="T909" i="5" s="1"/>
  <c r="B910" i="5"/>
  <c r="T910" i="5" s="1"/>
  <c r="B911" i="5"/>
  <c r="T911" i="5" s="1"/>
  <c r="B912" i="5"/>
  <c r="T912" i="5" s="1"/>
  <c r="B913" i="5"/>
  <c r="T913" i="5"/>
  <c r="B914" i="5"/>
  <c r="T914" i="5"/>
  <c r="B915" i="5"/>
  <c r="T915" i="5" s="1"/>
  <c r="B916" i="5"/>
  <c r="T916" i="5" s="1"/>
  <c r="B917" i="5"/>
  <c r="T917" i="5"/>
  <c r="B918" i="5"/>
  <c r="T918" i="5" s="1"/>
  <c r="B919" i="5"/>
  <c r="T919" i="5" s="1"/>
  <c r="B920" i="5"/>
  <c r="T920" i="5" s="1"/>
  <c r="B921" i="5"/>
  <c r="T921" i="5" s="1"/>
  <c r="B922" i="5"/>
  <c r="T922" i="5" s="1"/>
  <c r="B923" i="5"/>
  <c r="T923" i="5"/>
  <c r="B924" i="5"/>
  <c r="T924" i="5" s="1"/>
  <c r="B925" i="5"/>
  <c r="T925" i="5"/>
  <c r="B926" i="5"/>
  <c r="T926" i="5" s="1"/>
  <c r="B927" i="5"/>
  <c r="T927" i="5" s="1"/>
  <c r="B928" i="5"/>
  <c r="T928" i="5" s="1"/>
  <c r="B929" i="5"/>
  <c r="T929" i="5" s="1"/>
  <c r="B930" i="5"/>
  <c r="T930" i="5"/>
  <c r="B931" i="5"/>
  <c r="T931" i="5" s="1"/>
  <c r="B932" i="5"/>
  <c r="T932" i="5"/>
  <c r="B933" i="5"/>
  <c r="T933" i="5" s="1"/>
  <c r="B934" i="5"/>
  <c r="T934" i="5" s="1"/>
  <c r="B935" i="5"/>
  <c r="T935" i="5"/>
  <c r="B936" i="5"/>
  <c r="T936" i="5" s="1"/>
  <c r="B937" i="5"/>
  <c r="T937" i="5" s="1"/>
  <c r="B938" i="5"/>
  <c r="T938" i="5"/>
  <c r="B939" i="5"/>
  <c r="T939" i="5" s="1"/>
  <c r="B940" i="5"/>
  <c r="T940" i="5" s="1"/>
  <c r="B941" i="5"/>
  <c r="T941" i="5" s="1"/>
  <c r="B942" i="5"/>
  <c r="T942" i="5" s="1"/>
  <c r="B943" i="5"/>
  <c r="T943" i="5" s="1"/>
  <c r="B944" i="5"/>
  <c r="T944" i="5"/>
  <c r="B945" i="5"/>
  <c r="T945" i="5" s="1"/>
  <c r="B946" i="5"/>
  <c r="T946" i="5" s="1"/>
  <c r="B947" i="5"/>
  <c r="T947" i="5" s="1"/>
  <c r="B948" i="5"/>
  <c r="T948" i="5" s="1"/>
  <c r="B949" i="5"/>
  <c r="T949" i="5" s="1"/>
  <c r="B950" i="5"/>
  <c r="T950" i="5"/>
  <c r="B951" i="5"/>
  <c r="T951" i="5" s="1"/>
  <c r="B952" i="5"/>
  <c r="T952" i="5" s="1"/>
  <c r="B953" i="5"/>
  <c r="T953" i="5" s="1"/>
  <c r="B954" i="5"/>
  <c r="T954" i="5"/>
  <c r="B955" i="5"/>
  <c r="T955" i="5" s="1"/>
  <c r="B956" i="5"/>
  <c r="T956" i="5" s="1"/>
  <c r="B957" i="5"/>
  <c r="T957" i="5" s="1"/>
  <c r="B958" i="5"/>
  <c r="T958" i="5" s="1"/>
  <c r="B959" i="5"/>
  <c r="T959" i="5" s="1"/>
  <c r="B960" i="5"/>
  <c r="T960" i="5" s="1"/>
  <c r="B961" i="5"/>
  <c r="T961" i="5"/>
  <c r="B962" i="5"/>
  <c r="T962" i="5" s="1"/>
  <c r="B963" i="5"/>
  <c r="T963" i="5" s="1"/>
  <c r="B964" i="5"/>
  <c r="T964" i="5" s="1"/>
  <c r="B965" i="5"/>
  <c r="T965" i="5" s="1"/>
  <c r="B966" i="5"/>
  <c r="T966" i="5" s="1"/>
  <c r="B967" i="5"/>
  <c r="T967" i="5" s="1"/>
  <c r="B968" i="5"/>
  <c r="T968" i="5" s="1"/>
  <c r="B969" i="5"/>
  <c r="T969" i="5" s="1"/>
  <c r="B970" i="5"/>
  <c r="T970" i="5" s="1"/>
  <c r="B971" i="5"/>
  <c r="T971" i="5"/>
  <c r="B972" i="5"/>
  <c r="T972" i="5" s="1"/>
  <c r="B973" i="5"/>
  <c r="T973" i="5"/>
  <c r="B974" i="5"/>
  <c r="T974" i="5" s="1"/>
  <c r="B975" i="5"/>
  <c r="T975" i="5" s="1"/>
  <c r="B976" i="5"/>
  <c r="T976" i="5" s="1"/>
  <c r="B977" i="5"/>
  <c r="T977" i="5" s="1"/>
  <c r="B978" i="5"/>
  <c r="T978" i="5"/>
  <c r="B979" i="5"/>
  <c r="T979" i="5" s="1"/>
  <c r="B980" i="5"/>
  <c r="B981" i="5"/>
  <c r="T981" i="5" s="1"/>
  <c r="B982" i="5"/>
  <c r="T982" i="5" s="1"/>
  <c r="B983" i="5"/>
  <c r="T983" i="5" s="1"/>
  <c r="B984" i="5"/>
  <c r="T984" i="5" s="1"/>
  <c r="B985" i="5"/>
  <c r="T985" i="5" s="1"/>
  <c r="B986" i="5"/>
  <c r="T986" i="5"/>
  <c r="B987" i="5"/>
  <c r="T987" i="5" s="1"/>
  <c r="B988" i="5"/>
  <c r="T988" i="5" s="1"/>
  <c r="B989" i="5"/>
  <c r="T989" i="5" s="1"/>
  <c r="B990" i="5"/>
  <c r="T990" i="5" s="1"/>
  <c r="B991" i="5"/>
  <c r="T991" i="5" s="1"/>
  <c r="B992" i="5"/>
  <c r="T992" i="5"/>
  <c r="B993" i="5"/>
  <c r="T993" i="5" s="1"/>
  <c r="B994" i="5"/>
  <c r="B995" i="5"/>
  <c r="T995" i="5" s="1"/>
  <c r="B996" i="5"/>
  <c r="T996" i="5"/>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c r="B1008" i="5"/>
  <c r="B1009" i="5"/>
  <c r="T1009" i="5" s="1"/>
  <c r="B1010" i="5"/>
  <c r="T1010" i="5" s="1"/>
  <c r="B1011" i="5"/>
  <c r="T1011" i="5" s="1"/>
  <c r="B1012" i="5"/>
  <c r="T1012" i="5" s="1"/>
  <c r="B1013" i="5"/>
  <c r="T1013" i="5" s="1"/>
  <c r="B1014" i="5"/>
  <c r="T1014" i="5"/>
  <c r="B1015" i="5"/>
  <c r="T1015" i="5" s="1"/>
  <c r="B1016" i="5"/>
  <c r="T1016" i="5" s="1"/>
  <c r="B1017" i="5"/>
  <c r="T1017" i="5" s="1"/>
  <c r="B1018" i="5"/>
  <c r="B1019" i="5"/>
  <c r="T1019" i="5"/>
  <c r="B1020" i="5"/>
  <c r="T1020" i="5" s="1"/>
  <c r="B1021" i="5"/>
  <c r="T1021" i="5"/>
  <c r="B1022" i="5"/>
  <c r="T1022" i="5" s="1"/>
  <c r="B1023" i="5"/>
  <c r="T1023" i="5" s="1"/>
  <c r="B1024" i="5"/>
  <c r="T1024" i="5" s="1"/>
  <c r="B1025" i="5"/>
  <c r="T1025" i="5"/>
  <c r="B1026" i="5"/>
  <c r="T1026" i="5" s="1"/>
  <c r="B1027" i="5"/>
  <c r="T1027" i="5" s="1"/>
  <c r="B1028" i="5"/>
  <c r="T1028" i="5" s="1"/>
  <c r="B1029" i="5"/>
  <c r="T1029" i="5" s="1"/>
  <c r="B1030" i="5"/>
  <c r="T1030" i="5" s="1"/>
  <c r="B1031" i="5"/>
  <c r="T1031" i="5"/>
  <c r="B1032" i="5"/>
  <c r="T1032" i="5" s="1"/>
  <c r="B1033" i="5"/>
  <c r="T1033" i="5" s="1"/>
  <c r="B1034" i="5"/>
  <c r="T1034" i="5" s="1"/>
  <c r="B1035" i="5"/>
  <c r="T1035" i="5" s="1"/>
  <c r="B1036" i="5"/>
  <c r="T1036" i="5" s="1"/>
  <c r="B1037" i="5"/>
  <c r="T1037" i="5" s="1"/>
  <c r="B1038" i="5"/>
  <c r="T1038" i="5"/>
  <c r="B1039" i="5"/>
  <c r="T1039" i="5" s="1"/>
  <c r="B1040" i="5"/>
  <c r="S1040" i="5" s="1"/>
  <c r="T1040" i="5"/>
  <c r="B1041" i="5"/>
  <c r="T1041" i="5" s="1"/>
  <c r="B1042" i="5"/>
  <c r="T1042" i="5" s="1"/>
  <c r="B1043" i="5"/>
  <c r="T1043" i="5" s="1"/>
  <c r="B1044" i="5"/>
  <c r="T1044" i="5" s="1"/>
  <c r="B1045" i="5"/>
  <c r="T1045" i="5" s="1"/>
  <c r="B1046" i="5"/>
  <c r="T1046" i="5"/>
  <c r="B1047" i="5"/>
  <c r="T1047" i="5" s="1"/>
  <c r="B1048" i="5"/>
  <c r="T1048" i="5" s="1"/>
  <c r="B1049" i="5"/>
  <c r="T1049" i="5" s="1"/>
  <c r="B1050" i="5"/>
  <c r="T1050" i="5"/>
  <c r="B1051" i="5"/>
  <c r="B1052" i="5"/>
  <c r="T1052" i="5" s="1"/>
  <c r="B1053" i="5"/>
  <c r="T1053" i="5" s="1"/>
  <c r="B1054" i="5"/>
  <c r="T1054" i="5" s="1"/>
  <c r="B1055" i="5"/>
  <c r="T1055" i="5" s="1"/>
  <c r="B1056" i="5"/>
  <c r="T1056" i="5" s="1"/>
  <c r="B1057" i="5"/>
  <c r="T1057" i="5"/>
  <c r="B1058" i="5"/>
  <c r="S1058" i="5" s="1"/>
  <c r="B1059" i="5"/>
  <c r="T1059" i="5" s="1"/>
  <c r="B1060" i="5"/>
  <c r="T1060" i="5" s="1"/>
  <c r="B1061" i="5"/>
  <c r="T1061" i="5" s="1"/>
  <c r="B1062" i="5"/>
  <c r="T1062" i="5" s="1"/>
  <c r="B1063" i="5"/>
  <c r="T1063" i="5" s="1"/>
  <c r="B1064" i="5"/>
  <c r="T1064" i="5"/>
  <c r="B1065" i="5"/>
  <c r="T1065" i="5" s="1"/>
  <c r="B1066" i="5"/>
  <c r="T1066" i="5" s="1"/>
  <c r="B1067" i="5"/>
  <c r="S1067" i="5" s="1"/>
  <c r="T1067" i="5"/>
  <c r="B1068" i="5"/>
  <c r="B1069" i="5"/>
  <c r="T1069" i="5"/>
  <c r="B1070" i="5"/>
  <c r="T1070" i="5" s="1"/>
  <c r="B1071" i="5"/>
  <c r="T1071" i="5" s="1"/>
  <c r="B1072" i="5"/>
  <c r="T1072" i="5" s="1"/>
  <c r="B1073" i="5"/>
  <c r="T1073" i="5" s="1"/>
  <c r="B1074" i="5"/>
  <c r="T1074" i="5"/>
  <c r="B1075" i="5"/>
  <c r="T1075" i="5" s="1"/>
  <c r="B1076" i="5"/>
  <c r="T1076" i="5"/>
  <c r="B1077" i="5"/>
  <c r="T1077" i="5" s="1"/>
  <c r="B1078" i="5"/>
  <c r="T1078" i="5" s="1"/>
  <c r="B1079" i="5"/>
  <c r="T1079" i="5" s="1"/>
  <c r="B1080" i="5"/>
  <c r="T1080" i="5"/>
  <c r="B1081" i="5"/>
  <c r="T1081" i="5"/>
  <c r="B1082" i="5"/>
  <c r="T1082" i="5" s="1"/>
  <c r="B1083" i="5"/>
  <c r="T1083" i="5" s="1"/>
  <c r="B1084" i="5"/>
  <c r="T1084" i="5" s="1"/>
  <c r="B1085" i="5"/>
  <c r="T1085" i="5" s="1"/>
  <c r="B1086" i="5"/>
  <c r="T1086" i="5" s="1"/>
  <c r="B1087" i="5"/>
  <c r="T1087" i="5"/>
  <c r="B1088" i="5"/>
  <c r="T1088" i="5"/>
  <c r="B1089" i="5"/>
  <c r="T1089" i="5" s="1"/>
  <c r="B1090" i="5"/>
  <c r="T1090" i="5" s="1"/>
  <c r="B1091" i="5"/>
  <c r="T1091" i="5" s="1"/>
  <c r="B1092" i="5"/>
  <c r="T1092" i="5" s="1"/>
  <c r="B1093" i="5"/>
  <c r="T1093" i="5"/>
  <c r="B1094" i="5"/>
  <c r="B1095" i="5"/>
  <c r="T1095" i="5" s="1"/>
  <c r="B1096" i="5"/>
  <c r="T1096" i="5" s="1"/>
  <c r="B1097" i="5"/>
  <c r="T1097" i="5"/>
  <c r="B1098" i="5"/>
  <c r="T1098" i="5" s="1"/>
  <c r="B1099" i="5"/>
  <c r="T1099" i="5" s="1"/>
  <c r="B1100" i="5"/>
  <c r="T1100" i="5"/>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c r="B1116" i="5"/>
  <c r="S1116" i="5" s="1"/>
  <c r="B1117" i="5"/>
  <c r="T1117" i="5"/>
  <c r="B1118" i="5"/>
  <c r="T1118" i="5" s="1"/>
  <c r="B1119" i="5"/>
  <c r="T1119" i="5" s="1"/>
  <c r="B1120" i="5"/>
  <c r="T1120" i="5" s="1"/>
  <c r="B1121" i="5"/>
  <c r="T1121" i="5" s="1"/>
  <c r="B1122" i="5"/>
  <c r="B1123" i="5"/>
  <c r="T1123" i="5"/>
  <c r="B1124" i="5"/>
  <c r="T1124" i="5"/>
  <c r="B1125" i="5"/>
  <c r="T1125" i="5"/>
  <c r="B1126" i="5"/>
  <c r="T1126" i="5" s="1"/>
  <c r="B1127" i="5"/>
  <c r="T1127" i="5" s="1"/>
  <c r="B1128" i="5"/>
  <c r="T1128" i="5" s="1"/>
  <c r="B1129" i="5"/>
  <c r="T1129" i="5"/>
  <c r="B1130" i="5"/>
  <c r="T1130" i="5"/>
  <c r="B1131" i="5"/>
  <c r="T1131" i="5"/>
  <c r="B1132" i="5"/>
  <c r="T1132" i="5" s="1"/>
  <c r="B1133" i="5"/>
  <c r="T1133" i="5" s="1"/>
  <c r="B1134" i="5"/>
  <c r="T1134" i="5" s="1"/>
  <c r="B1135" i="5"/>
  <c r="T1135" i="5" s="1"/>
  <c r="B1136" i="5"/>
  <c r="T1136" i="5"/>
  <c r="B1137" i="5"/>
  <c r="T1137" i="5" s="1"/>
  <c r="B1138" i="5"/>
  <c r="T1138" i="5"/>
  <c r="B1139" i="5"/>
  <c r="T1139" i="5" s="1"/>
  <c r="B1140" i="5"/>
  <c r="T1140" i="5"/>
  <c r="B1141" i="5"/>
  <c r="T1141" i="5" s="1"/>
  <c r="B1142" i="5"/>
  <c r="T1142" i="5" s="1"/>
  <c r="B1143" i="5"/>
  <c r="T1143" i="5" s="1"/>
  <c r="B1144" i="5"/>
  <c r="T1144" i="5"/>
  <c r="B1145" i="5"/>
  <c r="T1145" i="5" s="1"/>
  <c r="B1146" i="5"/>
  <c r="T1146" i="5"/>
  <c r="B1147" i="5"/>
  <c r="T1147" i="5" s="1"/>
  <c r="B1148" i="5"/>
  <c r="T1148" i="5"/>
  <c r="B1149" i="5"/>
  <c r="T1149" i="5"/>
  <c r="B1150" i="5"/>
  <c r="T1150" i="5" s="1"/>
  <c r="B1151" i="5"/>
  <c r="T1151" i="5" s="1"/>
  <c r="B1152" i="5"/>
  <c r="T1152" i="5"/>
  <c r="B1153" i="5"/>
  <c r="T1153" i="5" s="1"/>
  <c r="B1154" i="5"/>
  <c r="T1154" i="5"/>
  <c r="B1155" i="5"/>
  <c r="T1155" i="5"/>
  <c r="B1156" i="5"/>
  <c r="T1156" i="5" s="1"/>
  <c r="B1157" i="5"/>
  <c r="T1157" i="5" s="1"/>
  <c r="B1158" i="5"/>
  <c r="T1158" i="5" s="1"/>
  <c r="B1159" i="5"/>
  <c r="T1159" i="5"/>
  <c r="B1160" i="5"/>
  <c r="T1160" i="5" s="1"/>
  <c r="B1161" i="5"/>
  <c r="T1161" i="5" s="1"/>
  <c r="B1162" i="5"/>
  <c r="T1162" i="5"/>
  <c r="B1163" i="5"/>
  <c r="T1163" i="5" s="1"/>
  <c r="B1164" i="5"/>
  <c r="T1164" i="5"/>
  <c r="B1165" i="5"/>
  <c r="T1165" i="5"/>
  <c r="B1166" i="5"/>
  <c r="T1166" i="5"/>
  <c r="B1167" i="5"/>
  <c r="T1167" i="5" s="1"/>
  <c r="B1168" i="5"/>
  <c r="T1168" i="5"/>
  <c r="B1169" i="5"/>
  <c r="T1169" i="5" s="1"/>
  <c r="B1170" i="5"/>
  <c r="T1170" i="5"/>
  <c r="B1171" i="5"/>
  <c r="T1171" i="5"/>
  <c r="B1172" i="5"/>
  <c r="T1172" i="5"/>
  <c r="B1173" i="5"/>
  <c r="S1173" i="5" s="1"/>
  <c r="T1173" i="5"/>
  <c r="B1174" i="5"/>
  <c r="T1174" i="5" s="1"/>
  <c r="B1175" i="5"/>
  <c r="T1175" i="5" s="1"/>
  <c r="B1176" i="5"/>
  <c r="T1176" i="5"/>
  <c r="B1177" i="5"/>
  <c r="T1177" i="5"/>
  <c r="B1178" i="5"/>
  <c r="T1178" i="5"/>
  <c r="B1179" i="5"/>
  <c r="T1179" i="5"/>
  <c r="B1180" i="5"/>
  <c r="B1181" i="5"/>
  <c r="T1181" i="5" s="1"/>
  <c r="B1182" i="5"/>
  <c r="T1182" i="5" s="1"/>
  <c r="B1183" i="5"/>
  <c r="T1183" i="5" s="1"/>
  <c r="B1184" i="5"/>
  <c r="T1184" i="5" s="1"/>
  <c r="B1185" i="5"/>
  <c r="T1185" i="5" s="1"/>
  <c r="B1186" i="5"/>
  <c r="T1186" i="5" s="1"/>
  <c r="B1187" i="5"/>
  <c r="T1187" i="5" s="1"/>
  <c r="B1188" i="5"/>
  <c r="B1189" i="5"/>
  <c r="S1189" i="5" s="1"/>
  <c r="T1189" i="5"/>
  <c r="B1190" i="5"/>
  <c r="T1190" i="5" s="1"/>
  <c r="B1191" i="5"/>
  <c r="T1191" i="5"/>
  <c r="B1192" i="5"/>
  <c r="T1192" i="5" s="1"/>
  <c r="B1193" i="5"/>
  <c r="T1193" i="5" s="1"/>
  <c r="B1194" i="5"/>
  <c r="T1194" i="5"/>
  <c r="B1195" i="5"/>
  <c r="T1195" i="5"/>
  <c r="B1196" i="5"/>
  <c r="T1196" i="5"/>
  <c r="B1197" i="5"/>
  <c r="B1198" i="5"/>
  <c r="T1198" i="5" s="1"/>
  <c r="B1199" i="5"/>
  <c r="T1199" i="5" s="1"/>
  <c r="B1200" i="5"/>
  <c r="T1200" i="5"/>
  <c r="B1201" i="5"/>
  <c r="T1201" i="5" s="1"/>
  <c r="B1202" i="5"/>
  <c r="T1202" i="5"/>
  <c r="B1203" i="5"/>
  <c r="T1203" i="5"/>
  <c r="B1204" i="5"/>
  <c r="T1204" i="5" s="1"/>
  <c r="B1205" i="5"/>
  <c r="T1205" i="5" s="1"/>
  <c r="B1206" i="5"/>
  <c r="T1206" i="5"/>
  <c r="B1207" i="5"/>
  <c r="T1207" i="5" s="1"/>
  <c r="B1208" i="5"/>
  <c r="T1208" i="5"/>
  <c r="B1209" i="5"/>
  <c r="T1209" i="5" s="1"/>
  <c r="B1210" i="5"/>
  <c r="T1210" i="5" s="1"/>
  <c r="B1211" i="5"/>
  <c r="T1211" i="5" s="1"/>
  <c r="B1212" i="5"/>
  <c r="T1212" i="5" s="1"/>
  <c r="B1213" i="5"/>
  <c r="T1213" i="5" s="1"/>
  <c r="B1214" i="5"/>
  <c r="T1214" i="5"/>
  <c r="B1215" i="5"/>
  <c r="T1215" i="5"/>
  <c r="B1216" i="5"/>
  <c r="T1216" i="5"/>
  <c r="B1217" i="5"/>
  <c r="T1217" i="5" s="1"/>
  <c r="B1218" i="5"/>
  <c r="T1218" i="5"/>
  <c r="B1219" i="5"/>
  <c r="T1219" i="5" s="1"/>
  <c r="B1220" i="5"/>
  <c r="T1220" i="5"/>
  <c r="B1221" i="5"/>
  <c r="T1221" i="5"/>
  <c r="B1222" i="5"/>
  <c r="B1223" i="5"/>
  <c r="T1223" i="5" s="1"/>
  <c r="B1224" i="5"/>
  <c r="T1224" i="5"/>
  <c r="B1225" i="5"/>
  <c r="T1225" i="5" s="1"/>
  <c r="B1226" i="5"/>
  <c r="T1226" i="5"/>
  <c r="B1227" i="5"/>
  <c r="T1227" i="5"/>
  <c r="B1228" i="5"/>
  <c r="T1228" i="5"/>
  <c r="B1229" i="5"/>
  <c r="T1229" i="5" s="1"/>
  <c r="B1230" i="5"/>
  <c r="T1230" i="5"/>
  <c r="B1231" i="5"/>
  <c r="T1231" i="5" s="1"/>
  <c r="B1232" i="5"/>
  <c r="T1232" i="5" s="1"/>
  <c r="B1233" i="5"/>
  <c r="T1233" i="5" s="1"/>
  <c r="B1234" i="5"/>
  <c r="T1234" i="5" s="1"/>
  <c r="B1235" i="5"/>
  <c r="T1235" i="5" s="1"/>
  <c r="B1236" i="5"/>
  <c r="T1236" i="5"/>
  <c r="B1237" i="5"/>
  <c r="S1237" i="5" s="1"/>
  <c r="T1237" i="5"/>
  <c r="B1238" i="5"/>
  <c r="T1238" i="5" s="1"/>
  <c r="B1239" i="5"/>
  <c r="T1239" i="5" s="1"/>
  <c r="B1240" i="5"/>
  <c r="T1240" i="5"/>
  <c r="B1241" i="5"/>
  <c r="B1242" i="5"/>
  <c r="T1242" i="5"/>
  <c r="B1243" i="5"/>
  <c r="T1243" i="5"/>
  <c r="B1244" i="5"/>
  <c r="T1244" i="5"/>
  <c r="B1245" i="5"/>
  <c r="B1246" i="5"/>
  <c r="T1246" i="5" s="1"/>
  <c r="B1247" i="5"/>
  <c r="T1247" i="5" s="1"/>
  <c r="B1248" i="5"/>
  <c r="T1248" i="5"/>
  <c r="B1249" i="5"/>
  <c r="T1249" i="5" s="1"/>
  <c r="B1250" i="5"/>
  <c r="T1250" i="5"/>
  <c r="B1251" i="5"/>
  <c r="T1251" i="5"/>
  <c r="B1252" i="5"/>
  <c r="B1253" i="5"/>
  <c r="T1253" i="5" s="1"/>
  <c r="B1254" i="5"/>
  <c r="T1254" i="5" s="1"/>
  <c r="B1255" i="5"/>
  <c r="T1255" i="5" s="1"/>
  <c r="B1256" i="5"/>
  <c r="T1256" i="5" s="1"/>
  <c r="B1257" i="5"/>
  <c r="T1257" i="5"/>
  <c r="B1258" i="5"/>
  <c r="B1259" i="5"/>
  <c r="T1259" i="5" s="1"/>
  <c r="B1260" i="5"/>
  <c r="T1260" i="5" s="1"/>
  <c r="B1261" i="5"/>
  <c r="S1261" i="5" s="1"/>
  <c r="T1261" i="5"/>
  <c r="B1262" i="5"/>
  <c r="T1262" i="5" s="1"/>
  <c r="B1263" i="5"/>
  <c r="T1263" i="5" s="1"/>
  <c r="B1264" i="5"/>
  <c r="T1264" i="5" s="1"/>
  <c r="B1265" i="5"/>
  <c r="T1265" i="5" s="1"/>
  <c r="B1266" i="5"/>
  <c r="T1266" i="5"/>
  <c r="B1267" i="5"/>
  <c r="T1267" i="5"/>
  <c r="B1268" i="5"/>
  <c r="T1268" i="5" s="1"/>
  <c r="B1269" i="5"/>
  <c r="T1269" i="5"/>
  <c r="B1270" i="5"/>
  <c r="T1270" i="5"/>
  <c r="B1271" i="5"/>
  <c r="B1272" i="5"/>
  <c r="T1272" i="5"/>
  <c r="B1273" i="5"/>
  <c r="T1273" i="5"/>
  <c r="B1274" i="5"/>
  <c r="T1274" i="5"/>
  <c r="B1275" i="5"/>
  <c r="T1275" i="5"/>
  <c r="B1276" i="5"/>
  <c r="T1276" i="5" s="1"/>
  <c r="B1277" i="5"/>
  <c r="T1277" i="5" s="1"/>
  <c r="B1278" i="5"/>
  <c r="T1278" i="5"/>
  <c r="B1279" i="5"/>
  <c r="T1279" i="5" s="1"/>
  <c r="B1280" i="5"/>
  <c r="T1280" i="5"/>
  <c r="B1281" i="5"/>
  <c r="T1281" i="5" s="1"/>
  <c r="B1282" i="5"/>
  <c r="S1282" i="5" s="1"/>
  <c r="T1282" i="5"/>
  <c r="B1283" i="5"/>
  <c r="T1283" i="5" s="1"/>
  <c r="B1284" i="5"/>
  <c r="T1284" i="5"/>
  <c r="B1285" i="5"/>
  <c r="T1285" i="5" s="1"/>
  <c r="B1286" i="5"/>
  <c r="T1286" i="5"/>
  <c r="B1287" i="5"/>
  <c r="T1287" i="5" s="1"/>
  <c r="B1288" i="5"/>
  <c r="T1288" i="5"/>
  <c r="B1289" i="5"/>
  <c r="T1289" i="5" s="1"/>
  <c r="B1290" i="5"/>
  <c r="T1290" i="5"/>
  <c r="B1291" i="5"/>
  <c r="T1291" i="5" s="1"/>
  <c r="B1292" i="5"/>
  <c r="T1292" i="5"/>
  <c r="B1293" i="5"/>
  <c r="T1293" i="5"/>
  <c r="B1294" i="5"/>
  <c r="T1294" i="5" s="1"/>
  <c r="B1295" i="5"/>
  <c r="T1295" i="5" s="1"/>
  <c r="B1296" i="5"/>
  <c r="T1296" i="5"/>
  <c r="B1297" i="5"/>
  <c r="T1297" i="5" s="1"/>
  <c r="B1298" i="5"/>
  <c r="T1298" i="5"/>
  <c r="B1299" i="5"/>
  <c r="T1299" i="5"/>
  <c r="B1300" i="5"/>
  <c r="T1300" i="5" s="1"/>
  <c r="B1301" i="5"/>
  <c r="T1301" i="5" s="1"/>
  <c r="B1302" i="5"/>
  <c r="T1302" i="5" s="1"/>
  <c r="B1303" i="5"/>
  <c r="S1303" i="5" s="1"/>
  <c r="T1303" i="5"/>
  <c r="B1304" i="5"/>
  <c r="T1304" i="5" s="1"/>
  <c r="B1305" i="5"/>
  <c r="T1305" i="5" s="1"/>
  <c r="B1306" i="5"/>
  <c r="T1306" i="5"/>
  <c r="B1307" i="5"/>
  <c r="T1307" i="5" s="1"/>
  <c r="B1308" i="5"/>
  <c r="T1308" i="5"/>
  <c r="B1309" i="5"/>
  <c r="T1309" i="5" s="1"/>
  <c r="B1310" i="5"/>
  <c r="T1310" i="5"/>
  <c r="B1311" i="5"/>
  <c r="B1312" i="5"/>
  <c r="T1312" i="5" s="1"/>
  <c r="B1313" i="5"/>
  <c r="T1313" i="5" s="1"/>
  <c r="B1314" i="5"/>
  <c r="S1314" i="5" s="1"/>
  <c r="T1314" i="5"/>
  <c r="B1315" i="5"/>
  <c r="T1315" i="5" s="1"/>
  <c r="B1316" i="5"/>
  <c r="T1316" i="5"/>
  <c r="B1317" i="5"/>
  <c r="T1317" i="5"/>
  <c r="B1318" i="5"/>
  <c r="B1319" i="5"/>
  <c r="T1319" i="5" s="1"/>
  <c r="B1320" i="5"/>
  <c r="T1320" i="5" s="1"/>
  <c r="B1321" i="5"/>
  <c r="T1321" i="5"/>
  <c r="B1322" i="5"/>
  <c r="B1323" i="5"/>
  <c r="T1323" i="5" s="1"/>
  <c r="B1324" i="5"/>
  <c r="T1324" i="5" s="1"/>
  <c r="B1325" i="5"/>
  <c r="T1325" i="5" s="1"/>
  <c r="B1326" i="5"/>
  <c r="T1326" i="5"/>
  <c r="B1327" i="5"/>
  <c r="T1327" i="5" s="1"/>
  <c r="B1328" i="5"/>
  <c r="T1328" i="5" s="1"/>
  <c r="B1329" i="5"/>
  <c r="T1329" i="5" s="1"/>
  <c r="B1330" i="5"/>
  <c r="T1330" i="5" s="1"/>
  <c r="B1331" i="5"/>
  <c r="T1331" i="5" s="1"/>
  <c r="B1332" i="5"/>
  <c r="T1332" i="5"/>
  <c r="B1333" i="5"/>
  <c r="T1333" i="5" s="1"/>
  <c r="B1334" i="5"/>
  <c r="T1334" i="5"/>
  <c r="B1335" i="5"/>
  <c r="S1335" i="5" s="1"/>
  <c r="T1335" i="5"/>
  <c r="B1336" i="5"/>
  <c r="T1336" i="5" s="1"/>
  <c r="B1337" i="5"/>
  <c r="T1337" i="5" s="1"/>
  <c r="B1338" i="5"/>
  <c r="T1338" i="5"/>
  <c r="B1339" i="5"/>
  <c r="T1339" i="5" s="1"/>
  <c r="B1340" i="5"/>
  <c r="T1340" i="5" s="1"/>
  <c r="B1341" i="5"/>
  <c r="T1341" i="5" s="1"/>
  <c r="B1342" i="5"/>
  <c r="T1342" i="5"/>
  <c r="B1343" i="5"/>
  <c r="T1343" i="5" s="1"/>
  <c r="B1344" i="5"/>
  <c r="T1344" i="5"/>
  <c r="B1345" i="5"/>
  <c r="T1345" i="5" s="1"/>
  <c r="B1346" i="5"/>
  <c r="T1346" i="5" s="1"/>
  <c r="B1347" i="5"/>
  <c r="T1347" i="5"/>
  <c r="B1348" i="5"/>
  <c r="T1348" i="5"/>
  <c r="B1349" i="5"/>
  <c r="T1349" i="5" s="1"/>
  <c r="B1350" i="5"/>
  <c r="T1350" i="5"/>
  <c r="B1351" i="5"/>
  <c r="T1351" i="5" s="1"/>
  <c r="B1352" i="5"/>
  <c r="T1352" i="5"/>
  <c r="B1353" i="5"/>
  <c r="T1353" i="5" s="1"/>
  <c r="B1354" i="5"/>
  <c r="T1354" i="5" s="1"/>
  <c r="B1355" i="5"/>
  <c r="T1355" i="5" s="1"/>
  <c r="B1356" i="5"/>
  <c r="T1356" i="5" s="1"/>
  <c r="B1357" i="5"/>
  <c r="T1357" i="5" s="1"/>
  <c r="B1358" i="5"/>
  <c r="T1358" i="5"/>
  <c r="B1359" i="5"/>
  <c r="T1359" i="5"/>
  <c r="B1360" i="5"/>
  <c r="T1360" i="5"/>
  <c r="B1361" i="5"/>
  <c r="T1361" i="5" s="1"/>
  <c r="B1362" i="5"/>
  <c r="T1362" i="5"/>
  <c r="B1363" i="5"/>
  <c r="T1363" i="5" s="1"/>
  <c r="B1364" i="5"/>
  <c r="T1364" i="5"/>
  <c r="B1365" i="5"/>
  <c r="T1365" i="5"/>
  <c r="B1366" i="5"/>
  <c r="T1366" i="5" s="1"/>
  <c r="B1367" i="5"/>
  <c r="T1367" i="5" s="1"/>
  <c r="B1368" i="5"/>
  <c r="T1368" i="5"/>
  <c r="B1369" i="5"/>
  <c r="T1369" i="5" s="1"/>
  <c r="B1370" i="5"/>
  <c r="T1370" i="5" s="1"/>
  <c r="B1371" i="5"/>
  <c r="T1371" i="5"/>
  <c r="B1372" i="5"/>
  <c r="T1372" i="5" s="1"/>
  <c r="B1373" i="5"/>
  <c r="T1373" i="5" s="1"/>
  <c r="B1374" i="5"/>
  <c r="T1374" i="5" s="1"/>
  <c r="B1375" i="5"/>
  <c r="T1375" i="5" s="1"/>
  <c r="B1376" i="5"/>
  <c r="T1376" i="5"/>
  <c r="B1377" i="5"/>
  <c r="T1377" i="5" s="1"/>
  <c r="B1378" i="5"/>
  <c r="T1378" i="5" s="1"/>
  <c r="B1379" i="5"/>
  <c r="T1379" i="5" s="1"/>
  <c r="B1380" i="5"/>
  <c r="T1380" i="5"/>
  <c r="B1381" i="5"/>
  <c r="T1381" i="5" s="1"/>
  <c r="B1382" i="5"/>
  <c r="T1382" i="5" s="1"/>
  <c r="B1383" i="5"/>
  <c r="T1383" i="5" s="1"/>
  <c r="B1384" i="5"/>
  <c r="S1384" i="5" s="1"/>
  <c r="T1384" i="5"/>
  <c r="B1385" i="5"/>
  <c r="T1385" i="5" s="1"/>
  <c r="B1386" i="5"/>
  <c r="T1386" i="5" s="1"/>
  <c r="B1387" i="5"/>
  <c r="T1387" i="5"/>
  <c r="B1388" i="5"/>
  <c r="T1388" i="5"/>
  <c r="B1389" i="5"/>
  <c r="T1389" i="5" s="1"/>
  <c r="B1390" i="5"/>
  <c r="T1390" i="5" s="1"/>
  <c r="B1391" i="5"/>
  <c r="T1391" i="5" s="1"/>
  <c r="B1392" i="5"/>
  <c r="T1392" i="5"/>
  <c r="B1393" i="5"/>
  <c r="T1393" i="5"/>
  <c r="B1394" i="5"/>
  <c r="T1394" i="5" s="1"/>
  <c r="B1395" i="5"/>
  <c r="T1395" i="5" s="1"/>
  <c r="B1396" i="5"/>
  <c r="T1396" i="5" s="1"/>
  <c r="B1397" i="5"/>
  <c r="T1397" i="5" s="1"/>
  <c r="B1398" i="5"/>
  <c r="T1398" i="5"/>
  <c r="B1399" i="5"/>
  <c r="T1399" i="5" s="1"/>
  <c r="B1400" i="5"/>
  <c r="T1400" i="5"/>
  <c r="B1401" i="5"/>
  <c r="T1401" i="5" s="1"/>
  <c r="B1402" i="5"/>
  <c r="T1402" i="5"/>
  <c r="B1403" i="5"/>
  <c r="T1403" i="5" s="1"/>
  <c r="B1404" i="5"/>
  <c r="T1404" i="5"/>
  <c r="B1405" i="5"/>
  <c r="T1405" i="5" s="1"/>
  <c r="B1406" i="5"/>
  <c r="T1406" i="5"/>
  <c r="B1407" i="5"/>
  <c r="T1407" i="5" s="1"/>
  <c r="B1408" i="5"/>
  <c r="T1408" i="5"/>
  <c r="B1409" i="5"/>
  <c r="T1409" i="5" s="1"/>
  <c r="B1410" i="5"/>
  <c r="T1410" i="5"/>
  <c r="B1411" i="5"/>
  <c r="T1411" i="5"/>
  <c r="B1412" i="5"/>
  <c r="T1412" i="5" s="1"/>
  <c r="B1413" i="5"/>
  <c r="T1413" i="5"/>
  <c r="B1414" i="5"/>
  <c r="T1414" i="5" s="1"/>
  <c r="B1415" i="5"/>
  <c r="T1415" i="5" s="1"/>
  <c r="B1416" i="5"/>
  <c r="T1416" i="5" s="1"/>
  <c r="B1417" i="5"/>
  <c r="T1417" i="5"/>
  <c r="B1418" i="5"/>
  <c r="T1418" i="5"/>
  <c r="B1419" i="5"/>
  <c r="T1419" i="5" s="1"/>
  <c r="B1420" i="5"/>
  <c r="T1420" i="5" s="1"/>
  <c r="B1421" i="5"/>
  <c r="T1421" i="5" s="1"/>
  <c r="B1422" i="5"/>
  <c r="T1422" i="5" s="1"/>
  <c r="B1423" i="5"/>
  <c r="T1423" i="5" s="1"/>
  <c r="B1424" i="5"/>
  <c r="T1424" i="5"/>
  <c r="B1425" i="5"/>
  <c r="T1425" i="5" s="1"/>
  <c r="B1426" i="5"/>
  <c r="T1426" i="5" s="1"/>
  <c r="B1427" i="5"/>
  <c r="T1427" i="5" s="1"/>
  <c r="B1428" i="5"/>
  <c r="T1428" i="5"/>
  <c r="B1429" i="5"/>
  <c r="T1429" i="5" s="1"/>
  <c r="B1430" i="5"/>
  <c r="T1430" i="5"/>
  <c r="B1431" i="5"/>
  <c r="T1431" i="5" s="1"/>
  <c r="B1432" i="5"/>
  <c r="T1432" i="5" s="1"/>
  <c r="B1433" i="5"/>
  <c r="T1433" i="5" s="1"/>
  <c r="B1434" i="5"/>
  <c r="T1434" i="5" s="1"/>
  <c r="B1435" i="5"/>
  <c r="T1435" i="5" s="1"/>
  <c r="B1436" i="5"/>
  <c r="T1436" i="5"/>
  <c r="B1437" i="5"/>
  <c r="T1437" i="5"/>
  <c r="B1438" i="5"/>
  <c r="T1438" i="5" s="1"/>
  <c r="B1439" i="5"/>
  <c r="T1439" i="5" s="1"/>
  <c r="B1440" i="5"/>
  <c r="T1440" i="5" s="1"/>
  <c r="B1441" i="5"/>
  <c r="T1441" i="5" s="1"/>
  <c r="B1442" i="5"/>
  <c r="T1442" i="5" s="1"/>
  <c r="B1443" i="5"/>
  <c r="T1443" i="5"/>
  <c r="B1444" i="5"/>
  <c r="T1444" i="5"/>
  <c r="B1445" i="5"/>
  <c r="T1445" i="5" s="1"/>
  <c r="B1446" i="5"/>
  <c r="T1446" i="5"/>
  <c r="B1447" i="5"/>
  <c r="T1447" i="5" s="1"/>
  <c r="B1448" i="5"/>
  <c r="T1448" i="5"/>
  <c r="B1449" i="5"/>
  <c r="T1449" i="5" s="1"/>
  <c r="B1450" i="5"/>
  <c r="T1450" i="5"/>
  <c r="B1451" i="5"/>
  <c r="T1451" i="5" s="1"/>
  <c r="B1452" i="5"/>
  <c r="T1452" i="5"/>
  <c r="B1453" i="5"/>
  <c r="T1453" i="5"/>
  <c r="B1454" i="5"/>
  <c r="T1454" i="5" s="1"/>
  <c r="B1455" i="5"/>
  <c r="T1455" i="5" s="1"/>
  <c r="B1456" i="5"/>
  <c r="T1456" i="5" s="1"/>
  <c r="B1457" i="5"/>
  <c r="T1457" i="5" s="1"/>
  <c r="B1458" i="5"/>
  <c r="T1458" i="5"/>
  <c r="B1459" i="5"/>
  <c r="B1460" i="5"/>
  <c r="T1460" i="5"/>
  <c r="B1461" i="5"/>
  <c r="S1461" i="5" s="1"/>
  <c r="T1461" i="5"/>
  <c r="B1462" i="5"/>
  <c r="T1462" i="5" s="1"/>
  <c r="B1463" i="5"/>
  <c r="B1464" i="5"/>
  <c r="T1464" i="5" s="1"/>
  <c r="B1465" i="5"/>
  <c r="T1465" i="5"/>
  <c r="B1466" i="5"/>
  <c r="T1466" i="5"/>
  <c r="B1467" i="5"/>
  <c r="T1467" i="5"/>
  <c r="B1468" i="5"/>
  <c r="T1468" i="5" s="1"/>
  <c r="B1469" i="5"/>
  <c r="T1469" i="5" s="1"/>
  <c r="B1470" i="5"/>
  <c r="T1470" i="5"/>
  <c r="B1471" i="5"/>
  <c r="T1471" i="5" s="1"/>
  <c r="B1472" i="5"/>
  <c r="T1472" i="5"/>
  <c r="B1473" i="5"/>
  <c r="T1473" i="5" s="1"/>
  <c r="B1474" i="5"/>
  <c r="T1474" i="5" s="1"/>
  <c r="B1475" i="5"/>
  <c r="T1475" i="5" s="1"/>
  <c r="B1476" i="5"/>
  <c r="T1476" i="5"/>
  <c r="B1477" i="5"/>
  <c r="T1477" i="5" s="1"/>
  <c r="B1478" i="5"/>
  <c r="T1478" i="5"/>
  <c r="B1479" i="5"/>
  <c r="T1479" i="5"/>
  <c r="B1480" i="5"/>
  <c r="T1480" i="5" s="1"/>
  <c r="B1481" i="5"/>
  <c r="T1481" i="5" s="1"/>
  <c r="B1482" i="5"/>
  <c r="T1482" i="5"/>
  <c r="B1483" i="5"/>
  <c r="T1483" i="5" s="1"/>
  <c r="B1484" i="5"/>
  <c r="T1484" i="5" s="1"/>
  <c r="B1485" i="5"/>
  <c r="T1485" i="5"/>
  <c r="B1486" i="5"/>
  <c r="T1486" i="5" s="1"/>
  <c r="B1487" i="5"/>
  <c r="T1487" i="5" s="1"/>
  <c r="B1488" i="5"/>
  <c r="T1488" i="5"/>
  <c r="B1489" i="5"/>
  <c r="T1489" i="5" s="1"/>
  <c r="B1490" i="5"/>
  <c r="T1490" i="5"/>
  <c r="B1491" i="5"/>
  <c r="T1491" i="5" s="1"/>
  <c r="B1492" i="5"/>
  <c r="T1492" i="5"/>
  <c r="B1493" i="5"/>
  <c r="T1493" i="5" s="1"/>
  <c r="B1494" i="5"/>
  <c r="T1494" i="5"/>
  <c r="B1495" i="5"/>
  <c r="T1495" i="5" s="1"/>
  <c r="B1496" i="5"/>
  <c r="T1496" i="5" s="1"/>
  <c r="B1497" i="5"/>
  <c r="T1497" i="5" s="1"/>
  <c r="B1498" i="5"/>
  <c r="T1498" i="5" s="1"/>
  <c r="B1499" i="5"/>
  <c r="T1499" i="5" s="1"/>
  <c r="B1500" i="5"/>
  <c r="T1500" i="5"/>
  <c r="B1501" i="5"/>
  <c r="T1501" i="5" s="1"/>
  <c r="B1502" i="5"/>
  <c r="T1502" i="5"/>
  <c r="B1503" i="5"/>
  <c r="T1503" i="5" s="1"/>
  <c r="B1504" i="5"/>
  <c r="T1504" i="5"/>
  <c r="B1505" i="5"/>
  <c r="T1505" i="5" s="1"/>
  <c r="B1506" i="5"/>
  <c r="T1506" i="5"/>
  <c r="B1507" i="5"/>
  <c r="T1507" i="5"/>
  <c r="B1508" i="5"/>
  <c r="T1508" i="5" s="1"/>
  <c r="B1509" i="5"/>
  <c r="T1509" i="5"/>
  <c r="B1510" i="5"/>
  <c r="T1510" i="5" s="1"/>
  <c r="B1511" i="5"/>
  <c r="T1511" i="5" s="1"/>
  <c r="B1512" i="5"/>
  <c r="T1512" i="5"/>
  <c r="B1513" i="5"/>
  <c r="T1513" i="5" s="1"/>
  <c r="B1514" i="5"/>
  <c r="T1514" i="5" s="1"/>
  <c r="B1515" i="5"/>
  <c r="T1515" i="5"/>
  <c r="B1516" i="5"/>
  <c r="T1516" i="5"/>
  <c r="B1517" i="5"/>
  <c r="T1517" i="5" s="1"/>
  <c r="B1518" i="5"/>
  <c r="T1518" i="5"/>
  <c r="B1519" i="5"/>
  <c r="T1519" i="5" s="1"/>
  <c r="B1520" i="5"/>
  <c r="T1520" i="5"/>
  <c r="B1521" i="5"/>
  <c r="T1521" i="5" s="1"/>
  <c r="B1522" i="5"/>
  <c r="T1522" i="5"/>
  <c r="B1523" i="5"/>
  <c r="T1523" i="5" s="1"/>
  <c r="B1524" i="5"/>
  <c r="T1524" i="5"/>
  <c r="B1525" i="5"/>
  <c r="T1525" i="5"/>
  <c r="B1526" i="5"/>
  <c r="T1526" i="5" s="1"/>
  <c r="B1527" i="5"/>
  <c r="B1528" i="5"/>
  <c r="T1528" i="5" s="1"/>
  <c r="B1529" i="5"/>
  <c r="T1529" i="5" s="1"/>
  <c r="B1530" i="5"/>
  <c r="T1530" i="5" s="1"/>
  <c r="B1531" i="5"/>
  <c r="T1531" i="5" s="1"/>
  <c r="B1532" i="5"/>
  <c r="T1532" i="5"/>
  <c r="B1533" i="5"/>
  <c r="T1533" i="5" s="1"/>
  <c r="B1534" i="5"/>
  <c r="T1534" i="5" s="1"/>
  <c r="B1535" i="5"/>
  <c r="T1535" i="5" s="1"/>
  <c r="B1536" i="5"/>
  <c r="T1536" i="5"/>
  <c r="B1537" i="5"/>
  <c r="T1537" i="5" s="1"/>
  <c r="B1538" i="5"/>
  <c r="T1538" i="5"/>
  <c r="B1539" i="5"/>
  <c r="T1539" i="5"/>
  <c r="B1540" i="5"/>
  <c r="T1540" i="5" s="1"/>
  <c r="B1541" i="5"/>
  <c r="T1541" i="5" s="1"/>
  <c r="B1542" i="5"/>
  <c r="T1542" i="5"/>
  <c r="B1543" i="5"/>
  <c r="T1543" i="5" s="1"/>
  <c r="B1544" i="5"/>
  <c r="T1544" i="5"/>
  <c r="B1545" i="5"/>
  <c r="T1545" i="5"/>
  <c r="B1546" i="5"/>
  <c r="T1546" i="5" s="1"/>
  <c r="B1547" i="5"/>
  <c r="T1547" i="5" s="1"/>
  <c r="B1548" i="5"/>
  <c r="T1548" i="5"/>
  <c r="B1549" i="5"/>
  <c r="T1549" i="5" s="1"/>
  <c r="B1550" i="5"/>
  <c r="T1550" i="5" s="1"/>
  <c r="B1551" i="5"/>
  <c r="T1551" i="5"/>
  <c r="B1552" i="5"/>
  <c r="T1552" i="5" s="1"/>
  <c r="B1553" i="5"/>
  <c r="T1553" i="5" s="1"/>
  <c r="B1554" i="5"/>
  <c r="T1554" i="5" s="1"/>
  <c r="B1555" i="5"/>
  <c r="T1555" i="5"/>
  <c r="B1556" i="5"/>
  <c r="T1556" i="5"/>
  <c r="B1557" i="5"/>
  <c r="T1557" i="5" s="1"/>
  <c r="B1558" i="5"/>
  <c r="T1558" i="5" s="1"/>
  <c r="B1559" i="5"/>
  <c r="T1559" i="5" s="1"/>
  <c r="B1560" i="5"/>
  <c r="T1560" i="5"/>
  <c r="B1561" i="5"/>
  <c r="T1561" i="5" s="1"/>
  <c r="B1562" i="5"/>
  <c r="T1562" i="5"/>
  <c r="B1563" i="5"/>
  <c r="T1563" i="5" s="1"/>
  <c r="B1564" i="5"/>
  <c r="T1564" i="5"/>
  <c r="B1565" i="5"/>
  <c r="T1565" i="5" s="1"/>
  <c r="B1566" i="5"/>
  <c r="T1566" i="5" s="1"/>
  <c r="B1567" i="5"/>
  <c r="T1567" i="5" s="1"/>
  <c r="B1568" i="5"/>
  <c r="T1568" i="5" s="1"/>
  <c r="B1569" i="5"/>
  <c r="T1569" i="5" s="1"/>
  <c r="B1570" i="5"/>
  <c r="T1570" i="5"/>
  <c r="B1571" i="5"/>
  <c r="T1571" i="5" s="1"/>
  <c r="B1572" i="5"/>
  <c r="T1572" i="5" s="1"/>
  <c r="B1573" i="5"/>
  <c r="T1573" i="5" s="1"/>
  <c r="B1574" i="5"/>
  <c r="T1574" i="5" s="1"/>
  <c r="B1575" i="5"/>
  <c r="T1575" i="5" s="1"/>
  <c r="B1576" i="5"/>
  <c r="T1576" i="5"/>
  <c r="B1577" i="5"/>
  <c r="T1577" i="5" s="1"/>
  <c r="B1578" i="5"/>
  <c r="T1578" i="5"/>
  <c r="B1579" i="5"/>
  <c r="T1579" i="5"/>
  <c r="B1580" i="5"/>
  <c r="T1580" i="5" s="1"/>
  <c r="B1581" i="5"/>
  <c r="T1581" i="5"/>
  <c r="B1582" i="5"/>
  <c r="T1582" i="5" s="1"/>
  <c r="B1583" i="5"/>
  <c r="T1583" i="5" s="1"/>
  <c r="B1584" i="5"/>
  <c r="T1584" i="5"/>
  <c r="B1585" i="5"/>
  <c r="T1585" i="5"/>
  <c r="B1586" i="5"/>
  <c r="T1586" i="5" s="1"/>
  <c r="B1587" i="5"/>
  <c r="T1587" i="5" s="1"/>
  <c r="B1588" i="5"/>
  <c r="T1588" i="5" s="1"/>
  <c r="B1589" i="5"/>
  <c r="T1589" i="5" s="1"/>
  <c r="B1590" i="5"/>
  <c r="T1590" i="5" s="1"/>
  <c r="B1591" i="5"/>
  <c r="T1591" i="5"/>
  <c r="B1592" i="5"/>
  <c r="T1592" i="5"/>
  <c r="B1593" i="5"/>
  <c r="T1593" i="5" s="1"/>
  <c r="B1594" i="5"/>
  <c r="T1594" i="5" s="1"/>
  <c r="B1595" i="5"/>
  <c r="T1595" i="5" s="1"/>
  <c r="B1596" i="5"/>
  <c r="T1596" i="5"/>
  <c r="B1597" i="5"/>
  <c r="T1597" i="5" s="1"/>
  <c r="B1598" i="5"/>
  <c r="T1598" i="5"/>
  <c r="B1599" i="5"/>
  <c r="T1599" i="5" s="1"/>
  <c r="B1600" i="5"/>
  <c r="T1600" i="5"/>
  <c r="B1601" i="5"/>
  <c r="T1601" i="5" s="1"/>
  <c r="B1602" i="5"/>
  <c r="T1602" i="5" s="1"/>
  <c r="B1603" i="5"/>
  <c r="T1603" i="5" s="1"/>
  <c r="B1604" i="5"/>
  <c r="T1604" i="5"/>
  <c r="B1605" i="5"/>
  <c r="T1605" i="5" s="1"/>
  <c r="B1606" i="5"/>
  <c r="T1606" i="5" s="1"/>
  <c r="B1607" i="5"/>
  <c r="T1607" i="5" s="1"/>
  <c r="B1608" i="5"/>
  <c r="T1608" i="5" s="1"/>
  <c r="B1609" i="5"/>
  <c r="T1609" i="5"/>
  <c r="B1610" i="5"/>
  <c r="T1610" i="5"/>
  <c r="B1611" i="5"/>
  <c r="T1611" i="5" s="1"/>
  <c r="B1612" i="5"/>
  <c r="T1612" i="5" s="1"/>
  <c r="B1613" i="5"/>
  <c r="T1613" i="5" s="1"/>
  <c r="B1614" i="5"/>
  <c r="T1614" i="5"/>
  <c r="B1615" i="5"/>
  <c r="T1615" i="5" s="1"/>
  <c r="B1616" i="5"/>
  <c r="T1616" i="5" s="1"/>
  <c r="B1617" i="5"/>
  <c r="T1617" i="5" s="1"/>
  <c r="B1618" i="5"/>
  <c r="T1618" i="5" s="1"/>
  <c r="B1619" i="5"/>
  <c r="T1619" i="5" s="1"/>
  <c r="B1620" i="5"/>
  <c r="B1621" i="5"/>
  <c r="B1622" i="5"/>
  <c r="T1622" i="5" s="1"/>
  <c r="B1623" i="5"/>
  <c r="T1623" i="5"/>
  <c r="B1624" i="5"/>
  <c r="B1625" i="5"/>
  <c r="T1625" i="5" s="1"/>
  <c r="B1626" i="5"/>
  <c r="T1626" i="5" s="1"/>
  <c r="B1627" i="5"/>
  <c r="T1627" i="5"/>
  <c r="B1628" i="5"/>
  <c r="T1628" i="5"/>
  <c r="B1629" i="5"/>
  <c r="T1629" i="5" s="1"/>
  <c r="B1630" i="5"/>
  <c r="T1630" i="5"/>
  <c r="B1631" i="5"/>
  <c r="B1632" i="5"/>
  <c r="T1632" i="5"/>
  <c r="B1633" i="5"/>
  <c r="T1633" i="5" s="1"/>
  <c r="B1634" i="5"/>
  <c r="T1634" i="5" s="1"/>
  <c r="B1635" i="5"/>
  <c r="T1635" i="5"/>
  <c r="B1636" i="5"/>
  <c r="S1636" i="5" s="1"/>
  <c r="B1637" i="5"/>
  <c r="T1637" i="5" s="1"/>
  <c r="B1638" i="5"/>
  <c r="T1638" i="5"/>
  <c r="B1639" i="5"/>
  <c r="T1639" i="5" s="1"/>
  <c r="B1640" i="5"/>
  <c r="T1640" i="5"/>
  <c r="B1641" i="5"/>
  <c r="T1641" i="5" s="1"/>
  <c r="B1642" i="5"/>
  <c r="T1642" i="5" s="1"/>
  <c r="B1643" i="5"/>
  <c r="T1643" i="5" s="1"/>
  <c r="B1644" i="5"/>
  <c r="T1644" i="5" s="1"/>
  <c r="B1645" i="5"/>
  <c r="T1645" i="5" s="1"/>
  <c r="B1646" i="5"/>
  <c r="T1646" i="5"/>
  <c r="B1647" i="5"/>
  <c r="S1647" i="5" s="1"/>
  <c r="T1647" i="5"/>
  <c r="B1648" i="5"/>
  <c r="T1648" i="5" s="1"/>
  <c r="B1649" i="5"/>
  <c r="T1649" i="5" s="1"/>
  <c r="B1650" i="5"/>
  <c r="T1650" i="5"/>
  <c r="B1651" i="5"/>
  <c r="T1651" i="5" s="1"/>
  <c r="B1652" i="5"/>
  <c r="T1652" i="5"/>
  <c r="B1653" i="5"/>
  <c r="T1653" i="5"/>
  <c r="B1654" i="5"/>
  <c r="T1654" i="5" s="1"/>
  <c r="B1655" i="5"/>
  <c r="B1656" i="5"/>
  <c r="B1657" i="5"/>
  <c r="T1657" i="5"/>
  <c r="B1658" i="5"/>
  <c r="T1658" i="5" s="1"/>
  <c r="B1659" i="5"/>
  <c r="T1659" i="5"/>
  <c r="B1660" i="5"/>
  <c r="T1660" i="5" s="1"/>
  <c r="B1661" i="5"/>
  <c r="T1661" i="5" s="1"/>
  <c r="B1662" i="5"/>
  <c r="T1662" i="5"/>
  <c r="B1663" i="5"/>
  <c r="B1664" i="5"/>
  <c r="T1664" i="5" s="1"/>
  <c r="B1665" i="5"/>
  <c r="T1665" i="5" s="1"/>
  <c r="B1666" i="5"/>
  <c r="T1666" i="5" s="1"/>
  <c r="B1667" i="5"/>
  <c r="T1667" i="5" s="1"/>
  <c r="B1668" i="5"/>
  <c r="T1668" i="5"/>
  <c r="B1669" i="5"/>
  <c r="T1669" i="5" s="1"/>
  <c r="B1670" i="5"/>
  <c r="T1670" i="5" s="1"/>
  <c r="B1671" i="5"/>
  <c r="T1671" i="5" s="1"/>
  <c r="B1672" i="5"/>
  <c r="T1672" i="5" s="1"/>
  <c r="B1673" i="5"/>
  <c r="T1673" i="5" s="1"/>
  <c r="B1674" i="5"/>
  <c r="T1674" i="5" s="1"/>
  <c r="B1675" i="5"/>
  <c r="T1675" i="5" s="1"/>
  <c r="B1676" i="5"/>
  <c r="B1677" i="5"/>
  <c r="T1677" i="5" s="1"/>
  <c r="B1678" i="5"/>
  <c r="T1678" i="5" s="1"/>
  <c r="B1679" i="5"/>
  <c r="T1679" i="5" s="1"/>
  <c r="B1680" i="5"/>
  <c r="B1681" i="5"/>
  <c r="T1681" i="5" s="1"/>
  <c r="B1682" i="5"/>
  <c r="T1682" i="5"/>
  <c r="B1683" i="5"/>
  <c r="S1683" i="5" s="1"/>
  <c r="B1684" i="5"/>
  <c r="B1685" i="5"/>
  <c r="T1685" i="5" s="1"/>
  <c r="B1686" i="5"/>
  <c r="T1686" i="5" s="1"/>
  <c r="B1687" i="5"/>
  <c r="S1687" i="5" s="1"/>
  <c r="T1687" i="5"/>
  <c r="B1688" i="5"/>
  <c r="T1688" i="5"/>
  <c r="B1689" i="5"/>
  <c r="T1689" i="5" s="1"/>
  <c r="B1690" i="5"/>
  <c r="T1690" i="5"/>
  <c r="B1691" i="5"/>
  <c r="T1691" i="5" s="1"/>
  <c r="B1692" i="5"/>
  <c r="T1692" i="5" s="1"/>
  <c r="B1693" i="5"/>
  <c r="T1693" i="5" s="1"/>
  <c r="B1694" i="5"/>
  <c r="T1694" i="5" s="1"/>
  <c r="B1695" i="5"/>
  <c r="T1695" i="5" s="1"/>
  <c r="B1696" i="5"/>
  <c r="T1696" i="5" s="1"/>
  <c r="B1697" i="5"/>
  <c r="T1697" i="5" s="1"/>
  <c r="B1698" i="5"/>
  <c r="T1698" i="5" s="1"/>
  <c r="B1699" i="5"/>
  <c r="T1699" i="5"/>
  <c r="B1700" i="5"/>
  <c r="T1700" i="5" s="1"/>
  <c r="B1701" i="5"/>
  <c r="T1701" i="5"/>
  <c r="B1702" i="5"/>
  <c r="T1702" i="5" s="1"/>
  <c r="B1703" i="5"/>
  <c r="T1703" i="5" s="1"/>
  <c r="B1704" i="5"/>
  <c r="T1704" i="5" s="1"/>
  <c r="B1705" i="5"/>
  <c r="T1705" i="5" s="1"/>
  <c r="B1706" i="5"/>
  <c r="T1706" i="5"/>
  <c r="B1707" i="5"/>
  <c r="T1707" i="5" s="1"/>
  <c r="B1708" i="5"/>
  <c r="S1708" i="5" s="1"/>
  <c r="T1708" i="5"/>
  <c r="B1709" i="5"/>
  <c r="T1709" i="5" s="1"/>
  <c r="B1710" i="5"/>
  <c r="T1710" i="5" s="1"/>
  <c r="B1711" i="5"/>
  <c r="T1711" i="5" s="1"/>
  <c r="B1712" i="5"/>
  <c r="T1712" i="5"/>
  <c r="B1713" i="5"/>
  <c r="T1713" i="5" s="1"/>
  <c r="B1714" i="5"/>
  <c r="T1714" i="5" s="1"/>
  <c r="B1715" i="5"/>
  <c r="T1715" i="5" s="1"/>
  <c r="B1716" i="5"/>
  <c r="T1716" i="5" s="1"/>
  <c r="B1717" i="5"/>
  <c r="T1717" i="5" s="1"/>
  <c r="B1718" i="5"/>
  <c r="T1718" i="5" s="1"/>
  <c r="B1719" i="5"/>
  <c r="T1719" i="5" s="1"/>
  <c r="B1720" i="5"/>
  <c r="T1720" i="5"/>
  <c r="B1721" i="5"/>
  <c r="T1721" i="5" s="1"/>
  <c r="B1722" i="5"/>
  <c r="T1722" i="5" s="1"/>
  <c r="B1723" i="5"/>
  <c r="T1723" i="5" s="1"/>
  <c r="B1724" i="5"/>
  <c r="T1724" i="5" s="1"/>
  <c r="B1725" i="5"/>
  <c r="T1725" i="5" s="1"/>
  <c r="B1726" i="5"/>
  <c r="T1726" i="5" s="1"/>
  <c r="B1727" i="5"/>
  <c r="T1727" i="5" s="1"/>
  <c r="B1728" i="5"/>
  <c r="T1728" i="5" s="1"/>
  <c r="B1729" i="5"/>
  <c r="T1729" i="5" s="1"/>
  <c r="B1730" i="5"/>
  <c r="T1730" i="5"/>
  <c r="B1731" i="5"/>
  <c r="T1731" i="5" s="1"/>
  <c r="B1732" i="5"/>
  <c r="B1733" i="5"/>
  <c r="T1733" i="5" s="1"/>
  <c r="B1734" i="5"/>
  <c r="T1734" i="5" s="1"/>
  <c r="B1735" i="5"/>
  <c r="T1735" i="5" s="1"/>
  <c r="B1736" i="5"/>
  <c r="T1736" i="5"/>
  <c r="B1737" i="5"/>
  <c r="T1737" i="5"/>
  <c r="B1738" i="5"/>
  <c r="T1738" i="5" s="1"/>
  <c r="B1739" i="5"/>
  <c r="T1739" i="5" s="1"/>
  <c r="B1740" i="5"/>
  <c r="T1740" i="5" s="1"/>
  <c r="B1741" i="5"/>
  <c r="T1741" i="5" s="1"/>
  <c r="B1742" i="5"/>
  <c r="T1742" i="5"/>
  <c r="B1743" i="5"/>
  <c r="T1743" i="5" s="1"/>
  <c r="B1744" i="5"/>
  <c r="T1744" i="5"/>
  <c r="B1745" i="5"/>
  <c r="T1745" i="5" s="1"/>
  <c r="B1746" i="5"/>
  <c r="T1746" i="5" s="1"/>
  <c r="B1747" i="5"/>
  <c r="T1747" i="5"/>
  <c r="B1748" i="5"/>
  <c r="T1748" i="5"/>
  <c r="B1749" i="5"/>
  <c r="T1749" i="5" s="1"/>
  <c r="B1750" i="5"/>
  <c r="T1750" i="5" s="1"/>
  <c r="B1751" i="5"/>
  <c r="T1751" i="5" s="1"/>
  <c r="B1752" i="5"/>
  <c r="T1752" i="5" s="1"/>
  <c r="B1753" i="5"/>
  <c r="B1754" i="5"/>
  <c r="T1754" i="5"/>
  <c r="B1755" i="5"/>
  <c r="S1755" i="5" s="1"/>
  <c r="T1755" i="5"/>
  <c r="B1756" i="5"/>
  <c r="T1756" i="5"/>
  <c r="B1757" i="5"/>
  <c r="T1757" i="5" s="1"/>
  <c r="B1758" i="5"/>
  <c r="T1758" i="5" s="1"/>
  <c r="B1759" i="5"/>
  <c r="T1759" i="5"/>
  <c r="B1760" i="5"/>
  <c r="T1760" i="5" s="1"/>
  <c r="B1761" i="5"/>
  <c r="T1761" i="5" s="1"/>
  <c r="B1762" i="5"/>
  <c r="T1762" i="5" s="1"/>
  <c r="B1763" i="5"/>
  <c r="T1763" i="5" s="1"/>
  <c r="B1764" i="5"/>
  <c r="T1764" i="5" s="1"/>
  <c r="B1765" i="5"/>
  <c r="T1765" i="5" s="1"/>
  <c r="B1766" i="5"/>
  <c r="T1766" i="5"/>
  <c r="B1767" i="5"/>
  <c r="T1767" i="5" s="1"/>
  <c r="B1768" i="5"/>
  <c r="T1768" i="5" s="1"/>
  <c r="B1769" i="5"/>
  <c r="T1769" i="5" s="1"/>
  <c r="B1770" i="5"/>
  <c r="T1770" i="5" s="1"/>
  <c r="B1771" i="5"/>
  <c r="T1771" i="5"/>
  <c r="B1772" i="5"/>
  <c r="T1772" i="5" s="1"/>
  <c r="B1773" i="5"/>
  <c r="T1773" i="5"/>
  <c r="B1774" i="5"/>
  <c r="T1774" i="5" s="1"/>
  <c r="B1775" i="5"/>
  <c r="T1775" i="5" s="1"/>
  <c r="B1776" i="5"/>
  <c r="T1776" i="5" s="1"/>
  <c r="B1777" i="5"/>
  <c r="T1777" i="5" s="1"/>
  <c r="B1778" i="5"/>
  <c r="T1778" i="5" s="1"/>
  <c r="B1779" i="5"/>
  <c r="T1779" i="5" s="1"/>
  <c r="B1780" i="5"/>
  <c r="T1780" i="5" s="1"/>
  <c r="B1781" i="5"/>
  <c r="T1781" i="5" s="1"/>
  <c r="B1782" i="5"/>
  <c r="T1782" i="5" s="1"/>
  <c r="B1783" i="5"/>
  <c r="T1783" i="5"/>
  <c r="B1784" i="5"/>
  <c r="T1784" i="5"/>
  <c r="B1785" i="5"/>
  <c r="T1785" i="5" s="1"/>
  <c r="B1786" i="5"/>
  <c r="T1786" i="5" s="1"/>
  <c r="B1787" i="5"/>
  <c r="T1787" i="5" s="1"/>
  <c r="B1788" i="5"/>
  <c r="T1788" i="5" s="1"/>
  <c r="B1789" i="5"/>
  <c r="T1789" i="5" s="1"/>
  <c r="B1790" i="5"/>
  <c r="T1790" i="5" s="1"/>
  <c r="B1791" i="5"/>
  <c r="T1791" i="5"/>
  <c r="B1792" i="5"/>
  <c r="T1792" i="5" s="1"/>
  <c r="B1793" i="5"/>
  <c r="T1793" i="5" s="1"/>
  <c r="B1794" i="5"/>
  <c r="T1794" i="5" s="1"/>
  <c r="B1795" i="5"/>
  <c r="T1795" i="5" s="1"/>
  <c r="B1796" i="5"/>
  <c r="T1796" i="5"/>
  <c r="B1797" i="5"/>
  <c r="T1797" i="5" s="1"/>
  <c r="B1798" i="5"/>
  <c r="T1798" i="5" s="1"/>
  <c r="B1799" i="5"/>
  <c r="T1799" i="5" s="1"/>
  <c r="B1800" i="5"/>
  <c r="T1800" i="5" s="1"/>
  <c r="B1801" i="5"/>
  <c r="T1801" i="5" s="1"/>
  <c r="B1802" i="5"/>
  <c r="T1802" i="5"/>
  <c r="B1803" i="5"/>
  <c r="T1803" i="5" s="1"/>
  <c r="B1804" i="5"/>
  <c r="T1804" i="5" s="1"/>
  <c r="B1805" i="5"/>
  <c r="T1805" i="5" s="1"/>
  <c r="B1806" i="5"/>
  <c r="T1806" i="5" s="1"/>
  <c r="B1807" i="5"/>
  <c r="T1807" i="5" s="1"/>
  <c r="B1808" i="5"/>
  <c r="T1808" i="5"/>
  <c r="B1809" i="5"/>
  <c r="T1809" i="5" s="1"/>
  <c r="B1810" i="5"/>
  <c r="T1810" i="5" s="1"/>
  <c r="B1811" i="5"/>
  <c r="T1811" i="5" s="1"/>
  <c r="B1812" i="5"/>
  <c r="T1812" i="5" s="1"/>
  <c r="B1813" i="5"/>
  <c r="T1813" i="5" s="1"/>
  <c r="B1814" i="5"/>
  <c r="T1814" i="5"/>
  <c r="B1815" i="5"/>
  <c r="T1815" i="5" s="1"/>
  <c r="B1816" i="5"/>
  <c r="T1816" i="5"/>
  <c r="B1817" i="5"/>
  <c r="T1817" i="5" s="1"/>
  <c r="B1818" i="5"/>
  <c r="B1819" i="5"/>
  <c r="T1819" i="5"/>
  <c r="B1820" i="5"/>
  <c r="T1820" i="5" s="1"/>
  <c r="B1821" i="5"/>
  <c r="T1821" i="5" s="1"/>
  <c r="B1822" i="5"/>
  <c r="T1822" i="5" s="1"/>
  <c r="B1823" i="5"/>
  <c r="T1823" i="5" s="1"/>
  <c r="B1824" i="5"/>
  <c r="T1824" i="5" s="1"/>
  <c r="B1825" i="5"/>
  <c r="T1825" i="5" s="1"/>
  <c r="B1826" i="5"/>
  <c r="T1826" i="5"/>
  <c r="B1827" i="5"/>
  <c r="T1827" i="5" s="1"/>
  <c r="B1828" i="5"/>
  <c r="T1828" i="5" s="1"/>
  <c r="B1829" i="5"/>
  <c r="T1829" i="5" s="1"/>
  <c r="B1830" i="5"/>
  <c r="T1830" i="5" s="1"/>
  <c r="B1831" i="5"/>
  <c r="T1831" i="5"/>
  <c r="B1832" i="5"/>
  <c r="T1832" i="5" s="1"/>
  <c r="B1833" i="5"/>
  <c r="T1833" i="5" s="1"/>
  <c r="B1834" i="5"/>
  <c r="T1834" i="5" s="1"/>
  <c r="B1835" i="5"/>
  <c r="T1835" i="5" s="1"/>
  <c r="B1836" i="5"/>
  <c r="T1836" i="5" s="1"/>
  <c r="B1837" i="5"/>
  <c r="T1837" i="5" s="1"/>
  <c r="B1838" i="5"/>
  <c r="T1838" i="5"/>
  <c r="B1839" i="5"/>
  <c r="T1839" i="5" s="1"/>
  <c r="B1840" i="5"/>
  <c r="T1840" i="5" s="1"/>
  <c r="B1841" i="5"/>
  <c r="T1841" i="5" s="1"/>
  <c r="B1842" i="5"/>
  <c r="T1842" i="5" s="1"/>
  <c r="B1843" i="5"/>
  <c r="T1843" i="5" s="1"/>
  <c r="B1844" i="5"/>
  <c r="T1844" i="5"/>
  <c r="B1845" i="5"/>
  <c r="T1845" i="5" s="1"/>
  <c r="B1846" i="5"/>
  <c r="T1846" i="5"/>
  <c r="B1847" i="5"/>
  <c r="T1847" i="5" s="1"/>
  <c r="B1848" i="5"/>
  <c r="T1848" i="5" s="1"/>
  <c r="B1849" i="5"/>
  <c r="T1849" i="5" s="1"/>
  <c r="B1850" i="5"/>
  <c r="T1850" i="5" s="1"/>
  <c r="B1851" i="5"/>
  <c r="B1852" i="5"/>
  <c r="T1852" i="5"/>
  <c r="B1853" i="5"/>
  <c r="T1853" i="5" s="1"/>
  <c r="B1854" i="5"/>
  <c r="S1854" i="5" s="1"/>
  <c r="T1854" i="5"/>
  <c r="B1855" i="5"/>
  <c r="T1855" i="5" s="1"/>
  <c r="B1856" i="5"/>
  <c r="T1856" i="5"/>
  <c r="B1857" i="5"/>
  <c r="T1857" i="5" s="1"/>
  <c r="B1858" i="5"/>
  <c r="T1858" i="5"/>
  <c r="B1859" i="5"/>
  <c r="T1859" i="5" s="1"/>
  <c r="B1860" i="5"/>
  <c r="T1860" i="5"/>
  <c r="B1861" i="5"/>
  <c r="T1861" i="5" s="1"/>
  <c r="B1862" i="5"/>
  <c r="T1862" i="5"/>
  <c r="B1863" i="5"/>
  <c r="T1863" i="5"/>
  <c r="B1864" i="5"/>
  <c r="T1864" i="5" s="1"/>
  <c r="B1865" i="5"/>
  <c r="T1865" i="5"/>
  <c r="B1866" i="5"/>
  <c r="T1866" i="5" s="1"/>
  <c r="B1867" i="5"/>
  <c r="T1867" i="5" s="1"/>
  <c r="B1868" i="5"/>
  <c r="T1868" i="5"/>
  <c r="B1869" i="5"/>
  <c r="T1869" i="5"/>
  <c r="B1870" i="5"/>
  <c r="T1870" i="5"/>
  <c r="B1871" i="5"/>
  <c r="T1871" i="5" s="1"/>
  <c r="B1872" i="5"/>
  <c r="T1872" i="5" s="1"/>
  <c r="B1873" i="5"/>
  <c r="T1873" i="5" s="1"/>
  <c r="B1874" i="5"/>
  <c r="T1874" i="5" s="1"/>
  <c r="B1875" i="5"/>
  <c r="T1875" i="5" s="1"/>
  <c r="B1876" i="5"/>
  <c r="T1876" i="5"/>
  <c r="B1877" i="5"/>
  <c r="T1877" i="5" s="1"/>
  <c r="B1878" i="5"/>
  <c r="T1878" i="5" s="1"/>
  <c r="B1879" i="5"/>
  <c r="T1879" i="5" s="1"/>
  <c r="B1880" i="5"/>
  <c r="T1880" i="5" s="1"/>
  <c r="B1881" i="5"/>
  <c r="T1881" i="5" s="1"/>
  <c r="B1882" i="5"/>
  <c r="T1882" i="5" s="1"/>
  <c r="B1883" i="5"/>
  <c r="T1883" i="5" s="1"/>
  <c r="B1884" i="5"/>
  <c r="T1884" i="5" s="1"/>
  <c r="B1885" i="5"/>
  <c r="T1885" i="5" s="1"/>
  <c r="B1886" i="5"/>
  <c r="T1886" i="5"/>
  <c r="B1887" i="5"/>
  <c r="T1887" i="5"/>
  <c r="B1888" i="5"/>
  <c r="T1888" i="5" s="1"/>
  <c r="B1889" i="5"/>
  <c r="T1889" i="5"/>
  <c r="B1890" i="5"/>
  <c r="T1890" i="5" s="1"/>
  <c r="B1891" i="5"/>
  <c r="T1891" i="5" s="1"/>
  <c r="B1892" i="5"/>
  <c r="T1892" i="5" s="1"/>
  <c r="B1893" i="5"/>
  <c r="T1893" i="5" s="1"/>
  <c r="B1894" i="5"/>
  <c r="T1894" i="5" s="1"/>
  <c r="B1895" i="5"/>
  <c r="T1895" i="5" s="1"/>
  <c r="B1896" i="5"/>
  <c r="T1896" i="5" s="1"/>
  <c r="B1897" i="5"/>
  <c r="T1897" i="5" s="1"/>
  <c r="B1898" i="5"/>
  <c r="T1898" i="5"/>
  <c r="B1899" i="5"/>
  <c r="T1899" i="5" s="1"/>
  <c r="B1900" i="5"/>
  <c r="T1900" i="5" s="1"/>
  <c r="B1901" i="5"/>
  <c r="T1901" i="5" s="1"/>
  <c r="B1902" i="5"/>
  <c r="T1902" i="5"/>
  <c r="B1903" i="5"/>
  <c r="T1903" i="5" s="1"/>
  <c r="B1904" i="5"/>
  <c r="T1904" i="5"/>
  <c r="B1905" i="5"/>
  <c r="T1905" i="5" s="1"/>
  <c r="B1906" i="5"/>
  <c r="T1906" i="5"/>
  <c r="B1907" i="5"/>
  <c r="T1907" i="5" s="1"/>
  <c r="B1908" i="5"/>
  <c r="T1908" i="5" s="1"/>
  <c r="B1909" i="5"/>
  <c r="T1909" i="5" s="1"/>
  <c r="B1910" i="5"/>
  <c r="T1910" i="5"/>
  <c r="B1911" i="5"/>
  <c r="T1911" i="5" s="1"/>
  <c r="B1912" i="5"/>
  <c r="T1912" i="5"/>
  <c r="B1913" i="5"/>
  <c r="T1913" i="5"/>
  <c r="B1914" i="5"/>
  <c r="T1914" i="5" s="1"/>
  <c r="B1915" i="5"/>
  <c r="B1916" i="5"/>
  <c r="T1916" i="5" s="1"/>
  <c r="B1917" i="5"/>
  <c r="T1917" i="5" s="1"/>
  <c r="B1918" i="5"/>
  <c r="T1918" i="5" s="1"/>
  <c r="B1919" i="5"/>
  <c r="T1919" i="5" s="1"/>
  <c r="B1920" i="5"/>
  <c r="T1920" i="5" s="1"/>
  <c r="B1921" i="5"/>
  <c r="T1921" i="5" s="1"/>
  <c r="B1922" i="5"/>
  <c r="T1922" i="5"/>
  <c r="B1923" i="5"/>
  <c r="T1923" i="5" s="1"/>
  <c r="B1924" i="5"/>
  <c r="T1924" i="5"/>
  <c r="B1925" i="5"/>
  <c r="T1925" i="5" s="1"/>
  <c r="B1926" i="5"/>
  <c r="T1926" i="5" s="1"/>
  <c r="B1927" i="5"/>
  <c r="T1927" i="5" s="1"/>
  <c r="B1928" i="5"/>
  <c r="T1928" i="5"/>
  <c r="B1929" i="5"/>
  <c r="T1929" i="5"/>
  <c r="B1930" i="5"/>
  <c r="T1930" i="5" s="1"/>
  <c r="B1931" i="5"/>
  <c r="T1931" i="5" s="1"/>
  <c r="B1932" i="5"/>
  <c r="T1932" i="5" s="1"/>
  <c r="B1933" i="5"/>
  <c r="T1933" i="5" s="1"/>
  <c r="B1934" i="5"/>
  <c r="B1935" i="5"/>
  <c r="T1935" i="5"/>
  <c r="B1936" i="5"/>
  <c r="T1936" i="5"/>
  <c r="B1937" i="5"/>
  <c r="T1937" i="5"/>
  <c r="B1938" i="5"/>
  <c r="T1938" i="5" s="1"/>
  <c r="B1939" i="5"/>
  <c r="T1939" i="5" s="1"/>
  <c r="B1940" i="5"/>
  <c r="T1940" i="5"/>
  <c r="B1941" i="5"/>
  <c r="T1941" i="5" s="1"/>
  <c r="B1942" i="5"/>
  <c r="T1942" i="5"/>
  <c r="B1943" i="5"/>
  <c r="T1943" i="5" s="1"/>
  <c r="B1944" i="5"/>
  <c r="T1944" i="5"/>
  <c r="B1945" i="5"/>
  <c r="T1945" i="5" s="1"/>
  <c r="B1946" i="5"/>
  <c r="T1946" i="5" s="1"/>
  <c r="B1947" i="5"/>
  <c r="T1947" i="5" s="1"/>
  <c r="B1948" i="5"/>
  <c r="T1948" i="5"/>
  <c r="B1949" i="5"/>
  <c r="T1949" i="5" s="1"/>
  <c r="B1950" i="5"/>
  <c r="T1950" i="5"/>
  <c r="B1951" i="5"/>
  <c r="T1951" i="5" s="1"/>
  <c r="B1952" i="5"/>
  <c r="T1952" i="5"/>
  <c r="B1953" i="5"/>
  <c r="T1953" i="5" s="1"/>
  <c r="B1954" i="5"/>
  <c r="T1954" i="5" s="1"/>
  <c r="B1955" i="5"/>
  <c r="T1955" i="5"/>
  <c r="B1956" i="5"/>
  <c r="T1956" i="5" s="1"/>
  <c r="B1957" i="5"/>
  <c r="T1957" i="5" s="1"/>
  <c r="B1958" i="5"/>
  <c r="T1958" i="5"/>
  <c r="B1959" i="5"/>
  <c r="T1959" i="5" s="1"/>
  <c r="B1960" i="5"/>
  <c r="T1960" i="5" s="1"/>
  <c r="B1961" i="5"/>
  <c r="T1961" i="5"/>
  <c r="B1962" i="5"/>
  <c r="T1962" i="5" s="1"/>
  <c r="B1963" i="5"/>
  <c r="T1963" i="5" s="1"/>
  <c r="B1964" i="5"/>
  <c r="T1964" i="5" s="1"/>
  <c r="B1965" i="5"/>
  <c r="T1965" i="5" s="1"/>
  <c r="B1966" i="5"/>
  <c r="S1966" i="5" s="1"/>
  <c r="T1966" i="5"/>
  <c r="B1967" i="5"/>
  <c r="T1967" i="5" s="1"/>
  <c r="B1968" i="5"/>
  <c r="T1968" i="5" s="1"/>
  <c r="B1969" i="5"/>
  <c r="T1969" i="5" s="1"/>
  <c r="B1970" i="5"/>
  <c r="T1970" i="5"/>
  <c r="B1971" i="5"/>
  <c r="T1971" i="5" s="1"/>
  <c r="B1972" i="5"/>
  <c r="T1972" i="5"/>
  <c r="B1973" i="5"/>
  <c r="T1973" i="5" s="1"/>
  <c r="B1974" i="5"/>
  <c r="T1974" i="5"/>
  <c r="B1975" i="5"/>
  <c r="T1975" i="5" s="1"/>
  <c r="B1976" i="5"/>
  <c r="T1976" i="5" s="1"/>
  <c r="B1977" i="5"/>
  <c r="T1977" i="5" s="1"/>
  <c r="B1978" i="5"/>
  <c r="T1978" i="5" s="1"/>
  <c r="B1979" i="5"/>
  <c r="T1979" i="5" s="1"/>
  <c r="B1980" i="5"/>
  <c r="T1980" i="5"/>
  <c r="B1981" i="5"/>
  <c r="T1981" i="5" s="1"/>
  <c r="B1982" i="5"/>
  <c r="T1982" i="5"/>
  <c r="B1983" i="5"/>
  <c r="T1983" i="5"/>
  <c r="B1984" i="5"/>
  <c r="T1984" i="5" s="1"/>
  <c r="B1985" i="5"/>
  <c r="T1985" i="5" s="1"/>
  <c r="B1986" i="5"/>
  <c r="T1986" i="5" s="1"/>
  <c r="B1987" i="5"/>
  <c r="T1987" i="5" s="1"/>
  <c r="B1988" i="5"/>
  <c r="T1988" i="5" s="1"/>
  <c r="B1989" i="5"/>
  <c r="T1989" i="5" s="1"/>
  <c r="B1990" i="5"/>
  <c r="T1990" i="5"/>
  <c r="B1991" i="5"/>
  <c r="T1991" i="5" s="1"/>
  <c r="B1992" i="5"/>
  <c r="T1992" i="5" s="1"/>
  <c r="B1993" i="5"/>
  <c r="T1993" i="5" s="1"/>
  <c r="B1994" i="5"/>
  <c r="T1994" i="5" s="1"/>
  <c r="B1995" i="5"/>
  <c r="T1995" i="5" s="1"/>
  <c r="B1996" i="5"/>
  <c r="T1996" i="5"/>
  <c r="B1997" i="5"/>
  <c r="T1997" i="5" s="1"/>
  <c r="B1998" i="5"/>
  <c r="T1998" i="5"/>
  <c r="B1999" i="5"/>
  <c r="B2000" i="5"/>
  <c r="T2000" i="5" s="1"/>
  <c r="B2001" i="5"/>
  <c r="T2001" i="5" s="1"/>
  <c r="B2002" i="5"/>
  <c r="T2002" i="5" s="1"/>
  <c r="B2003" i="5"/>
  <c r="T2003" i="5" s="1"/>
  <c r="B2004" i="5"/>
  <c r="S2004" i="5" s="1"/>
  <c r="T2004" i="5"/>
  <c r="B2005" i="5"/>
  <c r="T2005" i="5" s="1"/>
  <c r="B2006" i="5"/>
  <c r="T2006" i="5"/>
  <c r="B2007" i="5"/>
  <c r="B2008" i="5"/>
  <c r="B2009" i="5"/>
  <c r="T2009" i="5"/>
  <c r="B2010" i="5"/>
  <c r="T2010" i="5" s="1"/>
  <c r="B2011" i="5"/>
  <c r="T2011" i="5" s="1"/>
  <c r="B2012" i="5"/>
  <c r="T2012" i="5"/>
  <c r="B2013" i="5"/>
  <c r="T2013" i="5"/>
  <c r="B2014" i="5"/>
  <c r="T2014" i="5"/>
  <c r="B2015" i="5"/>
  <c r="T2015" i="5" s="1"/>
  <c r="B2016" i="5"/>
  <c r="S2016" i="5" s="1"/>
  <c r="B2017" i="5"/>
  <c r="T2017" i="5" s="1"/>
  <c r="B2018" i="5"/>
  <c r="T2018" i="5" s="1"/>
  <c r="B2019" i="5"/>
  <c r="T2019" i="5" s="1"/>
  <c r="B2020" i="5"/>
  <c r="T2020" i="5"/>
  <c r="B2021" i="5"/>
  <c r="T2021" i="5" s="1"/>
  <c r="B2022" i="5"/>
  <c r="T2022" i="5"/>
  <c r="B2023" i="5"/>
  <c r="T2023" i="5" s="1"/>
  <c r="B2024" i="5"/>
  <c r="T2024" i="5" s="1"/>
  <c r="B2025" i="5"/>
  <c r="T2025" i="5" s="1"/>
  <c r="B2026" i="5"/>
  <c r="T2026" i="5" s="1"/>
  <c r="B2027" i="5"/>
  <c r="T2027" i="5" s="1"/>
  <c r="B2028" i="5"/>
  <c r="T2028" i="5" s="1"/>
  <c r="B2029" i="5"/>
  <c r="T2029" i="5" s="1"/>
  <c r="B2030" i="5"/>
  <c r="T2030" i="5"/>
  <c r="B2031" i="5"/>
  <c r="T2031" i="5" s="1"/>
  <c r="B2032" i="5"/>
  <c r="T2032" i="5"/>
  <c r="B2033" i="5"/>
  <c r="T2033" i="5"/>
  <c r="B2034" i="5"/>
  <c r="T2034" i="5" s="1"/>
  <c r="B2035" i="5"/>
  <c r="B2036" i="5"/>
  <c r="T2036" i="5"/>
  <c r="B2037" i="5"/>
  <c r="T2037" i="5" s="1"/>
  <c r="B2038" i="5"/>
  <c r="T2038" i="5"/>
  <c r="B2039" i="5"/>
  <c r="T2039" i="5" s="1"/>
  <c r="B2040" i="5"/>
  <c r="T2040" i="5"/>
  <c r="B2041" i="5"/>
  <c r="T2041" i="5" s="1"/>
  <c r="B2042" i="5"/>
  <c r="T2042" i="5" s="1"/>
  <c r="B2043" i="5"/>
  <c r="T2043" i="5"/>
  <c r="B2044" i="5"/>
  <c r="T2044" i="5" s="1"/>
  <c r="B2045" i="5"/>
  <c r="T2045" i="5" s="1"/>
  <c r="B2046" i="5"/>
  <c r="T2046" i="5"/>
  <c r="B2047" i="5"/>
  <c r="T2047" i="5" s="1"/>
  <c r="B2048" i="5"/>
  <c r="T2048" i="5"/>
  <c r="B2049" i="5"/>
  <c r="T2049" i="5" s="1"/>
  <c r="B2050" i="5"/>
  <c r="T2050" i="5"/>
  <c r="B2051" i="5"/>
  <c r="T2051" i="5" s="1"/>
  <c r="B2052" i="5"/>
  <c r="T2052" i="5" s="1"/>
  <c r="B2053" i="5"/>
  <c r="T2053" i="5" s="1"/>
  <c r="B2054" i="5"/>
  <c r="S2054" i="5" s="1"/>
  <c r="T2054" i="5"/>
  <c r="B2055" i="5"/>
  <c r="T2055" i="5"/>
  <c r="B2056" i="5"/>
  <c r="T2056" i="5" s="1"/>
  <c r="B2057" i="5"/>
  <c r="S2057" i="5" s="1"/>
  <c r="T2057" i="5"/>
  <c r="B2058" i="5"/>
  <c r="T2058" i="5" s="1"/>
  <c r="B2059" i="5"/>
  <c r="B2060" i="5"/>
  <c r="T2060" i="5" s="1"/>
  <c r="B2061" i="5"/>
  <c r="T2061" i="5" s="1"/>
  <c r="B2062" i="5"/>
  <c r="T2062" i="5" s="1"/>
  <c r="B2063" i="5"/>
  <c r="S2063" i="5" s="1"/>
  <c r="T2063" i="5"/>
  <c r="B2064" i="5"/>
  <c r="B2065" i="5"/>
  <c r="T2065" i="5" s="1"/>
  <c r="B2066" i="5"/>
  <c r="T2066" i="5"/>
  <c r="B2067" i="5"/>
  <c r="T2067" i="5" s="1"/>
  <c r="B2068" i="5"/>
  <c r="T2068" i="5"/>
  <c r="B2069" i="5"/>
  <c r="S2069" i="5" s="1"/>
  <c r="B2070" i="5"/>
  <c r="B2071" i="5"/>
  <c r="T2071" i="5" s="1"/>
  <c r="B2072" i="5"/>
  <c r="T2072" i="5" s="1"/>
  <c r="B2073" i="5"/>
  <c r="S2073" i="5" s="1"/>
  <c r="T2073" i="5"/>
  <c r="B2074" i="5"/>
  <c r="T2074" i="5" s="1"/>
  <c r="B2075" i="5"/>
  <c r="B2076" i="5"/>
  <c r="T2076" i="5"/>
  <c r="B2077" i="5"/>
  <c r="B2078" i="5"/>
  <c r="T2078" i="5"/>
  <c r="B2079" i="5"/>
  <c r="T2079" i="5" s="1"/>
  <c r="B2080" i="5"/>
  <c r="T2080" i="5"/>
  <c r="B2081" i="5"/>
  <c r="T2081" i="5"/>
  <c r="B2082" i="5"/>
  <c r="T2082" i="5" s="1"/>
  <c r="B2083" i="5"/>
  <c r="T2083" i="5" s="1"/>
  <c r="B2084" i="5"/>
  <c r="T2084" i="5"/>
  <c r="B2085" i="5"/>
  <c r="T2085" i="5"/>
  <c r="B2086" i="5"/>
  <c r="T2086" i="5" s="1"/>
  <c r="B2087" i="5"/>
  <c r="T2087" i="5" s="1"/>
  <c r="B2088" i="5"/>
  <c r="T2088" i="5" s="1"/>
  <c r="B2089" i="5"/>
  <c r="B2090" i="5"/>
  <c r="T2090" i="5"/>
  <c r="B2091" i="5"/>
  <c r="T2091" i="5" s="1"/>
  <c r="B2092" i="5"/>
  <c r="T2092" i="5" s="1"/>
  <c r="B2093" i="5"/>
  <c r="T2093" i="5" s="1"/>
  <c r="B2094" i="5"/>
  <c r="B2095" i="5"/>
  <c r="B2096" i="5"/>
  <c r="B2097" i="5"/>
  <c r="B2098" i="5"/>
  <c r="T2098" i="5"/>
  <c r="B2099" i="5"/>
  <c r="T2099" i="5" s="1"/>
  <c r="B2100" i="5"/>
  <c r="T2100" i="5" s="1"/>
  <c r="B2101" i="5"/>
  <c r="T2101" i="5" s="1"/>
  <c r="B2102" i="5"/>
  <c r="T2102" i="5"/>
  <c r="B2103" i="5"/>
  <c r="T2103" i="5"/>
  <c r="B2104" i="5"/>
  <c r="T2104" i="5" s="1"/>
  <c r="B2105" i="5"/>
  <c r="T2105" i="5" s="1"/>
  <c r="B2106" i="5"/>
  <c r="T2106" i="5" s="1"/>
  <c r="B2107" i="5"/>
  <c r="T2107" i="5" s="1"/>
  <c r="B2108" i="5"/>
  <c r="T2108" i="5" s="1"/>
  <c r="B2109" i="5"/>
  <c r="T2109" i="5"/>
  <c r="B2110" i="5"/>
  <c r="T2110" i="5"/>
  <c r="B2111" i="5"/>
  <c r="T2111" i="5" s="1"/>
  <c r="B2112" i="5"/>
  <c r="B2113" i="5"/>
  <c r="T2113" i="5" s="1"/>
  <c r="B2114" i="5"/>
  <c r="T2114" i="5"/>
  <c r="B2115" i="5"/>
  <c r="T2115" i="5"/>
  <c r="B2116" i="5"/>
  <c r="T2116" i="5" s="1"/>
  <c r="B2117" i="5"/>
  <c r="T2117" i="5" s="1"/>
  <c r="B2118" i="5"/>
  <c r="T2118" i="5"/>
  <c r="B2119" i="5"/>
  <c r="T2119" i="5" s="1"/>
  <c r="B2120" i="5"/>
  <c r="T2120" i="5" s="1"/>
  <c r="B2121" i="5"/>
  <c r="T2121" i="5" s="1"/>
  <c r="B2122" i="5"/>
  <c r="T2122" i="5" s="1"/>
  <c r="B2123" i="5"/>
  <c r="B2124" i="5"/>
  <c r="T2124" i="5" s="1"/>
  <c r="B2125" i="5"/>
  <c r="T2125" i="5" s="1"/>
  <c r="B2126" i="5"/>
  <c r="T2126" i="5"/>
  <c r="B2127" i="5"/>
  <c r="T2127" i="5" s="1"/>
  <c r="B2128" i="5"/>
  <c r="T2128" i="5"/>
  <c r="B2129" i="5"/>
  <c r="B2130" i="5"/>
  <c r="T2130" i="5" s="1"/>
  <c r="B2131" i="5"/>
  <c r="B2132" i="5"/>
  <c r="T2132" i="5"/>
  <c r="B2133" i="5"/>
  <c r="B2134" i="5"/>
  <c r="T2134" i="5"/>
  <c r="B2135" i="5"/>
  <c r="T2135" i="5" s="1"/>
  <c r="B2136" i="5"/>
  <c r="B2137" i="5"/>
  <c r="B2138" i="5"/>
  <c r="T2138" i="5" s="1"/>
  <c r="B2139" i="5"/>
  <c r="T2139" i="5" s="1"/>
  <c r="B2140" i="5"/>
  <c r="T2140" i="5" s="1"/>
  <c r="B2141" i="5"/>
  <c r="T2141" i="5" s="1"/>
  <c r="B2142" i="5"/>
  <c r="T2142" i="5"/>
  <c r="B2143" i="5"/>
  <c r="T2143" i="5" s="1"/>
  <c r="B2144" i="5"/>
  <c r="T2144" i="5"/>
  <c r="B2145" i="5"/>
  <c r="S2145" i="5" s="1"/>
  <c r="B2146" i="5"/>
  <c r="T2146" i="5"/>
  <c r="B2147" i="5"/>
  <c r="T2147" i="5" s="1"/>
  <c r="B2148" i="5"/>
  <c r="S2148" i="5" s="1"/>
  <c r="T2148" i="5"/>
  <c r="B2149" i="5"/>
  <c r="B2150" i="5"/>
  <c r="B2151" i="5"/>
  <c r="T2151" i="5"/>
  <c r="B2152" i="5"/>
  <c r="T2152" i="5"/>
  <c r="B2153" i="5"/>
  <c r="T2153" i="5"/>
  <c r="B2154" i="5"/>
  <c r="T2154" i="5" s="1"/>
  <c r="B2155" i="5"/>
  <c r="B2156" i="5"/>
  <c r="T2156" i="5"/>
  <c r="B2157" i="5"/>
  <c r="B2158" i="5"/>
  <c r="T2158" i="5"/>
  <c r="B2159" i="5"/>
  <c r="B2160" i="5"/>
  <c r="T2160" i="5" s="1"/>
  <c r="B2161" i="5"/>
  <c r="T2161" i="5" s="1"/>
  <c r="B2162" i="5"/>
  <c r="B2163" i="5"/>
  <c r="T2163" i="5" s="1"/>
  <c r="B2164" i="5"/>
  <c r="T2164" i="5"/>
  <c r="B2165" i="5"/>
  <c r="T2165" i="5" s="1"/>
  <c r="B2166" i="5"/>
  <c r="B2167" i="5"/>
  <c r="T2167" i="5" s="1"/>
  <c r="B2168" i="5"/>
  <c r="T2168" i="5" s="1"/>
  <c r="B2169" i="5"/>
  <c r="T2169" i="5" s="1"/>
  <c r="B2170" i="5"/>
  <c r="T2170" i="5" s="1"/>
  <c r="B2171" i="5"/>
  <c r="T2171" i="5"/>
  <c r="B2172" i="5"/>
  <c r="T2172" i="5" s="1"/>
  <c r="B2173" i="5"/>
  <c r="B2174" i="5"/>
  <c r="T2174" i="5"/>
  <c r="B2175" i="5"/>
  <c r="T2175" i="5" s="1"/>
  <c r="B2176" i="5"/>
  <c r="T2176" i="5"/>
  <c r="B2177" i="5"/>
  <c r="T2177" i="5"/>
  <c r="B2178" i="5"/>
  <c r="T2178" i="5" s="1"/>
  <c r="B2179" i="5"/>
  <c r="T2179" i="5" s="1"/>
  <c r="B2180" i="5"/>
  <c r="T2180" i="5" s="1"/>
  <c r="B2181" i="5"/>
  <c r="S2181" i="5" s="1"/>
  <c r="T2181" i="5"/>
  <c r="B2182" i="5"/>
  <c r="T2182" i="5" s="1"/>
  <c r="B2183" i="5"/>
  <c r="T2183" i="5"/>
  <c r="B2184" i="5"/>
  <c r="S2184" i="5" s="1"/>
  <c r="T2184" i="5"/>
  <c r="B2185" i="5"/>
  <c r="T2185" i="5" s="1"/>
  <c r="B2186" i="5"/>
  <c r="T2186" i="5"/>
  <c r="B2187" i="5"/>
  <c r="T2187" i="5" s="1"/>
  <c r="B2188" i="5"/>
  <c r="T2188" i="5"/>
  <c r="B2189" i="5"/>
  <c r="S2189" i="5" s="1"/>
  <c r="B2190" i="5"/>
  <c r="T2190" i="5"/>
  <c r="B2191" i="5"/>
  <c r="T2191" i="5" s="1"/>
  <c r="B2192" i="5"/>
  <c r="T2192" i="5"/>
  <c r="B2193" i="5"/>
  <c r="T2193" i="5"/>
  <c r="B2194" i="5"/>
  <c r="T2194" i="5" s="1"/>
  <c r="B2195" i="5"/>
  <c r="B2196" i="5"/>
  <c r="T2196" i="5"/>
  <c r="B2197" i="5"/>
  <c r="T2197" i="5" s="1"/>
  <c r="B2198" i="5"/>
  <c r="T2198" i="5"/>
  <c r="B2199" i="5"/>
  <c r="T2199" i="5"/>
  <c r="B2200" i="5"/>
  <c r="B2201" i="5"/>
  <c r="T2201" i="5" s="1"/>
  <c r="B2202" i="5"/>
  <c r="T2202" i="5" s="1"/>
  <c r="B2203" i="5"/>
  <c r="T2203" i="5" s="1"/>
  <c r="B2204" i="5"/>
  <c r="T2204" i="5" s="1"/>
  <c r="B2205" i="5"/>
  <c r="T2205" i="5" s="1"/>
  <c r="B2206" i="5"/>
  <c r="T2206" i="5" s="1"/>
  <c r="B2207" i="5"/>
  <c r="B2208" i="5"/>
  <c r="T2208" i="5" s="1"/>
  <c r="B2209" i="5"/>
  <c r="T2209" i="5" s="1"/>
  <c r="B2210" i="5"/>
  <c r="T2210" i="5" s="1"/>
  <c r="B2211" i="5"/>
  <c r="B2212" i="5"/>
  <c r="T2212" i="5" s="1"/>
  <c r="B2213" i="5"/>
  <c r="T2213" i="5"/>
  <c r="B2214" i="5"/>
  <c r="T2214" i="5" s="1"/>
  <c r="B2215" i="5"/>
  <c r="T2215" i="5" s="1"/>
  <c r="B2216" i="5"/>
  <c r="T2216" i="5"/>
  <c r="B2217" i="5"/>
  <c r="T2217" i="5"/>
  <c r="B2218" i="5"/>
  <c r="AB2218" i="5" s="1"/>
  <c r="B2219" i="5"/>
  <c r="S2219" i="5" s="1"/>
  <c r="B2220" i="5"/>
  <c r="T2220" i="5" s="1"/>
  <c r="B2221" i="5"/>
  <c r="B2222" i="5"/>
  <c r="T2222" i="5" s="1"/>
  <c r="B2223" i="5"/>
  <c r="S2223" i="5" s="1"/>
  <c r="T2223" i="5"/>
  <c r="B2224" i="5"/>
  <c r="T2224" i="5"/>
  <c r="B2225" i="5"/>
  <c r="S2225" i="5" s="1"/>
  <c r="T2225" i="5"/>
  <c r="B2226" i="5"/>
  <c r="T2226" i="5" s="1"/>
  <c r="B2227" i="5"/>
  <c r="T2227" i="5" s="1"/>
  <c r="B2228" i="5"/>
  <c r="T2228" i="5"/>
  <c r="B2229" i="5"/>
  <c r="T2229" i="5"/>
  <c r="B2230" i="5"/>
  <c r="T2230" i="5"/>
  <c r="B2231" i="5"/>
  <c r="T2231" i="5"/>
  <c r="B2232" i="5"/>
  <c r="T2232" i="5" s="1"/>
  <c r="B2233" i="5"/>
  <c r="B2234" i="5"/>
  <c r="T2234" i="5" s="1"/>
  <c r="B2235" i="5"/>
  <c r="T2235" i="5" s="1"/>
  <c r="B2236" i="5"/>
  <c r="T2236" i="5" s="1"/>
  <c r="B2237" i="5"/>
  <c r="T2237" i="5" s="1"/>
  <c r="B2238" i="5"/>
  <c r="T2238" i="5"/>
  <c r="B2239" i="5"/>
  <c r="B2240" i="5"/>
  <c r="T2240" i="5"/>
  <c r="B2241" i="5"/>
  <c r="T2241" i="5" s="1"/>
  <c r="B2242" i="5"/>
  <c r="T2242" i="5" s="1"/>
  <c r="B2243" i="5"/>
  <c r="S2243" i="5" s="1"/>
  <c r="B2244" i="5"/>
  <c r="T2244" i="5"/>
  <c r="B2245" i="5"/>
  <c r="T2245" i="5" s="1"/>
  <c r="B2246" i="5"/>
  <c r="T2246" i="5"/>
  <c r="B2247" i="5"/>
  <c r="S2247" i="5" s="1"/>
  <c r="B2248" i="5"/>
  <c r="T2248" i="5"/>
  <c r="B2249" i="5"/>
  <c r="T2249" i="5" s="1"/>
  <c r="B2250" i="5"/>
  <c r="T2250" i="5" s="1"/>
  <c r="B2251" i="5"/>
  <c r="B2252" i="5"/>
  <c r="T2252" i="5"/>
  <c r="B2253" i="5"/>
  <c r="T2253" i="5" s="1"/>
  <c r="B2254" i="5"/>
  <c r="T2254" i="5"/>
  <c r="B2255" i="5"/>
  <c r="T2255" i="5" s="1"/>
  <c r="B2256" i="5"/>
  <c r="T2256" i="5" s="1"/>
  <c r="B2257" i="5"/>
  <c r="T2257" i="5" s="1"/>
  <c r="B2258" i="5"/>
  <c r="T2258" i="5"/>
  <c r="B2259" i="5"/>
  <c r="B2260" i="5"/>
  <c r="T2260" i="5"/>
  <c r="B2261" i="5"/>
  <c r="T2261" i="5" s="1"/>
  <c r="B2262" i="5"/>
  <c r="T2262" i="5"/>
  <c r="B2263" i="5"/>
  <c r="B2264" i="5"/>
  <c r="T2264" i="5"/>
  <c r="B2265" i="5"/>
  <c r="T2265" i="5" s="1"/>
  <c r="B2266" i="5"/>
  <c r="T2266" i="5"/>
  <c r="B2267" i="5"/>
  <c r="B2268" i="5"/>
  <c r="T2268" i="5"/>
  <c r="B2269" i="5"/>
  <c r="T2269" i="5" s="1"/>
  <c r="B2270" i="5"/>
  <c r="T2270" i="5"/>
  <c r="B2271" i="5"/>
  <c r="T2271" i="5" s="1"/>
  <c r="B2272" i="5"/>
  <c r="T2272" i="5"/>
  <c r="B2273" i="5"/>
  <c r="T2273" i="5"/>
  <c r="B2274" i="5"/>
  <c r="B2275" i="5"/>
  <c r="T2275" i="5" s="1"/>
  <c r="B2276" i="5"/>
  <c r="T2276" i="5" s="1"/>
  <c r="B2277" i="5"/>
  <c r="T2277" i="5" s="1"/>
  <c r="B2278" i="5"/>
  <c r="T2278" i="5"/>
  <c r="B2279" i="5"/>
  <c r="T2279" i="5"/>
  <c r="B2280" i="5"/>
  <c r="T2280" i="5" s="1"/>
  <c r="B2281" i="5"/>
  <c r="T2281" i="5" s="1"/>
  <c r="B2282" i="5"/>
  <c r="T2282" i="5"/>
  <c r="B2283" i="5"/>
  <c r="T2283" i="5" s="1"/>
  <c r="B2284" i="5"/>
  <c r="T2284" i="5" s="1"/>
  <c r="B2285" i="5"/>
  <c r="S2285" i="5" s="1"/>
  <c r="T2285" i="5"/>
  <c r="B2286" i="5"/>
  <c r="T2286" i="5" s="1"/>
  <c r="B2287" i="5"/>
  <c r="T2287" i="5" s="1"/>
  <c r="B2288" i="5"/>
  <c r="T2288" i="5" s="1"/>
  <c r="B2289" i="5"/>
  <c r="T2289" i="5" s="1"/>
  <c r="B2290" i="5"/>
  <c r="T2290" i="5" s="1"/>
  <c r="B2291" i="5"/>
  <c r="T2291" i="5"/>
  <c r="B2292" i="5"/>
  <c r="T2292" i="5" s="1"/>
  <c r="B2293" i="5"/>
  <c r="T2293" i="5" s="1"/>
  <c r="B2294" i="5"/>
  <c r="T2294" i="5"/>
  <c r="B2295" i="5"/>
  <c r="T2295" i="5" s="1"/>
  <c r="B2296" i="5"/>
  <c r="T2296" i="5"/>
  <c r="B2297" i="5"/>
  <c r="T2297" i="5" s="1"/>
  <c r="B2298" i="5"/>
  <c r="T2298" i="5"/>
  <c r="B2299" i="5"/>
  <c r="T2299" i="5" s="1"/>
  <c r="B2300" i="5"/>
  <c r="T2300" i="5" s="1"/>
  <c r="B2301" i="5"/>
  <c r="T2301" i="5"/>
  <c r="B2302" i="5"/>
  <c r="B2303" i="5"/>
  <c r="T2303" i="5" s="1"/>
  <c r="B2304" i="5"/>
  <c r="T2304" i="5" s="1"/>
  <c r="B2305" i="5"/>
  <c r="B2306" i="5"/>
  <c r="T2306" i="5"/>
  <c r="B2307" i="5"/>
  <c r="T2307" i="5" s="1"/>
  <c r="B2308" i="5"/>
  <c r="T2308" i="5" s="1"/>
  <c r="B2309" i="5"/>
  <c r="T2309" i="5" s="1"/>
  <c r="B2310" i="5"/>
  <c r="T2310" i="5" s="1"/>
  <c r="B2311" i="5"/>
  <c r="T2311" i="5" s="1"/>
  <c r="B2312" i="5"/>
  <c r="T2312" i="5" s="1"/>
  <c r="B2313" i="5"/>
  <c r="T2313" i="5" s="1"/>
  <c r="B2314" i="5"/>
  <c r="T2314" i="5"/>
  <c r="B2315" i="5"/>
  <c r="T2315" i="5"/>
  <c r="B2316" i="5"/>
  <c r="T2316" i="5" s="1"/>
  <c r="B2317" i="5"/>
  <c r="T2317" i="5" s="1"/>
  <c r="B2318" i="5"/>
  <c r="T2318" i="5" s="1"/>
  <c r="B2319" i="5"/>
  <c r="T2319" i="5" s="1"/>
  <c r="B2320" i="5"/>
  <c r="T2320" i="5" s="1"/>
  <c r="B2321" i="5"/>
  <c r="T2321" i="5"/>
  <c r="B2322" i="5"/>
  <c r="T2322" i="5" s="1"/>
  <c r="B2323" i="5"/>
  <c r="T2323" i="5" s="1"/>
  <c r="B2324" i="5"/>
  <c r="T2324" i="5"/>
  <c r="B2325" i="5"/>
  <c r="T2325" i="5"/>
  <c r="B2326" i="5"/>
  <c r="T2326" i="5"/>
  <c r="B2327" i="5"/>
  <c r="T2327" i="5" s="1"/>
  <c r="B2328" i="5"/>
  <c r="B2329" i="5"/>
  <c r="T2329" i="5" s="1"/>
  <c r="B2330" i="5"/>
  <c r="T2330" i="5" s="1"/>
  <c r="B2331" i="5"/>
  <c r="T2331" i="5"/>
  <c r="B2332" i="5"/>
  <c r="B2333" i="5"/>
  <c r="T2333" i="5" s="1"/>
  <c r="B2334" i="5"/>
  <c r="B2335" i="5"/>
  <c r="B2336" i="5"/>
  <c r="T2336" i="5"/>
  <c r="B2337" i="5"/>
  <c r="T2337" i="5" s="1"/>
  <c r="B2338" i="5"/>
  <c r="T2338" i="5"/>
  <c r="B2339" i="5"/>
  <c r="T2339" i="5" s="1"/>
  <c r="B2340" i="5"/>
  <c r="T2340" i="5" s="1"/>
  <c r="B2341" i="5"/>
  <c r="T2341" i="5" s="1"/>
  <c r="B2342" i="5"/>
  <c r="T2342" i="5" s="1"/>
  <c r="B2343" i="5"/>
  <c r="T2343" i="5"/>
  <c r="B2344" i="5"/>
  <c r="T2344" i="5"/>
  <c r="B2345" i="5"/>
  <c r="T2345" i="5"/>
  <c r="B2346" i="5"/>
  <c r="T2346" i="5" s="1"/>
  <c r="B2347" i="5"/>
  <c r="B2348" i="5"/>
  <c r="T2348" i="5" s="1"/>
  <c r="B2349" i="5"/>
  <c r="T2349" i="5" s="1"/>
  <c r="B2350" i="5"/>
  <c r="T2350" i="5" s="1"/>
  <c r="B2351" i="5"/>
  <c r="S2351" i="5" s="1"/>
  <c r="B2352" i="5"/>
  <c r="B2353" i="5"/>
  <c r="T2353" i="5" s="1"/>
  <c r="B2354" i="5"/>
  <c r="T2354" i="5" s="1"/>
  <c r="B2355" i="5"/>
  <c r="T2355" i="5" s="1"/>
  <c r="B2356" i="5"/>
  <c r="T2356" i="5" s="1"/>
  <c r="B2357" i="5"/>
  <c r="T2357" i="5" s="1"/>
  <c r="B2358" i="5"/>
  <c r="T2358" i="5" s="1"/>
  <c r="B2359" i="5"/>
  <c r="T2359" i="5" s="1"/>
  <c r="B2360" i="5"/>
  <c r="B2361" i="5"/>
  <c r="T2361" i="5" s="1"/>
  <c r="B2362" i="5"/>
  <c r="T2362" i="5"/>
  <c r="B2363" i="5"/>
  <c r="T2363" i="5" s="1"/>
  <c r="B2364" i="5"/>
  <c r="T2364" i="5" s="1"/>
  <c r="B2365" i="5"/>
  <c r="B2366" i="5"/>
  <c r="T2366" i="5" s="1"/>
  <c r="B2367" i="5"/>
  <c r="T2367" i="5"/>
  <c r="B2368" i="5"/>
  <c r="B2369" i="5"/>
  <c r="S2369" i="5" s="1"/>
  <c r="T2369" i="5"/>
  <c r="B2370" i="5"/>
  <c r="S2370" i="5" s="1"/>
  <c r="T2370" i="5"/>
  <c r="B2371" i="5"/>
  <c r="T2371" i="5" s="1"/>
  <c r="B2372" i="5"/>
  <c r="T2372" i="5"/>
  <c r="B2373" i="5"/>
  <c r="S2373" i="5" s="1"/>
  <c r="T2373" i="5"/>
  <c r="B2374" i="5"/>
  <c r="T2374" i="5"/>
  <c r="B2375" i="5"/>
  <c r="T2375" i="5" s="1"/>
  <c r="B2376" i="5"/>
  <c r="T2376" i="5"/>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c r="B2388" i="5"/>
  <c r="T2388" i="5" s="1"/>
  <c r="B2389" i="5"/>
  <c r="T2389" i="5" s="1"/>
  <c r="B2390" i="5"/>
  <c r="T2390" i="5"/>
  <c r="B2391" i="5"/>
  <c r="T2391" i="5" s="1"/>
  <c r="B2392" i="5"/>
  <c r="S2392" i="5" s="1"/>
  <c r="T2392" i="5"/>
  <c r="B2393" i="5"/>
  <c r="T2393" i="5" s="1"/>
  <c r="B2394" i="5"/>
  <c r="T2394" i="5" s="1"/>
  <c r="B2395" i="5"/>
  <c r="T2395" i="5" s="1"/>
  <c r="B2396" i="5"/>
  <c r="B2397" i="5"/>
  <c r="B2398" i="5"/>
  <c r="T2398" i="5"/>
  <c r="B2399" i="5"/>
  <c r="T2399" i="5"/>
  <c r="B2400" i="5"/>
  <c r="T2400" i="5" s="1"/>
  <c r="B2401" i="5"/>
  <c r="T2401" i="5" s="1"/>
  <c r="B2402" i="5"/>
  <c r="T2402" i="5" s="1"/>
  <c r="B2403" i="5"/>
  <c r="T2403" i="5"/>
  <c r="B2404" i="5"/>
  <c r="T2404" i="5"/>
  <c r="B2405" i="5"/>
  <c r="T2405" i="5" s="1"/>
  <c r="B2406" i="5"/>
  <c r="T2406" i="5"/>
  <c r="B2407" i="5"/>
  <c r="B2408" i="5"/>
  <c r="S2408" i="5" s="1"/>
  <c r="T2408" i="5"/>
  <c r="B2409" i="5"/>
  <c r="T2409" i="5" s="1"/>
  <c r="B2410" i="5"/>
  <c r="T2410" i="5" s="1"/>
  <c r="B2411" i="5"/>
  <c r="T2411" i="5" s="1"/>
  <c r="B2412" i="5"/>
  <c r="T2412" i="5"/>
  <c r="B2413" i="5"/>
  <c r="T2413" i="5" s="1"/>
  <c r="B2414" i="5"/>
  <c r="T2414" i="5"/>
  <c r="B2415" i="5"/>
  <c r="S2415" i="5" s="1"/>
  <c r="T2415" i="5"/>
  <c r="B2416" i="5"/>
  <c r="B2417" i="5"/>
  <c r="T2417" i="5" s="1"/>
  <c r="B2418" i="5"/>
  <c r="T2418" i="5" s="1"/>
  <c r="B2419" i="5"/>
  <c r="T2419" i="5" s="1"/>
  <c r="B2420" i="5"/>
  <c r="T2420" i="5"/>
  <c r="B2421" i="5"/>
  <c r="T2421" i="5" s="1"/>
  <c r="B2422" i="5"/>
  <c r="T2422" i="5"/>
  <c r="B2423" i="5"/>
  <c r="T2423" i="5"/>
  <c r="B2424" i="5"/>
  <c r="T2424" i="5" s="1"/>
  <c r="B2425" i="5"/>
  <c r="T2425" i="5" s="1"/>
  <c r="B2426" i="5"/>
  <c r="T2426" i="5" s="1"/>
  <c r="B2427" i="5"/>
  <c r="B2428" i="5"/>
  <c r="T2428" i="5"/>
  <c r="B2429" i="5"/>
  <c r="T2429" i="5" s="1"/>
  <c r="B2430" i="5"/>
  <c r="T2430" i="5"/>
  <c r="B2431" i="5"/>
  <c r="T2431" i="5" s="1"/>
  <c r="B2432" i="5"/>
  <c r="T2432" i="5" s="1"/>
  <c r="B2433" i="5"/>
  <c r="S2433" i="5" s="1"/>
  <c r="T2433" i="5"/>
  <c r="B2434" i="5"/>
  <c r="T2434" i="5"/>
  <c r="B2435" i="5"/>
  <c r="T2435" i="5" s="1"/>
  <c r="B2436" i="5"/>
  <c r="B2437" i="5"/>
  <c r="T2437" i="5" s="1"/>
  <c r="B2438" i="5"/>
  <c r="T2438" i="5"/>
  <c r="B2439" i="5"/>
  <c r="T2439" i="5" s="1"/>
  <c r="B2440" i="5"/>
  <c r="T2440" i="5" s="1"/>
  <c r="B2441" i="5"/>
  <c r="T2441" i="5"/>
  <c r="B2442" i="5"/>
  <c r="T2442" i="5"/>
  <c r="B2443" i="5"/>
  <c r="T2443" i="5" s="1"/>
  <c r="B2444" i="5"/>
  <c r="T2444" i="5"/>
  <c r="B2445" i="5"/>
  <c r="T2445" i="5"/>
  <c r="B2446" i="5"/>
  <c r="T2446" i="5"/>
  <c r="B2447" i="5"/>
  <c r="T2447" i="5" s="1"/>
  <c r="B2448" i="5"/>
  <c r="T2448" i="5"/>
  <c r="B2449" i="5"/>
  <c r="T2449" i="5" s="1"/>
  <c r="B2450" i="5"/>
  <c r="T2450" i="5" s="1"/>
  <c r="B2451" i="5"/>
  <c r="T2451" i="5" s="1"/>
  <c r="B2452" i="5"/>
  <c r="T2452" i="5" s="1"/>
  <c r="B2453" i="5"/>
  <c r="T2453" i="5" s="1"/>
  <c r="B2454" i="5"/>
  <c r="T2454" i="5"/>
  <c r="B2455" i="5"/>
  <c r="T2455" i="5" s="1"/>
  <c r="B2456" i="5"/>
  <c r="T2456" i="5"/>
  <c r="B2457" i="5"/>
  <c r="B2458" i="5"/>
  <c r="T2458" i="5" s="1"/>
  <c r="B2459" i="5"/>
  <c r="S2459" i="5" s="1"/>
  <c r="T2459" i="5"/>
  <c r="B2460" i="5"/>
  <c r="S2460" i="5" s="1"/>
  <c r="B2461" i="5"/>
  <c r="B2462" i="5"/>
  <c r="T2462" i="5"/>
  <c r="B2463" i="5"/>
  <c r="T2463" i="5" s="1"/>
  <c r="B2464" i="5"/>
  <c r="T2464" i="5"/>
  <c r="B2465" i="5"/>
  <c r="T2465" i="5"/>
  <c r="B2466" i="5"/>
  <c r="T2466" i="5" s="1"/>
  <c r="B2467" i="5"/>
  <c r="B2468" i="5"/>
  <c r="T2468" i="5" s="1"/>
  <c r="B2469" i="5"/>
  <c r="T2469" i="5" s="1"/>
  <c r="B2470" i="5"/>
  <c r="T2470" i="5"/>
  <c r="B2471" i="5"/>
  <c r="T2471" i="5"/>
  <c r="B2472" i="5"/>
  <c r="T2472" i="5" s="1"/>
  <c r="B2473" i="5"/>
  <c r="T2473" i="5" s="1"/>
  <c r="B2474" i="5"/>
  <c r="T2474" i="5" s="1"/>
  <c r="B2475" i="5"/>
  <c r="S2475" i="5" s="1"/>
  <c r="T2475" i="5"/>
  <c r="B2476" i="5"/>
  <c r="T2476" i="5" s="1"/>
  <c r="B2477" i="5"/>
  <c r="T2477" i="5" s="1"/>
  <c r="B2478" i="5"/>
  <c r="T2478" i="5" s="1"/>
  <c r="B2479" i="5"/>
  <c r="T2479" i="5" s="1"/>
  <c r="B2480" i="5"/>
  <c r="T2480" i="5" s="1"/>
  <c r="B2481" i="5"/>
  <c r="B2482" i="5"/>
  <c r="T2482" i="5"/>
  <c r="B2483" i="5"/>
  <c r="B2484" i="5"/>
  <c r="B2485" i="5"/>
  <c r="T2485" i="5" s="1"/>
  <c r="B2486" i="5"/>
  <c r="T2486" i="5" s="1"/>
  <c r="B2487" i="5"/>
  <c r="T2487" i="5"/>
  <c r="B2488" i="5"/>
  <c r="T2488" i="5"/>
  <c r="B2489" i="5"/>
  <c r="T2489" i="5" s="1"/>
  <c r="B2490" i="5"/>
  <c r="T2490" i="5" s="1"/>
  <c r="B2491" i="5"/>
  <c r="T2491" i="5" s="1"/>
  <c r="B2492" i="5"/>
  <c r="T2492" i="5" s="1"/>
  <c r="B2493" i="5"/>
  <c r="T2493" i="5" s="1"/>
  <c r="B2494" i="5"/>
  <c r="T2494" i="5" s="1"/>
  <c r="B2495" i="5"/>
  <c r="T2495" i="5" s="1"/>
  <c r="B2496" i="5"/>
  <c r="T2496" i="5" s="1"/>
  <c r="B2497" i="5"/>
  <c r="T2497" i="5" s="1"/>
  <c r="B2498" i="5"/>
  <c r="T2498" i="5"/>
  <c r="B2499" i="5"/>
  <c r="T2499" i="5" s="1"/>
  <c r="B2500" i="5"/>
  <c r="T2500" i="5" s="1"/>
  <c r="B2501" i="5"/>
  <c r="T2501" i="5"/>
  <c r="B2502" i="5"/>
  <c r="T2502" i="5"/>
  <c r="B2503" i="5"/>
  <c r="T2503" i="5" s="1"/>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37" i="5"/>
  <c r="AB43" i="5"/>
  <c r="AB48" i="5"/>
  <c r="AB54" i="5"/>
  <c r="AB56" i="5"/>
  <c r="AB66" i="5"/>
  <c r="AB70" i="5"/>
  <c r="AB71" i="5"/>
  <c r="AB72" i="5"/>
  <c r="AB74" i="5"/>
  <c r="AB76" i="5"/>
  <c r="AB78" i="5"/>
  <c r="AB79" i="5"/>
  <c r="AB80" i="5"/>
  <c r="AB82" i="5"/>
  <c r="AB84" i="5"/>
  <c r="AB86" i="5"/>
  <c r="AB87" i="5"/>
  <c r="AB88" i="5"/>
  <c r="AB90" i="5"/>
  <c r="AB91" i="5"/>
  <c r="AB92" i="5"/>
  <c r="AB96" i="5"/>
  <c r="AB98" i="5"/>
  <c r="AB100" i="5"/>
  <c r="AB101" i="5"/>
  <c r="AB104" i="5"/>
  <c r="AB107" i="5"/>
  <c r="AB109" i="5"/>
  <c r="AB115" i="5"/>
  <c r="AB117" i="5"/>
  <c r="AB120" i="5"/>
  <c r="AB133" i="5"/>
  <c r="AB136" i="5"/>
  <c r="AB139" i="5"/>
  <c r="AB141" i="5"/>
  <c r="AB148" i="5"/>
  <c r="AB149" i="5"/>
  <c r="AB151" i="5"/>
  <c r="AB152" i="5"/>
  <c r="AB153" i="5"/>
  <c r="AB163" i="5"/>
  <c r="AB165" i="5"/>
  <c r="AB168" i="5"/>
  <c r="AB173" i="5"/>
  <c r="AB180" i="5"/>
  <c r="AB181" i="5"/>
  <c r="AB184" i="5"/>
  <c r="AB191" i="5"/>
  <c r="AB200" i="5"/>
  <c r="AB201" i="5"/>
  <c r="AB205" i="5"/>
  <c r="AB208" i="5"/>
  <c r="AB212" i="5"/>
  <c r="AB216" i="5"/>
  <c r="AB220" i="5"/>
  <c r="AB224" i="5"/>
  <c r="AB228" i="5"/>
  <c r="C232" i="5"/>
  <c r="AB232" i="5" s="1"/>
  <c r="C240" i="5"/>
  <c r="C244" i="5"/>
  <c r="C248" i="5"/>
  <c r="AB248" i="5"/>
  <c r="C252" i="5"/>
  <c r="C260" i="5"/>
  <c r="AB260" i="5"/>
  <c r="C268" i="5"/>
  <c r="AB268" i="5" s="1"/>
  <c r="C276" i="5"/>
  <c r="C280" i="5"/>
  <c r="AB280" i="5" s="1"/>
  <c r="C284" i="5"/>
  <c r="C292" i="5"/>
  <c r="C296" i="5"/>
  <c r="AB296" i="5"/>
  <c r="C300" i="5"/>
  <c r="AB300" i="5"/>
  <c r="C303" i="5"/>
  <c r="C312" i="5"/>
  <c r="C320" i="5"/>
  <c r="C328" i="5"/>
  <c r="AB328" i="5"/>
  <c r="C358" i="5"/>
  <c r="C360" i="5"/>
  <c r="AB360" i="5"/>
  <c r="S867" i="5"/>
  <c r="S887" i="5"/>
  <c r="S921" i="5"/>
  <c r="S967" i="5"/>
  <c r="S970" i="5"/>
  <c r="S975" i="5"/>
  <c r="S986" i="5"/>
  <c r="S991" i="5"/>
  <c r="S1015" i="5"/>
  <c r="S1016" i="5"/>
  <c r="S1035" i="5"/>
  <c r="S1036" i="5"/>
  <c r="S1043" i="5"/>
  <c r="S1055" i="5"/>
  <c r="S1056" i="5"/>
  <c r="S1060" i="5"/>
  <c r="S1066" i="5"/>
  <c r="S1072" i="5"/>
  <c r="S1080" i="5"/>
  <c r="S1083" i="5"/>
  <c r="S1088" i="5"/>
  <c r="S1102" i="5"/>
  <c r="S1103" i="5"/>
  <c r="S1106" i="5"/>
  <c r="S1124" i="5"/>
  <c r="S1151" i="5"/>
  <c r="S1165" i="5"/>
  <c r="S1177" i="5"/>
  <c r="S1181" i="5"/>
  <c r="S1185" i="5"/>
  <c r="S1207" i="5"/>
  <c r="S1210" i="5"/>
  <c r="S1220" i="5"/>
  <c r="S1225" i="5"/>
  <c r="S1242" i="5"/>
  <c r="S1246" i="5"/>
  <c r="S1254" i="5"/>
  <c r="S1267" i="5"/>
  <c r="S1270" i="5"/>
  <c r="S1279" i="5"/>
  <c r="S1286" i="5"/>
  <c r="S1288" i="5"/>
  <c r="S1290" i="5"/>
  <c r="S1293" i="5"/>
  <c r="S1298" i="5"/>
  <c r="S1299" i="5"/>
  <c r="S1302" i="5"/>
  <c r="S1317" i="5"/>
  <c r="S1320" i="5"/>
  <c r="S1325" i="5"/>
  <c r="S1330" i="5"/>
  <c r="S1331" i="5"/>
  <c r="S1334" i="5"/>
  <c r="S1338" i="5"/>
  <c r="S1354" i="5"/>
  <c r="S1380" i="5"/>
  <c r="S1382" i="5"/>
  <c r="S1396" i="5"/>
  <c r="S1403" i="5"/>
  <c r="S1411" i="5"/>
  <c r="S1423" i="5"/>
  <c r="S1445" i="5"/>
  <c r="S1521" i="5"/>
  <c r="S1533" i="5"/>
  <c r="S1541" i="5"/>
  <c r="S1572" i="5"/>
  <c r="S1580" i="5"/>
  <c r="S1584" i="5"/>
  <c r="S1600" i="5"/>
  <c r="S1604" i="5"/>
  <c r="S1612" i="5"/>
  <c r="S1692" i="5"/>
  <c r="S1707" i="5"/>
  <c r="S1727" i="5"/>
  <c r="S1731" i="5"/>
  <c r="S1737" i="5"/>
  <c r="S1739" i="5"/>
  <c r="S1771" i="5"/>
  <c r="S1787" i="5"/>
  <c r="S1802" i="5"/>
  <c r="S1810" i="5"/>
  <c r="S1815" i="5"/>
  <c r="S1828" i="5"/>
  <c r="S1830" i="5"/>
  <c r="S1831" i="5"/>
  <c r="S1832" i="5"/>
  <c r="S1846" i="5"/>
  <c r="S1858" i="5"/>
  <c r="S1862" i="5"/>
  <c r="S1866" i="5"/>
  <c r="S1875" i="5"/>
  <c r="S1929" i="5"/>
  <c r="S1936" i="5"/>
  <c r="S1940" i="5"/>
  <c r="S1942" i="5"/>
  <c r="S1946" i="5"/>
  <c r="S1947" i="5"/>
  <c r="S1959" i="5"/>
  <c r="S1960" i="5"/>
  <c r="S1968" i="5"/>
  <c r="S1976" i="5"/>
  <c r="S1978" i="5"/>
  <c r="S1984" i="5"/>
  <c r="S2002" i="5"/>
  <c r="S2012" i="5"/>
  <c r="S2020" i="5"/>
  <c r="C2026" i="5"/>
  <c r="S2028" i="5"/>
  <c r="S2030" i="5"/>
  <c r="C2035" i="5"/>
  <c r="V2035" i="5" s="1"/>
  <c r="S2036" i="5"/>
  <c r="C2039" i="5"/>
  <c r="S2042" i="5"/>
  <c r="C2043" i="5"/>
  <c r="S2044" i="5"/>
  <c r="C2046" i="5"/>
  <c r="AB2046" i="5"/>
  <c r="C2047" i="5"/>
  <c r="AB2047" i="5"/>
  <c r="S2048" i="5"/>
  <c r="C2051" i="5"/>
  <c r="AB2051" i="5"/>
  <c r="S2053" i="5"/>
  <c r="C2058" i="5"/>
  <c r="AB2058" i="5"/>
  <c r="C2059" i="5"/>
  <c r="V2059" i="5" s="1"/>
  <c r="S2061" i="5"/>
  <c r="C2064" i="5"/>
  <c r="S2065" i="5"/>
  <c r="C2066" i="5"/>
  <c r="C2067" i="5"/>
  <c r="AB2067" i="5"/>
  <c r="C2070" i="5"/>
  <c r="S2071" i="5"/>
  <c r="C2072" i="5"/>
  <c r="AB2072" i="5" s="1"/>
  <c r="C2074" i="5"/>
  <c r="C2075" i="5"/>
  <c r="C2076" i="5"/>
  <c r="AB2076" i="5" s="1"/>
  <c r="C2079" i="5"/>
  <c r="V2079" i="5" s="1"/>
  <c r="C2080" i="5"/>
  <c r="AB2080" i="5" s="1"/>
  <c r="C2084" i="5"/>
  <c r="AB2084" i="5"/>
  <c r="S2085" i="5"/>
  <c r="S2088" i="5"/>
  <c r="S2090" i="5"/>
  <c r="C2091" i="5"/>
  <c r="S2092" i="5"/>
  <c r="S2093" i="5"/>
  <c r="C2095" i="5"/>
  <c r="S2098" i="5"/>
  <c r="C2099" i="5"/>
  <c r="C2100" i="5"/>
  <c r="S2102" i="5"/>
  <c r="C2104" i="5"/>
  <c r="C2112" i="5"/>
  <c r="C2113" i="5"/>
  <c r="AB2113" i="5"/>
  <c r="C2116" i="5"/>
  <c r="AB2116" i="5"/>
  <c r="C2123" i="5"/>
  <c r="V2123" i="5" s="1"/>
  <c r="S2125" i="5"/>
  <c r="C2127" i="5"/>
  <c r="AB2127" i="5" s="1"/>
  <c r="C2129" i="5"/>
  <c r="V2129" i="5" s="1"/>
  <c r="C2131" i="5"/>
  <c r="S2132" i="5"/>
  <c r="S2134" i="5"/>
  <c r="C2140" i="5"/>
  <c r="V2140" i="5" s="1"/>
  <c r="AB2140" i="5"/>
  <c r="S2141" i="5"/>
  <c r="S2144" i="5"/>
  <c r="S2146" i="5"/>
  <c r="S2152" i="5"/>
  <c r="S2158" i="5"/>
  <c r="S2161" i="5"/>
  <c r="S2163" i="5"/>
  <c r="C2168" i="5"/>
  <c r="AB2168" i="5"/>
  <c r="S2169" i="5"/>
  <c r="C2172" i="5"/>
  <c r="V2172" i="5" s="1"/>
  <c r="C2176" i="5"/>
  <c r="S2185" i="5"/>
  <c r="S2188" i="5"/>
  <c r="S2196" i="5"/>
  <c r="S2197" i="5"/>
  <c r="S2198" i="5"/>
  <c r="S2199" i="5"/>
  <c r="S2202" i="5"/>
  <c r="S2203" i="5"/>
  <c r="S2205" i="5"/>
  <c r="S2210" i="5"/>
  <c r="C2212" i="5"/>
  <c r="S2213" i="5"/>
  <c r="S2215" i="5"/>
  <c r="C2218" i="5"/>
  <c r="C2220" i="5"/>
  <c r="V2220" i="5" s="1"/>
  <c r="AB2220" i="5"/>
  <c r="S2224" i="5"/>
  <c r="S2226" i="5"/>
  <c r="S2229" i="5"/>
  <c r="C2230" i="5"/>
  <c r="S2231" i="5"/>
  <c r="S2235" i="5"/>
  <c r="S2240" i="5"/>
  <c r="S2246" i="5"/>
  <c r="S2248" i="5"/>
  <c r="C2250" i="5"/>
  <c r="S2254" i="5"/>
  <c r="S2258" i="5"/>
  <c r="S2260" i="5"/>
  <c r="S2262" i="5"/>
  <c r="S2264" i="5"/>
  <c r="S2266" i="5"/>
  <c r="S2269" i="5"/>
  <c r="S2277" i="5"/>
  <c r="S2278" i="5"/>
  <c r="S2293" i="5"/>
  <c r="S2301" i="5"/>
  <c r="S2306" i="5"/>
  <c r="S2314" i="5"/>
  <c r="S2318" i="5"/>
  <c r="S2323" i="5"/>
  <c r="S2326" i="5"/>
  <c r="S2327" i="5"/>
  <c r="S2330" i="5"/>
  <c r="S2331" i="5"/>
  <c r="S2336" i="5"/>
  <c r="S2342" i="5"/>
  <c r="S2343" i="5"/>
  <c r="S2362" i="5"/>
  <c r="S2376" i="5"/>
  <c r="S2377" i="5"/>
  <c r="S2378" i="5"/>
  <c r="S2380" i="5"/>
  <c r="S2385" i="5"/>
  <c r="S2404" i="5"/>
  <c r="S2412" i="5"/>
  <c r="S2420" i="5"/>
  <c r="S2428" i="5"/>
  <c r="S2431" i="5"/>
  <c r="S2432" i="5"/>
  <c r="S2445" i="5"/>
  <c r="S2449" i="5"/>
  <c r="S2454" i="5"/>
  <c r="S2462" i="5"/>
  <c r="S2464" i="5"/>
  <c r="S2466" i="5"/>
  <c r="S2469" i="5"/>
  <c r="S2473" i="5"/>
  <c r="S2482" i="5"/>
  <c r="S2488" i="5"/>
  <c r="V6" i="5"/>
  <c r="R6" i="5" s="1"/>
  <c r="V7" i="5"/>
  <c r="R7" i="5" s="1"/>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33" i="5"/>
  <c r="C234" i="5"/>
  <c r="V234" i="5" s="1"/>
  <c r="C235" i="5"/>
  <c r="C236" i="5"/>
  <c r="C237" i="5"/>
  <c r="C238" i="5"/>
  <c r="C239" i="5"/>
  <c r="C241" i="5"/>
  <c r="C242" i="5"/>
  <c r="V242" i="5" s="1"/>
  <c r="C243" i="5"/>
  <c r="V243" i="5" s="1"/>
  <c r="H243" i="5" s="1"/>
  <c r="C245" i="5"/>
  <c r="C246" i="5"/>
  <c r="C247" i="5"/>
  <c r="C249" i="5"/>
  <c r="C250" i="5"/>
  <c r="C251" i="5"/>
  <c r="C253" i="5"/>
  <c r="C254" i="5"/>
  <c r="C255" i="5"/>
  <c r="V255" i="5" s="1"/>
  <c r="C256" i="5"/>
  <c r="C257" i="5"/>
  <c r="C258" i="5"/>
  <c r="C259" i="5"/>
  <c r="C261" i="5"/>
  <c r="C262" i="5"/>
  <c r="C263" i="5"/>
  <c r="C264" i="5"/>
  <c r="C265" i="5"/>
  <c r="C266" i="5"/>
  <c r="C267" i="5"/>
  <c r="C269" i="5"/>
  <c r="C270" i="5"/>
  <c r="C271" i="5"/>
  <c r="C272" i="5"/>
  <c r="C273" i="5"/>
  <c r="C274" i="5"/>
  <c r="C275" i="5"/>
  <c r="C277" i="5"/>
  <c r="V277" i="5" s="1"/>
  <c r="I277" i="5" s="1"/>
  <c r="C278" i="5"/>
  <c r="C279" i="5"/>
  <c r="C281" i="5"/>
  <c r="C282" i="5"/>
  <c r="C283" i="5"/>
  <c r="C285" i="5"/>
  <c r="C286" i="5"/>
  <c r="C287" i="5"/>
  <c r="C288" i="5"/>
  <c r="C289" i="5"/>
  <c r="C290" i="5"/>
  <c r="C291" i="5"/>
  <c r="C293" i="5"/>
  <c r="C294" i="5"/>
  <c r="C295" i="5"/>
  <c r="C297" i="5"/>
  <c r="C298" i="5"/>
  <c r="C299" i="5"/>
  <c r="C301" i="5"/>
  <c r="V301" i="5" s="1"/>
  <c r="C302" i="5"/>
  <c r="V302" i="5" s="1"/>
  <c r="C304" i="5"/>
  <c r="C305" i="5"/>
  <c r="C306" i="5"/>
  <c r="C307" i="5"/>
  <c r="C308" i="5"/>
  <c r="C309" i="5"/>
  <c r="C310" i="5"/>
  <c r="C311" i="5"/>
  <c r="C313" i="5"/>
  <c r="C314" i="5"/>
  <c r="C315" i="5"/>
  <c r="V315" i="5" s="1"/>
  <c r="C316" i="5"/>
  <c r="C317" i="5"/>
  <c r="C318" i="5"/>
  <c r="C319" i="5"/>
  <c r="C321" i="5"/>
  <c r="C322" i="5"/>
  <c r="C323" i="5"/>
  <c r="C324" i="5"/>
  <c r="C325" i="5"/>
  <c r="C326" i="5"/>
  <c r="C327" i="5"/>
  <c r="C329" i="5"/>
  <c r="V329" i="5" s="1"/>
  <c r="E329" i="5" s="1"/>
  <c r="X329" i="5" s="1"/>
  <c r="C330" i="5"/>
  <c r="C331" i="5"/>
  <c r="C332" i="5"/>
  <c r="C333" i="5"/>
  <c r="C334" i="5"/>
  <c r="C335" i="5"/>
  <c r="V335" i="5" s="1"/>
  <c r="C336" i="5"/>
  <c r="C337" i="5"/>
  <c r="V337" i="5" s="1"/>
  <c r="C338" i="5"/>
  <c r="C339" i="5"/>
  <c r="C340" i="5"/>
  <c r="C341" i="5"/>
  <c r="V341" i="5" s="1"/>
  <c r="C342" i="5"/>
  <c r="C343" i="5"/>
  <c r="C344" i="5"/>
  <c r="C345" i="5"/>
  <c r="C346" i="5"/>
  <c r="C347" i="5"/>
  <c r="V347" i="5" s="1"/>
  <c r="C348" i="5"/>
  <c r="C349" i="5"/>
  <c r="C350" i="5"/>
  <c r="C351" i="5"/>
  <c r="C352" i="5"/>
  <c r="V352" i="5" s="1"/>
  <c r="C353" i="5"/>
  <c r="V353" i="5" s="1"/>
  <c r="C354" i="5"/>
  <c r="V354" i="5" s="1"/>
  <c r="C355" i="5"/>
  <c r="C356" i="5"/>
  <c r="C357" i="5"/>
  <c r="C359" i="5"/>
  <c r="C361" i="5"/>
  <c r="C362" i="5"/>
  <c r="C363" i="5"/>
  <c r="C364" i="5"/>
  <c r="C365" i="5"/>
  <c r="C366" i="5"/>
  <c r="V366" i="5" s="1"/>
  <c r="C367" i="5"/>
  <c r="C368" i="5"/>
  <c r="C369" i="5"/>
  <c r="C370" i="5"/>
  <c r="C371" i="5"/>
  <c r="C372" i="5"/>
  <c r="C373" i="5"/>
  <c r="C374" i="5"/>
  <c r="C375" i="5"/>
  <c r="C376" i="5"/>
  <c r="C377" i="5"/>
  <c r="C378" i="5"/>
  <c r="C379" i="5"/>
  <c r="V379" i="5" s="1"/>
  <c r="C380" i="5"/>
  <c r="C381" i="5"/>
  <c r="C382" i="5"/>
  <c r="C383" i="5"/>
  <c r="C384" i="5"/>
  <c r="C385" i="5"/>
  <c r="C386" i="5"/>
  <c r="C387" i="5"/>
  <c r="V387" i="5" s="1"/>
  <c r="E387" i="5" s="1"/>
  <c r="X387" i="5" s="1"/>
  <c r="C388" i="5"/>
  <c r="C389" i="5"/>
  <c r="C390" i="5"/>
  <c r="C391" i="5"/>
  <c r="C392" i="5"/>
  <c r="C393" i="5"/>
  <c r="C394" i="5"/>
  <c r="C395" i="5"/>
  <c r="C396" i="5"/>
  <c r="C397" i="5"/>
  <c r="C398" i="5"/>
  <c r="C399" i="5"/>
  <c r="C400" i="5"/>
  <c r="C401" i="5"/>
  <c r="V401" i="5" s="1"/>
  <c r="C402" i="5"/>
  <c r="C403" i="5"/>
  <c r="V403" i="5" s="1"/>
  <c r="E403" i="5" s="1"/>
  <c r="X403" i="5" s="1"/>
  <c r="C404" i="5"/>
  <c r="C405" i="5"/>
  <c r="C406" i="5"/>
  <c r="C407" i="5"/>
  <c r="C408" i="5"/>
  <c r="C409" i="5"/>
  <c r="C410" i="5"/>
  <c r="C411" i="5"/>
  <c r="C412" i="5"/>
  <c r="C413" i="5"/>
  <c r="C414" i="5"/>
  <c r="V414" i="5" s="1"/>
  <c r="C415" i="5"/>
  <c r="V415" i="5" s="1"/>
  <c r="I415" i="5" s="1"/>
  <c r="C416" i="5"/>
  <c r="C417" i="5"/>
  <c r="C418" i="5"/>
  <c r="C419" i="5"/>
  <c r="C420" i="5"/>
  <c r="C421" i="5"/>
  <c r="V421" i="5" s="1"/>
  <c r="C422" i="5"/>
  <c r="C423" i="5"/>
  <c r="C424" i="5"/>
  <c r="C425" i="5"/>
  <c r="C426" i="5"/>
  <c r="V426" i="5" s="1"/>
  <c r="C427" i="5"/>
  <c r="C428" i="5"/>
  <c r="C429" i="5"/>
  <c r="C430" i="5"/>
  <c r="C431" i="5"/>
  <c r="C432" i="5"/>
  <c r="C433" i="5"/>
  <c r="C434" i="5"/>
  <c r="C435" i="5"/>
  <c r="C436" i="5"/>
  <c r="C437" i="5"/>
  <c r="C438" i="5"/>
  <c r="C439" i="5"/>
  <c r="V439" i="5" s="1"/>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V469" i="5" s="1"/>
  <c r="C470" i="5"/>
  <c r="C471" i="5"/>
  <c r="C472" i="5"/>
  <c r="C473" i="5"/>
  <c r="C474" i="5"/>
  <c r="C475" i="5"/>
  <c r="C476" i="5"/>
  <c r="C477" i="5"/>
  <c r="C478" i="5"/>
  <c r="C479" i="5"/>
  <c r="C480" i="5"/>
  <c r="C481" i="5"/>
  <c r="C482" i="5"/>
  <c r="C483" i="5"/>
  <c r="C484" i="5"/>
  <c r="C485" i="5"/>
  <c r="C486" i="5"/>
  <c r="C487" i="5"/>
  <c r="C488" i="5"/>
  <c r="V488" i="5" s="1"/>
  <c r="C489" i="5"/>
  <c r="C490" i="5"/>
  <c r="C491" i="5"/>
  <c r="C492" i="5"/>
  <c r="V492" i="5" s="1"/>
  <c r="E492" i="5" s="1"/>
  <c r="X492" i="5" s="1"/>
  <c r="C493" i="5"/>
  <c r="C494" i="5"/>
  <c r="C495" i="5"/>
  <c r="C496" i="5"/>
  <c r="C497" i="5"/>
  <c r="C498" i="5"/>
  <c r="C499" i="5"/>
  <c r="C500" i="5"/>
  <c r="C501" i="5"/>
  <c r="C502" i="5"/>
  <c r="C503" i="5"/>
  <c r="C504" i="5"/>
  <c r="C505" i="5"/>
  <c r="C506" i="5"/>
  <c r="C507" i="5"/>
  <c r="C508" i="5"/>
  <c r="C509" i="5"/>
  <c r="C510" i="5"/>
  <c r="C511" i="5"/>
  <c r="V511" i="5" s="1"/>
  <c r="E511" i="5" s="1"/>
  <c r="X511" i="5" s="1"/>
  <c r="C512" i="5"/>
  <c r="C513" i="5"/>
  <c r="C514" i="5"/>
  <c r="C515" i="5"/>
  <c r="C516" i="5"/>
  <c r="C517" i="5"/>
  <c r="C518" i="5"/>
  <c r="C519" i="5"/>
  <c r="C520" i="5"/>
  <c r="C521" i="5"/>
  <c r="C522" i="5"/>
  <c r="V522" i="5" s="1"/>
  <c r="C523" i="5"/>
  <c r="C524" i="5"/>
  <c r="C525" i="5"/>
  <c r="C526" i="5"/>
  <c r="C527" i="5"/>
  <c r="C528" i="5"/>
  <c r="V528" i="5" s="1"/>
  <c r="C529" i="5"/>
  <c r="C530" i="5"/>
  <c r="C531" i="5"/>
  <c r="C532" i="5"/>
  <c r="C533" i="5"/>
  <c r="C534" i="5"/>
  <c r="C535" i="5"/>
  <c r="C536" i="5"/>
  <c r="C537" i="5"/>
  <c r="C538" i="5"/>
  <c r="C539" i="5"/>
  <c r="C540" i="5"/>
  <c r="C541" i="5"/>
  <c r="C542" i="5"/>
  <c r="C543" i="5"/>
  <c r="C544" i="5"/>
  <c r="C545" i="5"/>
  <c r="C546" i="5"/>
  <c r="V546" i="5" s="1"/>
  <c r="E546" i="5" s="1"/>
  <c r="X546" i="5" s="1"/>
  <c r="C547" i="5"/>
  <c r="C548" i="5"/>
  <c r="C549" i="5"/>
  <c r="C550" i="5"/>
  <c r="C551" i="5"/>
  <c r="C552" i="5"/>
  <c r="C553" i="5"/>
  <c r="C554" i="5"/>
  <c r="C555" i="5"/>
  <c r="V555" i="5" s="1"/>
  <c r="C556" i="5"/>
  <c r="C557" i="5"/>
  <c r="C558" i="5"/>
  <c r="C559" i="5"/>
  <c r="C560" i="5"/>
  <c r="C561" i="5"/>
  <c r="C562" i="5"/>
  <c r="C563" i="5"/>
  <c r="C564" i="5"/>
  <c r="C565" i="5"/>
  <c r="V565" i="5" s="1"/>
  <c r="C566" i="5"/>
  <c r="C567" i="5"/>
  <c r="C568" i="5"/>
  <c r="C569" i="5"/>
  <c r="C570" i="5"/>
  <c r="V570" i="5" s="1"/>
  <c r="C571" i="5"/>
  <c r="C572" i="5"/>
  <c r="C573" i="5"/>
  <c r="C574" i="5"/>
  <c r="C575" i="5"/>
  <c r="C576" i="5"/>
  <c r="C577" i="5"/>
  <c r="C578" i="5"/>
  <c r="C579" i="5"/>
  <c r="C580" i="5"/>
  <c r="C581" i="5"/>
  <c r="C582" i="5"/>
  <c r="C583" i="5"/>
  <c r="C584" i="5"/>
  <c r="C585" i="5"/>
  <c r="C586" i="5"/>
  <c r="C587" i="5"/>
  <c r="C588" i="5"/>
  <c r="C589" i="5"/>
  <c r="C590" i="5"/>
  <c r="C591" i="5"/>
  <c r="V591" i="5" s="1"/>
  <c r="E591" i="5" s="1"/>
  <c r="X591" i="5" s="1"/>
  <c r="C592" i="5"/>
  <c r="C593" i="5"/>
  <c r="C594" i="5"/>
  <c r="V594" i="5" s="1"/>
  <c r="C595" i="5"/>
  <c r="V595" i="5" s="1"/>
  <c r="I595" i="5" s="1"/>
  <c r="C596" i="5"/>
  <c r="C597" i="5"/>
  <c r="C598" i="5"/>
  <c r="C599" i="5"/>
  <c r="C600" i="5"/>
  <c r="C601" i="5"/>
  <c r="C602" i="5"/>
  <c r="C603" i="5"/>
  <c r="C604" i="5"/>
  <c r="C605" i="5"/>
  <c r="AB605" i="5" s="1"/>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V643" i="5" s="1"/>
  <c r="C644" i="5"/>
  <c r="C645" i="5"/>
  <c r="C646" i="5"/>
  <c r="C647" i="5"/>
  <c r="C648" i="5"/>
  <c r="C649" i="5"/>
  <c r="C650" i="5"/>
  <c r="C651" i="5"/>
  <c r="C652" i="5"/>
  <c r="C653" i="5"/>
  <c r="AB653" i="5" s="1"/>
  <c r="C654" i="5"/>
  <c r="C655" i="5"/>
  <c r="V655" i="5" s="1"/>
  <c r="C656" i="5"/>
  <c r="C657" i="5"/>
  <c r="C658" i="5"/>
  <c r="C659" i="5"/>
  <c r="C660" i="5"/>
  <c r="C661" i="5"/>
  <c r="C662" i="5"/>
  <c r="C663" i="5"/>
  <c r="C664" i="5"/>
  <c r="C665" i="5"/>
  <c r="C666" i="5"/>
  <c r="C667" i="5"/>
  <c r="V667" i="5" s="1"/>
  <c r="C668" i="5"/>
  <c r="C669" i="5"/>
  <c r="C670" i="5"/>
  <c r="C671" i="5"/>
  <c r="C672" i="5"/>
  <c r="C673" i="5"/>
  <c r="V673" i="5" s="1"/>
  <c r="C674" i="5"/>
  <c r="C675" i="5"/>
  <c r="C676" i="5"/>
  <c r="C677" i="5"/>
  <c r="C678" i="5"/>
  <c r="C679" i="5"/>
  <c r="C680" i="5"/>
  <c r="C681" i="5"/>
  <c r="C682" i="5"/>
  <c r="C683" i="5"/>
  <c r="C684" i="5"/>
  <c r="C685" i="5"/>
  <c r="C686" i="5"/>
  <c r="C687" i="5"/>
  <c r="C688" i="5"/>
  <c r="C689" i="5"/>
  <c r="C690" i="5"/>
  <c r="C691" i="5"/>
  <c r="C692" i="5"/>
  <c r="V692" i="5" s="1"/>
  <c r="C693" i="5"/>
  <c r="C694" i="5"/>
  <c r="C695" i="5"/>
  <c r="C696" i="5"/>
  <c r="C697" i="5"/>
  <c r="C698" i="5"/>
  <c r="C699" i="5"/>
  <c r="C700" i="5"/>
  <c r="C701" i="5"/>
  <c r="C702" i="5"/>
  <c r="C703" i="5"/>
  <c r="V703" i="5" s="1"/>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V751" i="5" s="1"/>
  <c r="C752" i="5"/>
  <c r="C753" i="5"/>
  <c r="C754" i="5"/>
  <c r="C755" i="5"/>
  <c r="C756" i="5"/>
  <c r="C757" i="5"/>
  <c r="C758" i="5"/>
  <c r="C759" i="5"/>
  <c r="C760" i="5"/>
  <c r="C761" i="5"/>
  <c r="C762" i="5"/>
  <c r="V762" i="5" s="1"/>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V800" i="5" s="1"/>
  <c r="C801" i="5"/>
  <c r="C802" i="5"/>
  <c r="C803" i="5"/>
  <c r="C804" i="5"/>
  <c r="C805" i="5"/>
  <c r="C806" i="5"/>
  <c r="C807" i="5"/>
  <c r="C808" i="5"/>
  <c r="C809" i="5"/>
  <c r="C810" i="5"/>
  <c r="V810" i="5" s="1"/>
  <c r="C811" i="5"/>
  <c r="C812" i="5"/>
  <c r="C813" i="5"/>
  <c r="C814" i="5"/>
  <c r="C815" i="5"/>
  <c r="C816" i="5"/>
  <c r="C817" i="5"/>
  <c r="C818" i="5"/>
  <c r="C819" i="5"/>
  <c r="C820" i="5"/>
  <c r="C821" i="5"/>
  <c r="C822" i="5"/>
  <c r="C823" i="5"/>
  <c r="C824" i="5"/>
  <c r="C825" i="5"/>
  <c r="C826" i="5"/>
  <c r="C827" i="5"/>
  <c r="C828" i="5"/>
  <c r="C829" i="5"/>
  <c r="V829" i="5" s="1"/>
  <c r="H829" i="5" s="1"/>
  <c r="C830" i="5"/>
  <c r="C831" i="5"/>
  <c r="C832" i="5"/>
  <c r="C833" i="5"/>
  <c r="C834" i="5"/>
  <c r="C835" i="5"/>
  <c r="C836" i="5"/>
  <c r="C837" i="5"/>
  <c r="C838" i="5"/>
  <c r="C839" i="5"/>
  <c r="C840" i="5"/>
  <c r="C841" i="5"/>
  <c r="C842" i="5"/>
  <c r="C843" i="5"/>
  <c r="C844" i="5"/>
  <c r="C845" i="5"/>
  <c r="C846" i="5"/>
  <c r="V846" i="5" s="1"/>
  <c r="C847" i="5"/>
  <c r="C848" i="5"/>
  <c r="C849" i="5"/>
  <c r="C850" i="5"/>
  <c r="C851" i="5"/>
  <c r="C852" i="5"/>
  <c r="C853" i="5"/>
  <c r="C854" i="5"/>
  <c r="C855" i="5"/>
  <c r="C856" i="5"/>
  <c r="C857" i="5"/>
  <c r="C858" i="5"/>
  <c r="C859" i="5"/>
  <c r="C860" i="5"/>
  <c r="C861" i="5"/>
  <c r="C862" i="5"/>
  <c r="C863" i="5"/>
  <c r="C864" i="5"/>
  <c r="C865" i="5"/>
  <c r="V865" i="5" s="1"/>
  <c r="C866" i="5"/>
  <c r="C867" i="5"/>
  <c r="C868" i="5"/>
  <c r="C869" i="5"/>
  <c r="C870" i="5"/>
  <c r="C871" i="5"/>
  <c r="V871" i="5" s="1"/>
  <c r="C872" i="5"/>
  <c r="V872" i="5" s="1"/>
  <c r="I872" i="5" s="1"/>
  <c r="C873" i="5"/>
  <c r="C874" i="5"/>
  <c r="C875" i="5"/>
  <c r="C876" i="5"/>
  <c r="C877" i="5"/>
  <c r="C878" i="5"/>
  <c r="C879" i="5"/>
  <c r="C880" i="5"/>
  <c r="C881" i="5"/>
  <c r="V881" i="5" s="1"/>
  <c r="C882" i="5"/>
  <c r="V882" i="5" s="1"/>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V908" i="5" s="1"/>
  <c r="C909" i="5"/>
  <c r="C910" i="5"/>
  <c r="C911" i="5"/>
  <c r="C912" i="5"/>
  <c r="C913" i="5"/>
  <c r="C914" i="5"/>
  <c r="C915" i="5"/>
  <c r="C916" i="5"/>
  <c r="C917" i="5"/>
  <c r="C918" i="5"/>
  <c r="V918" i="5" s="1"/>
  <c r="C919" i="5"/>
  <c r="C920" i="5"/>
  <c r="C921" i="5"/>
  <c r="C922" i="5"/>
  <c r="C923" i="5"/>
  <c r="C924" i="5"/>
  <c r="C925" i="5"/>
  <c r="V925" i="5" s="1"/>
  <c r="C926" i="5"/>
  <c r="C927" i="5"/>
  <c r="C928" i="5"/>
  <c r="C929" i="5"/>
  <c r="C930" i="5"/>
  <c r="V930" i="5" s="1"/>
  <c r="J930" i="5" s="1"/>
  <c r="C931" i="5"/>
  <c r="C932" i="5"/>
  <c r="C933" i="5"/>
  <c r="C934" i="5"/>
  <c r="C935" i="5"/>
  <c r="C936" i="5"/>
  <c r="C937" i="5"/>
  <c r="C938" i="5"/>
  <c r="C939" i="5"/>
  <c r="C940" i="5"/>
  <c r="C941" i="5"/>
  <c r="C942" i="5"/>
  <c r="C943" i="5"/>
  <c r="C944" i="5"/>
  <c r="V944" i="5" s="1"/>
  <c r="C945" i="5"/>
  <c r="C946" i="5"/>
  <c r="C947" i="5"/>
  <c r="C948" i="5"/>
  <c r="C949" i="5"/>
  <c r="C950" i="5"/>
  <c r="C951" i="5"/>
  <c r="C952" i="5"/>
  <c r="C953" i="5"/>
  <c r="C954" i="5"/>
  <c r="V954" i="5" s="1"/>
  <c r="C955" i="5"/>
  <c r="C956" i="5"/>
  <c r="C957" i="5"/>
  <c r="C958" i="5"/>
  <c r="C959" i="5"/>
  <c r="C960" i="5"/>
  <c r="C961" i="5"/>
  <c r="C962" i="5"/>
  <c r="C963" i="5"/>
  <c r="C964" i="5"/>
  <c r="C965" i="5"/>
  <c r="C966" i="5"/>
  <c r="C967" i="5"/>
  <c r="C968" i="5"/>
  <c r="C969" i="5"/>
  <c r="C970" i="5"/>
  <c r="C971" i="5"/>
  <c r="C972" i="5"/>
  <c r="C973" i="5"/>
  <c r="C974" i="5"/>
  <c r="C975" i="5"/>
  <c r="C976" i="5"/>
  <c r="C977" i="5"/>
  <c r="C978" i="5"/>
  <c r="V978" i="5" s="1"/>
  <c r="C979" i="5"/>
  <c r="V979" i="5" s="1"/>
  <c r="C980" i="5"/>
  <c r="C981" i="5"/>
  <c r="C982" i="5"/>
  <c r="C983" i="5"/>
  <c r="C984" i="5"/>
  <c r="C985" i="5"/>
  <c r="C986" i="5"/>
  <c r="C987" i="5"/>
  <c r="C988" i="5"/>
  <c r="C989" i="5"/>
  <c r="C990" i="5"/>
  <c r="C991" i="5"/>
  <c r="C992" i="5"/>
  <c r="C993" i="5"/>
  <c r="C994" i="5"/>
  <c r="C995" i="5"/>
  <c r="C996" i="5"/>
  <c r="C997" i="5"/>
  <c r="V997" i="5" s="1"/>
  <c r="C998" i="5"/>
  <c r="C999" i="5"/>
  <c r="C1000" i="5"/>
  <c r="C1001" i="5"/>
  <c r="C1002" i="5"/>
  <c r="C1003" i="5"/>
  <c r="C1004" i="5"/>
  <c r="C1005" i="5"/>
  <c r="C1006" i="5"/>
  <c r="C1007" i="5"/>
  <c r="C1008" i="5"/>
  <c r="V1008" i="5" s="1"/>
  <c r="H1008" i="5" s="1"/>
  <c r="C1009" i="5"/>
  <c r="C1010" i="5"/>
  <c r="C1011" i="5"/>
  <c r="C1012" i="5"/>
  <c r="C1013" i="5"/>
  <c r="C1014" i="5"/>
  <c r="C1015" i="5"/>
  <c r="C1016" i="5"/>
  <c r="V1016" i="5" s="1"/>
  <c r="C1017" i="5"/>
  <c r="V1017" i="5" s="1"/>
  <c r="C1018" i="5"/>
  <c r="V1018" i="5" s="1"/>
  <c r="C1019" i="5"/>
  <c r="V1019" i="5" s="1"/>
  <c r="C1020" i="5"/>
  <c r="V1020" i="5" s="1"/>
  <c r="C1021" i="5"/>
  <c r="V1021" i="5" s="1"/>
  <c r="C1022" i="5"/>
  <c r="V1022" i="5"/>
  <c r="C1023" i="5"/>
  <c r="V1023" i="5" s="1"/>
  <c r="C1024" i="5"/>
  <c r="V1024" i="5"/>
  <c r="C1025" i="5"/>
  <c r="V1025" i="5"/>
  <c r="C1026" i="5"/>
  <c r="V1026" i="5" s="1"/>
  <c r="C1027" i="5"/>
  <c r="V1027" i="5"/>
  <c r="C1028" i="5"/>
  <c r="V1028" i="5"/>
  <c r="C1029" i="5"/>
  <c r="V1029" i="5" s="1"/>
  <c r="C1030" i="5"/>
  <c r="V1030" i="5" s="1"/>
  <c r="C1031" i="5"/>
  <c r="V1031" i="5"/>
  <c r="C1032" i="5"/>
  <c r="V1032" i="5"/>
  <c r="C1033" i="5"/>
  <c r="V1033" i="5" s="1"/>
  <c r="C1034" i="5"/>
  <c r="V1034" i="5" s="1"/>
  <c r="C1035" i="5"/>
  <c r="V1035" i="5" s="1"/>
  <c r="C1036" i="5"/>
  <c r="V1036" i="5" s="1"/>
  <c r="C1037" i="5"/>
  <c r="V1037" i="5" s="1"/>
  <c r="C1038" i="5"/>
  <c r="V1038" i="5" s="1"/>
  <c r="C1039" i="5"/>
  <c r="V1039" i="5" s="1"/>
  <c r="C1040" i="5"/>
  <c r="C1041" i="5"/>
  <c r="V1041" i="5" s="1"/>
  <c r="C1042" i="5"/>
  <c r="V1042" i="5" s="1"/>
  <c r="C1043" i="5"/>
  <c r="V1043" i="5" s="1"/>
  <c r="C1044" i="5"/>
  <c r="V1044" i="5" s="1"/>
  <c r="C1045" i="5"/>
  <c r="V1045" i="5"/>
  <c r="C1046" i="5"/>
  <c r="V1046" i="5" s="1"/>
  <c r="C1047" i="5"/>
  <c r="V1047" i="5"/>
  <c r="C1048" i="5"/>
  <c r="V1048" i="5" s="1"/>
  <c r="C1049" i="5"/>
  <c r="V1049" i="5" s="1"/>
  <c r="C1050" i="5"/>
  <c r="V1050" i="5"/>
  <c r="C1051" i="5"/>
  <c r="V1051" i="5" s="1"/>
  <c r="C1052" i="5"/>
  <c r="V1052" i="5" s="1"/>
  <c r="C1053" i="5"/>
  <c r="V1053" i="5" s="1"/>
  <c r="C1054" i="5"/>
  <c r="V1054" i="5" s="1"/>
  <c r="C1055" i="5"/>
  <c r="V1055" i="5" s="1"/>
  <c r="C1056" i="5"/>
  <c r="V1056" i="5" s="1"/>
  <c r="C1057" i="5"/>
  <c r="V1057" i="5" s="1"/>
  <c r="C1058" i="5"/>
  <c r="V1058" i="5" s="1"/>
  <c r="C1059" i="5"/>
  <c r="V1059" i="5"/>
  <c r="C1060" i="5"/>
  <c r="V1060" i="5" s="1"/>
  <c r="C1061" i="5"/>
  <c r="V1061" i="5"/>
  <c r="C1062" i="5"/>
  <c r="V1062" i="5"/>
  <c r="C1063" i="5"/>
  <c r="V1063" i="5" s="1"/>
  <c r="C1064" i="5"/>
  <c r="V1064" i="5" s="1"/>
  <c r="C1065" i="5"/>
  <c r="V1065" i="5"/>
  <c r="C1066" i="5"/>
  <c r="V1066" i="5" s="1"/>
  <c r="C1067" i="5"/>
  <c r="V1067" i="5" s="1"/>
  <c r="C1068" i="5"/>
  <c r="C1069" i="5"/>
  <c r="V1069" i="5" s="1"/>
  <c r="C1070" i="5"/>
  <c r="V1070" i="5" s="1"/>
  <c r="C1071" i="5"/>
  <c r="V1071" i="5" s="1"/>
  <c r="C1072" i="5"/>
  <c r="V1072" i="5" s="1"/>
  <c r="C1073" i="5"/>
  <c r="V1073" i="5"/>
  <c r="C1074" i="5"/>
  <c r="V1074" i="5"/>
  <c r="C1075" i="5"/>
  <c r="V1075" i="5" s="1"/>
  <c r="C1076" i="5"/>
  <c r="V1076" i="5" s="1"/>
  <c r="C1077" i="5"/>
  <c r="V1077" i="5" s="1"/>
  <c r="C1078" i="5"/>
  <c r="V1078" i="5"/>
  <c r="C1079" i="5"/>
  <c r="V1079" i="5" s="1"/>
  <c r="C1080" i="5"/>
  <c r="V1080" i="5"/>
  <c r="C1081" i="5"/>
  <c r="V1081" i="5" s="1"/>
  <c r="C1082" i="5"/>
  <c r="V1082" i="5"/>
  <c r="C1083" i="5"/>
  <c r="V1083" i="5" s="1"/>
  <c r="C1084" i="5"/>
  <c r="V1084" i="5" s="1"/>
  <c r="C1085" i="5"/>
  <c r="V1085" i="5"/>
  <c r="C1086" i="5"/>
  <c r="V1086" i="5" s="1"/>
  <c r="C1087" i="5"/>
  <c r="V1087" i="5" s="1"/>
  <c r="C1088" i="5"/>
  <c r="V1088" i="5"/>
  <c r="C1089" i="5"/>
  <c r="V1089" i="5" s="1"/>
  <c r="C1090" i="5"/>
  <c r="V1090" i="5"/>
  <c r="C1091" i="5"/>
  <c r="V1091" i="5"/>
  <c r="C1092" i="5"/>
  <c r="V1092" i="5" s="1"/>
  <c r="C1093" i="5"/>
  <c r="V1093" i="5"/>
  <c r="C1094" i="5"/>
  <c r="V1094" i="5" s="1"/>
  <c r="C1095" i="5"/>
  <c r="V1095" i="5" s="1"/>
  <c r="C1096" i="5"/>
  <c r="V1096" i="5" s="1"/>
  <c r="C1097" i="5"/>
  <c r="V1097" i="5" s="1"/>
  <c r="C1098" i="5"/>
  <c r="V1098" i="5"/>
  <c r="C1099" i="5"/>
  <c r="V1099" i="5" s="1"/>
  <c r="C1100" i="5"/>
  <c r="V1100" i="5"/>
  <c r="C1101" i="5"/>
  <c r="V1101" i="5" s="1"/>
  <c r="C1102" i="5"/>
  <c r="V1102" i="5"/>
  <c r="C1103" i="5"/>
  <c r="V1103" i="5" s="1"/>
  <c r="C1104" i="5"/>
  <c r="C1105" i="5"/>
  <c r="V1105" i="5"/>
  <c r="C1106" i="5"/>
  <c r="V1106" i="5" s="1"/>
  <c r="C1107" i="5"/>
  <c r="V1107" i="5" s="1"/>
  <c r="C1108" i="5"/>
  <c r="V1108" i="5" s="1"/>
  <c r="C1109" i="5"/>
  <c r="V1109" i="5" s="1"/>
  <c r="C1110" i="5"/>
  <c r="V1110" i="5"/>
  <c r="C1111" i="5"/>
  <c r="V1111" i="5" s="1"/>
  <c r="C1112" i="5"/>
  <c r="V1112" i="5"/>
  <c r="C1113" i="5"/>
  <c r="V1113" i="5"/>
  <c r="C1114" i="5"/>
  <c r="V1114" i="5" s="1"/>
  <c r="C1115" i="5"/>
  <c r="V1115" i="5" s="1"/>
  <c r="C1116" i="5"/>
  <c r="V1116" i="5"/>
  <c r="C1117" i="5"/>
  <c r="V1117" i="5" s="1"/>
  <c r="C1118" i="5"/>
  <c r="V1118" i="5"/>
  <c r="C1119" i="5"/>
  <c r="V1119" i="5" s="1"/>
  <c r="C1120" i="5"/>
  <c r="V1120" i="5"/>
  <c r="C1121" i="5"/>
  <c r="V1121" i="5" s="1"/>
  <c r="C1122" i="5"/>
  <c r="V1122" i="5" s="1"/>
  <c r="C1123" i="5"/>
  <c r="V1123" i="5" s="1"/>
  <c r="C1124" i="5"/>
  <c r="V1124" i="5" s="1"/>
  <c r="C1125" i="5"/>
  <c r="V1125" i="5"/>
  <c r="C1126" i="5"/>
  <c r="V1126" i="5"/>
  <c r="C1127" i="5"/>
  <c r="V1127" i="5" s="1"/>
  <c r="C1128" i="5"/>
  <c r="V1128" i="5" s="1"/>
  <c r="C1129" i="5"/>
  <c r="V1129" i="5" s="1"/>
  <c r="C1130" i="5"/>
  <c r="V1130" i="5"/>
  <c r="C1131" i="5"/>
  <c r="V1131" i="5" s="1"/>
  <c r="C1132" i="5"/>
  <c r="V1132" i="5" s="1"/>
  <c r="C1133" i="5"/>
  <c r="V1133" i="5" s="1"/>
  <c r="C1134" i="5"/>
  <c r="V1134" i="5" s="1"/>
  <c r="C1135" i="5"/>
  <c r="C1136" i="5"/>
  <c r="V1136" i="5" s="1"/>
  <c r="C1137" i="5"/>
  <c r="V1137" i="5" s="1"/>
  <c r="C1138" i="5"/>
  <c r="V1138" i="5" s="1"/>
  <c r="C1139" i="5"/>
  <c r="V1139" i="5" s="1"/>
  <c r="C1140" i="5"/>
  <c r="V1140" i="5" s="1"/>
  <c r="C1141" i="5"/>
  <c r="V1141" i="5" s="1"/>
  <c r="C1142" i="5"/>
  <c r="V1142" i="5" s="1"/>
  <c r="C1143" i="5"/>
  <c r="V1143" i="5"/>
  <c r="C1144" i="5"/>
  <c r="C1145" i="5"/>
  <c r="V1145" i="5" s="1"/>
  <c r="C1146" i="5"/>
  <c r="V1146" i="5"/>
  <c r="C1147" i="5"/>
  <c r="V1147" i="5" s="1"/>
  <c r="C1148" i="5"/>
  <c r="V1148" i="5" s="1"/>
  <c r="C1149" i="5"/>
  <c r="V1149" i="5" s="1"/>
  <c r="C1150" i="5"/>
  <c r="V1150" i="5" s="1"/>
  <c r="C1151" i="5"/>
  <c r="V1151" i="5" s="1"/>
  <c r="C1152" i="5"/>
  <c r="V1152" i="5" s="1"/>
  <c r="C1153" i="5"/>
  <c r="V1153" i="5"/>
  <c r="C1154" i="5"/>
  <c r="V1154" i="5" s="1"/>
  <c r="C1155" i="5"/>
  <c r="V1155" i="5" s="1"/>
  <c r="C1156" i="5"/>
  <c r="V1156" i="5"/>
  <c r="C1157" i="5"/>
  <c r="V1157" i="5" s="1"/>
  <c r="C1158" i="5"/>
  <c r="V1158" i="5" s="1"/>
  <c r="C1159" i="5"/>
  <c r="V1159" i="5"/>
  <c r="C1160" i="5"/>
  <c r="V1160" i="5" s="1"/>
  <c r="C1161" i="5"/>
  <c r="V1161" i="5" s="1"/>
  <c r="C1162" i="5"/>
  <c r="V1162" i="5"/>
  <c r="C1163" i="5"/>
  <c r="V1163" i="5" s="1"/>
  <c r="C1164" i="5"/>
  <c r="V1164" i="5"/>
  <c r="C1165" i="5"/>
  <c r="V1165" i="5" s="1"/>
  <c r="C1166" i="5"/>
  <c r="V1166" i="5" s="1"/>
  <c r="C1167" i="5"/>
  <c r="V1167" i="5" s="1"/>
  <c r="C1168" i="5"/>
  <c r="C1169" i="5"/>
  <c r="V1169" i="5" s="1"/>
  <c r="C1170" i="5"/>
  <c r="C1171" i="5"/>
  <c r="V1171" i="5" s="1"/>
  <c r="C1172" i="5"/>
  <c r="V1172" i="5" s="1"/>
  <c r="C1173" i="5"/>
  <c r="V1173" i="5"/>
  <c r="C1174" i="5"/>
  <c r="V1174" i="5" s="1"/>
  <c r="C1175" i="5"/>
  <c r="V1175" i="5" s="1"/>
  <c r="C1176" i="5"/>
  <c r="V1176" i="5" s="1"/>
  <c r="C1177" i="5"/>
  <c r="V1177" i="5" s="1"/>
  <c r="C1178" i="5"/>
  <c r="V1178" i="5" s="1"/>
  <c r="C1179" i="5"/>
  <c r="V1179" i="5" s="1"/>
  <c r="C1180" i="5"/>
  <c r="V1180" i="5" s="1"/>
  <c r="C1181" i="5"/>
  <c r="V1181" i="5"/>
  <c r="C1182" i="5"/>
  <c r="V1182" i="5" s="1"/>
  <c r="C1183" i="5"/>
  <c r="V1183" i="5" s="1"/>
  <c r="C1184" i="5"/>
  <c r="V1184" i="5" s="1"/>
  <c r="C1185" i="5"/>
  <c r="V1185" i="5" s="1"/>
  <c r="C1186" i="5"/>
  <c r="V1186" i="5" s="1"/>
  <c r="C1187" i="5"/>
  <c r="V1187" i="5" s="1"/>
  <c r="C1188" i="5"/>
  <c r="C1189" i="5"/>
  <c r="C1190" i="5"/>
  <c r="V1190" i="5"/>
  <c r="C1191" i="5"/>
  <c r="V1191" i="5" s="1"/>
  <c r="C1192" i="5"/>
  <c r="V1192" i="5"/>
  <c r="C1193" i="5"/>
  <c r="V1193" i="5" s="1"/>
  <c r="C1194" i="5"/>
  <c r="V1194" i="5" s="1"/>
  <c r="C1195" i="5"/>
  <c r="V1195" i="5" s="1"/>
  <c r="C1196" i="5"/>
  <c r="V1196" i="5"/>
  <c r="C1197" i="5"/>
  <c r="V1197" i="5"/>
  <c r="C1198" i="5"/>
  <c r="V1198" i="5" s="1"/>
  <c r="C1199" i="5"/>
  <c r="V1199" i="5" s="1"/>
  <c r="C1200" i="5"/>
  <c r="V1200" i="5" s="1"/>
  <c r="G1200" i="5" s="1"/>
  <c r="C1201" i="5"/>
  <c r="V1201" i="5" s="1"/>
  <c r="C1202" i="5"/>
  <c r="V1202" i="5" s="1"/>
  <c r="C1203" i="5"/>
  <c r="V1203" i="5" s="1"/>
  <c r="C1204" i="5"/>
  <c r="V1204" i="5" s="1"/>
  <c r="C1205" i="5"/>
  <c r="V1205" i="5" s="1"/>
  <c r="C1206" i="5"/>
  <c r="V1206" i="5" s="1"/>
  <c r="C1207" i="5"/>
  <c r="V1207" i="5" s="1"/>
  <c r="C1208" i="5"/>
  <c r="V1208" i="5"/>
  <c r="C1209" i="5"/>
  <c r="V1209" i="5" s="1"/>
  <c r="C1210" i="5"/>
  <c r="V1210" i="5" s="1"/>
  <c r="C1211" i="5"/>
  <c r="V1211" i="5" s="1"/>
  <c r="C1212" i="5"/>
  <c r="V1212" i="5"/>
  <c r="C1213" i="5"/>
  <c r="V1213" i="5" s="1"/>
  <c r="C1214" i="5"/>
  <c r="V1214" i="5"/>
  <c r="C1215" i="5"/>
  <c r="V1215" i="5" s="1"/>
  <c r="C1216" i="5"/>
  <c r="V1216" i="5" s="1"/>
  <c r="C1217" i="5"/>
  <c r="V1217" i="5" s="1"/>
  <c r="C1218" i="5"/>
  <c r="V1218" i="5"/>
  <c r="C1219" i="5"/>
  <c r="V1219" i="5" s="1"/>
  <c r="C1220" i="5"/>
  <c r="V1220" i="5"/>
  <c r="C1221" i="5"/>
  <c r="V1221" i="5"/>
  <c r="C1222" i="5"/>
  <c r="V1222" i="5" s="1"/>
  <c r="C1223" i="5"/>
  <c r="V1223" i="5" s="1"/>
  <c r="C1224" i="5"/>
  <c r="V1224" i="5" s="1"/>
  <c r="C1225" i="5"/>
  <c r="V1225" i="5" s="1"/>
  <c r="C1226" i="5"/>
  <c r="V1226" i="5" s="1"/>
  <c r="H1226" i="5" s="1"/>
  <c r="C1227" i="5"/>
  <c r="V1227" i="5" s="1"/>
  <c r="C1228" i="5"/>
  <c r="V1228" i="5" s="1"/>
  <c r="C1229" i="5"/>
  <c r="V1229" i="5" s="1"/>
  <c r="C1230" i="5"/>
  <c r="V1230" i="5" s="1"/>
  <c r="C1231" i="5"/>
  <c r="V1231" i="5" s="1"/>
  <c r="C1232" i="5"/>
  <c r="V1232" i="5"/>
  <c r="C1233" i="5"/>
  <c r="V1233" i="5" s="1"/>
  <c r="C1234" i="5"/>
  <c r="V1234" i="5" s="1"/>
  <c r="C1235" i="5"/>
  <c r="V1235" i="5" s="1"/>
  <c r="C1236" i="5"/>
  <c r="V1236" i="5" s="1"/>
  <c r="C1237" i="5"/>
  <c r="V1237" i="5" s="1"/>
  <c r="C1238" i="5"/>
  <c r="V1238" i="5" s="1"/>
  <c r="C1239" i="5"/>
  <c r="V1239" i="5" s="1"/>
  <c r="C1240" i="5"/>
  <c r="V1240" i="5"/>
  <c r="C1241" i="5"/>
  <c r="V1241" i="5" s="1"/>
  <c r="C1242" i="5"/>
  <c r="V1242" i="5"/>
  <c r="C1243" i="5"/>
  <c r="V1243" i="5" s="1"/>
  <c r="C1244" i="5"/>
  <c r="V1244" i="5" s="1"/>
  <c r="C1245" i="5"/>
  <c r="V1245" i="5" s="1"/>
  <c r="C1246" i="5"/>
  <c r="V1246" i="5" s="1"/>
  <c r="C1247" i="5"/>
  <c r="V1247" i="5" s="1"/>
  <c r="C1248" i="5"/>
  <c r="V1248" i="5"/>
  <c r="C1249" i="5"/>
  <c r="V1249" i="5" s="1"/>
  <c r="C1250" i="5"/>
  <c r="V1250" i="5" s="1"/>
  <c r="C1251" i="5"/>
  <c r="V1251" i="5" s="1"/>
  <c r="C1252" i="5"/>
  <c r="V1252" i="5" s="1"/>
  <c r="C1253" i="5"/>
  <c r="V1253" i="5" s="1"/>
  <c r="C1254" i="5"/>
  <c r="V1254" i="5"/>
  <c r="C1255" i="5"/>
  <c r="V1255" i="5" s="1"/>
  <c r="C1256" i="5"/>
  <c r="V1256" i="5"/>
  <c r="C1257" i="5"/>
  <c r="V1257" i="5" s="1"/>
  <c r="C1258" i="5"/>
  <c r="C1259" i="5"/>
  <c r="V1259" i="5" s="1"/>
  <c r="C1260" i="5"/>
  <c r="V1260" i="5"/>
  <c r="C1261" i="5"/>
  <c r="V1261" i="5" s="1"/>
  <c r="C1262" i="5"/>
  <c r="V1262" i="5" s="1"/>
  <c r="C1263" i="5"/>
  <c r="V1263" i="5" s="1"/>
  <c r="C1264" i="5"/>
  <c r="V1264" i="5" s="1"/>
  <c r="C1265" i="5"/>
  <c r="V1265" i="5" s="1"/>
  <c r="C1266" i="5"/>
  <c r="V1266" i="5" s="1"/>
  <c r="C1267" i="5"/>
  <c r="V1267" i="5" s="1"/>
  <c r="C1268" i="5"/>
  <c r="V1268" i="5" s="1"/>
  <c r="C1269" i="5"/>
  <c r="V1269" i="5" s="1"/>
  <c r="C1270" i="5"/>
  <c r="V1270" i="5" s="1"/>
  <c r="C1271" i="5"/>
  <c r="V1271" i="5"/>
  <c r="C1272" i="5"/>
  <c r="V1272" i="5"/>
  <c r="C1273" i="5"/>
  <c r="V1273" i="5" s="1"/>
  <c r="C1274" i="5"/>
  <c r="V1274" i="5" s="1"/>
  <c r="C1275" i="5"/>
  <c r="V1275" i="5" s="1"/>
  <c r="C1276" i="5"/>
  <c r="V1276" i="5" s="1"/>
  <c r="C1277" i="5"/>
  <c r="V1277" i="5"/>
  <c r="C1278" i="5"/>
  <c r="V1278" i="5"/>
  <c r="C1279" i="5"/>
  <c r="V1279" i="5" s="1"/>
  <c r="C1280" i="5"/>
  <c r="V1280" i="5" s="1"/>
  <c r="C1281" i="5"/>
  <c r="V1281" i="5"/>
  <c r="C1282" i="5"/>
  <c r="V1282" i="5" s="1"/>
  <c r="C1283" i="5"/>
  <c r="V1283" i="5"/>
  <c r="C1284" i="5"/>
  <c r="V1284" i="5" s="1"/>
  <c r="C1285" i="5"/>
  <c r="V1285" i="5"/>
  <c r="C1286" i="5"/>
  <c r="V1286" i="5" s="1"/>
  <c r="C1287" i="5"/>
  <c r="V1287" i="5" s="1"/>
  <c r="C1288" i="5"/>
  <c r="V1288" i="5" s="1"/>
  <c r="C1289" i="5"/>
  <c r="V1289" i="5"/>
  <c r="C1290" i="5"/>
  <c r="V1290" i="5"/>
  <c r="C1291" i="5"/>
  <c r="V1291" i="5" s="1"/>
  <c r="C1292" i="5"/>
  <c r="V1292" i="5" s="1"/>
  <c r="C1293" i="5"/>
  <c r="V1293" i="5" s="1"/>
  <c r="C1294" i="5"/>
  <c r="V1294" i="5"/>
  <c r="C1295" i="5"/>
  <c r="V1295" i="5" s="1"/>
  <c r="C1296" i="5"/>
  <c r="V1296" i="5"/>
  <c r="C1297" i="5"/>
  <c r="V1297" i="5" s="1"/>
  <c r="C1298" i="5"/>
  <c r="V1298" i="5"/>
  <c r="C1299" i="5"/>
  <c r="V1299" i="5" s="1"/>
  <c r="C1300" i="5"/>
  <c r="V1300" i="5"/>
  <c r="C1301" i="5"/>
  <c r="V1301" i="5"/>
  <c r="C1302" i="5"/>
  <c r="V1302" i="5" s="1"/>
  <c r="C1303" i="5"/>
  <c r="V1303" i="5"/>
  <c r="C1304" i="5"/>
  <c r="V1304" i="5" s="1"/>
  <c r="C1305" i="5"/>
  <c r="V1305" i="5" s="1"/>
  <c r="C1306" i="5"/>
  <c r="V1306" i="5"/>
  <c r="C1307" i="5"/>
  <c r="V1307" i="5"/>
  <c r="C1308" i="5"/>
  <c r="V1308" i="5"/>
  <c r="C1309" i="5"/>
  <c r="C1310" i="5"/>
  <c r="V1310" i="5" s="1"/>
  <c r="C1311" i="5"/>
  <c r="V1311" i="5" s="1"/>
  <c r="C1312" i="5"/>
  <c r="V1312" i="5" s="1"/>
  <c r="C1313" i="5"/>
  <c r="V1313" i="5"/>
  <c r="F1313" i="5" s="1"/>
  <c r="C1314" i="5"/>
  <c r="V1314" i="5" s="1"/>
  <c r="C1315" i="5"/>
  <c r="V1315" i="5" s="1"/>
  <c r="C1316" i="5"/>
  <c r="V1316" i="5"/>
  <c r="C1317" i="5"/>
  <c r="V1317" i="5" s="1"/>
  <c r="C1318" i="5"/>
  <c r="V1318" i="5"/>
  <c r="C1319" i="5"/>
  <c r="V1319" i="5"/>
  <c r="C1320" i="5"/>
  <c r="V1320" i="5"/>
  <c r="C1321" i="5"/>
  <c r="V1321" i="5"/>
  <c r="C1322" i="5"/>
  <c r="V1322" i="5" s="1"/>
  <c r="C1323" i="5"/>
  <c r="V1323" i="5" s="1"/>
  <c r="C1324" i="5"/>
  <c r="V1324" i="5" s="1"/>
  <c r="C1325" i="5"/>
  <c r="V1325" i="5"/>
  <c r="C1326" i="5"/>
  <c r="V1326" i="5"/>
  <c r="C1327" i="5"/>
  <c r="V1327" i="5" s="1"/>
  <c r="C1328" i="5"/>
  <c r="V1328" i="5" s="1"/>
  <c r="C1329" i="5"/>
  <c r="V1329" i="5" s="1"/>
  <c r="C1330" i="5"/>
  <c r="V1330" i="5" s="1"/>
  <c r="C1331" i="5"/>
  <c r="V1331" i="5"/>
  <c r="C1332" i="5"/>
  <c r="V1332" i="5"/>
  <c r="C1333" i="5"/>
  <c r="V1333" i="5"/>
  <c r="C1334" i="5"/>
  <c r="V1334" i="5"/>
  <c r="C1335" i="5"/>
  <c r="V1335" i="5" s="1"/>
  <c r="C1336" i="5"/>
  <c r="V1336" i="5"/>
  <c r="C1337" i="5"/>
  <c r="V1337" i="5"/>
  <c r="C1338" i="5"/>
  <c r="V1338" i="5" s="1"/>
  <c r="C1339" i="5"/>
  <c r="V1339" i="5" s="1"/>
  <c r="C1340" i="5"/>
  <c r="V1340" i="5" s="1"/>
  <c r="C1341" i="5"/>
  <c r="V1341" i="5" s="1"/>
  <c r="C1342" i="5"/>
  <c r="V1342" i="5" s="1"/>
  <c r="C1343" i="5"/>
  <c r="V1343" i="5" s="1"/>
  <c r="C1344" i="5"/>
  <c r="V1344" i="5" s="1"/>
  <c r="C1345" i="5"/>
  <c r="C1346" i="5"/>
  <c r="V1346" i="5" s="1"/>
  <c r="C1347" i="5"/>
  <c r="V1347" i="5" s="1"/>
  <c r="C1348" i="5"/>
  <c r="V1348" i="5"/>
  <c r="C1349" i="5"/>
  <c r="V1349" i="5" s="1"/>
  <c r="C1350" i="5"/>
  <c r="V1350" i="5" s="1"/>
  <c r="C1351" i="5"/>
  <c r="V1351" i="5"/>
  <c r="C1352" i="5"/>
  <c r="V1352" i="5"/>
  <c r="C1353" i="5"/>
  <c r="V1353" i="5"/>
  <c r="C1354" i="5"/>
  <c r="V1354" i="5" s="1"/>
  <c r="C1355" i="5"/>
  <c r="V1355" i="5" s="1"/>
  <c r="C1356" i="5"/>
  <c r="V1356" i="5"/>
  <c r="C1357" i="5"/>
  <c r="V1357" i="5" s="1"/>
  <c r="C1358" i="5"/>
  <c r="V1358" i="5" s="1"/>
  <c r="C1359" i="5"/>
  <c r="V1359" i="5" s="1"/>
  <c r="C1360" i="5"/>
  <c r="V1360" i="5" s="1"/>
  <c r="C1361" i="5"/>
  <c r="V1361" i="5" s="1"/>
  <c r="C1362" i="5"/>
  <c r="V1362" i="5"/>
  <c r="C1363" i="5"/>
  <c r="V1363" i="5" s="1"/>
  <c r="C1364" i="5"/>
  <c r="V1364" i="5"/>
  <c r="F1364" i="5" s="1"/>
  <c r="C1365" i="5"/>
  <c r="V1365" i="5"/>
  <c r="C1366" i="5"/>
  <c r="V1366" i="5" s="1"/>
  <c r="C1367" i="5"/>
  <c r="V1367" i="5" s="1"/>
  <c r="C1368" i="5"/>
  <c r="V1368" i="5"/>
  <c r="C1369" i="5"/>
  <c r="V1369" i="5"/>
  <c r="C1370" i="5"/>
  <c r="V1370" i="5" s="1"/>
  <c r="C1371" i="5"/>
  <c r="V1371" i="5" s="1"/>
  <c r="C1372" i="5"/>
  <c r="V1372" i="5" s="1"/>
  <c r="C1373" i="5"/>
  <c r="V1373" i="5" s="1"/>
  <c r="J1373" i="5" s="1"/>
  <c r="C1374" i="5"/>
  <c r="V1374" i="5" s="1"/>
  <c r="C1375" i="5"/>
  <c r="V1375" i="5"/>
  <c r="C1376" i="5"/>
  <c r="V1376" i="5" s="1"/>
  <c r="C1377" i="5"/>
  <c r="V1377" i="5" s="1"/>
  <c r="C1378" i="5"/>
  <c r="C1379" i="5"/>
  <c r="V1379" i="5" s="1"/>
  <c r="C1380" i="5"/>
  <c r="V1380" i="5" s="1"/>
  <c r="C1381" i="5"/>
  <c r="V1381" i="5"/>
  <c r="C1382" i="5"/>
  <c r="V1382" i="5"/>
  <c r="J1382" i="5" s="1"/>
  <c r="C1383" i="5"/>
  <c r="C1384" i="5"/>
  <c r="V1384" i="5" s="1"/>
  <c r="C1385" i="5"/>
  <c r="V1385" i="5" s="1"/>
  <c r="C1386" i="5"/>
  <c r="V1386" i="5"/>
  <c r="C1387" i="5"/>
  <c r="V1387" i="5" s="1"/>
  <c r="C1388" i="5"/>
  <c r="V1388" i="5"/>
  <c r="C1389" i="5"/>
  <c r="C1390" i="5"/>
  <c r="V1390" i="5"/>
  <c r="C1391" i="5"/>
  <c r="V1391" i="5" s="1"/>
  <c r="I1391" i="5" s="1"/>
  <c r="C1392" i="5"/>
  <c r="V1392" i="5" s="1"/>
  <c r="C1393" i="5"/>
  <c r="V1393" i="5" s="1"/>
  <c r="C1394" i="5"/>
  <c r="V1394" i="5" s="1"/>
  <c r="C1395" i="5"/>
  <c r="V1395" i="5" s="1"/>
  <c r="C1396" i="5"/>
  <c r="V1396" i="5" s="1"/>
  <c r="C1397" i="5"/>
  <c r="V1397" i="5"/>
  <c r="C1398" i="5"/>
  <c r="V1398" i="5" s="1"/>
  <c r="C1399" i="5"/>
  <c r="V1399" i="5" s="1"/>
  <c r="C1400" i="5"/>
  <c r="V1400" i="5" s="1"/>
  <c r="C1401" i="5"/>
  <c r="V1401" i="5"/>
  <c r="F1401" i="5" s="1"/>
  <c r="C1402" i="5"/>
  <c r="V1402" i="5"/>
  <c r="C1403" i="5"/>
  <c r="V1403" i="5" s="1"/>
  <c r="C1404" i="5"/>
  <c r="V1404" i="5" s="1"/>
  <c r="C1405" i="5"/>
  <c r="V1405" i="5" s="1"/>
  <c r="C1406" i="5"/>
  <c r="V1406" i="5" s="1"/>
  <c r="C1407" i="5"/>
  <c r="V1407" i="5" s="1"/>
  <c r="C1408" i="5"/>
  <c r="V1408" i="5" s="1"/>
  <c r="C1409" i="5"/>
  <c r="V1409" i="5" s="1"/>
  <c r="C1410" i="5"/>
  <c r="V1410" i="5" s="1"/>
  <c r="C1411" i="5"/>
  <c r="V1411" i="5" s="1"/>
  <c r="C1412" i="5"/>
  <c r="V1412" i="5" s="1"/>
  <c r="H1412" i="5" s="1"/>
  <c r="C1413" i="5"/>
  <c r="V1413" i="5" s="1"/>
  <c r="C1414" i="5"/>
  <c r="V1414" i="5" s="1"/>
  <c r="C1415" i="5"/>
  <c r="V1415" i="5" s="1"/>
  <c r="C1416" i="5"/>
  <c r="V1416" i="5" s="1"/>
  <c r="C1417" i="5"/>
  <c r="V1417" i="5"/>
  <c r="C1418" i="5"/>
  <c r="V1418" i="5" s="1"/>
  <c r="I1418" i="5" s="1"/>
  <c r="C1419" i="5"/>
  <c r="V1419" i="5"/>
  <c r="C1420" i="5"/>
  <c r="V1420" i="5" s="1"/>
  <c r="C1421" i="5"/>
  <c r="V1421" i="5"/>
  <c r="J1421" i="5" s="1"/>
  <c r="C1422" i="5"/>
  <c r="V1422" i="5" s="1"/>
  <c r="C1423" i="5"/>
  <c r="V1423" i="5" s="1"/>
  <c r="C1424" i="5"/>
  <c r="V1424" i="5" s="1"/>
  <c r="C1425" i="5"/>
  <c r="V1425" i="5" s="1"/>
  <c r="C1426" i="5"/>
  <c r="V1426" i="5" s="1"/>
  <c r="C1427" i="5"/>
  <c r="V1427" i="5"/>
  <c r="C1428" i="5"/>
  <c r="V1428" i="5" s="1"/>
  <c r="C1429" i="5"/>
  <c r="V1429" i="5" s="1"/>
  <c r="C1430" i="5"/>
  <c r="V1430" i="5"/>
  <c r="C1431" i="5"/>
  <c r="V1431" i="5" s="1"/>
  <c r="C1432" i="5"/>
  <c r="V1432" i="5" s="1"/>
  <c r="C1433" i="5"/>
  <c r="V1433" i="5" s="1"/>
  <c r="C1434" i="5"/>
  <c r="V1434" i="5" s="1"/>
  <c r="C1435" i="5"/>
  <c r="V1435" i="5" s="1"/>
  <c r="E1435" i="5" s="1"/>
  <c r="X1435" i="5" s="1"/>
  <c r="C1436" i="5"/>
  <c r="V1436" i="5"/>
  <c r="C1437" i="5"/>
  <c r="V1437" i="5"/>
  <c r="C1438" i="5"/>
  <c r="V1438" i="5" s="1"/>
  <c r="C1439" i="5"/>
  <c r="V1439" i="5" s="1"/>
  <c r="C1440" i="5"/>
  <c r="V1440" i="5" s="1"/>
  <c r="C1441" i="5"/>
  <c r="V1441" i="5"/>
  <c r="C1442" i="5"/>
  <c r="V1442" i="5" s="1"/>
  <c r="C1443" i="5"/>
  <c r="V1443" i="5" s="1"/>
  <c r="C1444" i="5"/>
  <c r="V1444" i="5" s="1"/>
  <c r="C1445" i="5"/>
  <c r="V1445" i="5" s="1"/>
  <c r="C1446" i="5"/>
  <c r="V1446" i="5" s="1"/>
  <c r="C1447" i="5"/>
  <c r="V1447" i="5"/>
  <c r="C1448" i="5"/>
  <c r="V1448" i="5" s="1"/>
  <c r="C1449" i="5"/>
  <c r="V1449" i="5" s="1"/>
  <c r="C1450" i="5"/>
  <c r="V1450" i="5" s="1"/>
  <c r="C1451" i="5"/>
  <c r="V1451" i="5"/>
  <c r="C1452" i="5"/>
  <c r="V1452" i="5" s="1"/>
  <c r="C1453" i="5"/>
  <c r="V1453" i="5" s="1"/>
  <c r="C1454" i="5"/>
  <c r="V1454" i="5"/>
  <c r="C1455" i="5"/>
  <c r="V1455" i="5" s="1"/>
  <c r="C1456" i="5"/>
  <c r="V1456" i="5" s="1"/>
  <c r="C1457" i="5"/>
  <c r="C1458" i="5"/>
  <c r="V1458" i="5" s="1"/>
  <c r="C1459" i="5"/>
  <c r="V1459" i="5"/>
  <c r="C1460" i="5"/>
  <c r="V1460" i="5"/>
  <c r="C1461" i="5"/>
  <c r="V1461" i="5" s="1"/>
  <c r="C1462" i="5"/>
  <c r="V1462" i="5"/>
  <c r="C1463" i="5"/>
  <c r="V1463" i="5" s="1"/>
  <c r="J1463" i="5" s="1"/>
  <c r="C1464" i="5"/>
  <c r="V1464" i="5" s="1"/>
  <c r="C1465" i="5"/>
  <c r="V1465" i="5" s="1"/>
  <c r="C1466" i="5"/>
  <c r="V1466" i="5"/>
  <c r="C1467" i="5"/>
  <c r="C1468" i="5"/>
  <c r="V1468" i="5" s="1"/>
  <c r="C1469" i="5"/>
  <c r="V1469" i="5"/>
  <c r="C1470" i="5"/>
  <c r="V1470" i="5" s="1"/>
  <c r="C1471" i="5"/>
  <c r="V1471" i="5" s="1"/>
  <c r="C1472" i="5"/>
  <c r="V1472" i="5" s="1"/>
  <c r="C1473" i="5"/>
  <c r="V1473" i="5"/>
  <c r="C1474" i="5"/>
  <c r="V1474" i="5" s="1"/>
  <c r="C1475" i="5"/>
  <c r="V1475" i="5"/>
  <c r="C1476" i="5"/>
  <c r="V1476" i="5" s="1"/>
  <c r="C1477" i="5"/>
  <c r="V1477" i="5" s="1"/>
  <c r="C1478" i="5"/>
  <c r="V1478" i="5" s="1"/>
  <c r="C1479" i="5"/>
  <c r="V1479" i="5" s="1"/>
  <c r="C1480" i="5"/>
  <c r="V1480" i="5" s="1"/>
  <c r="C1481" i="5"/>
  <c r="C1482" i="5"/>
  <c r="V1482" i="5" s="1"/>
  <c r="C1483" i="5"/>
  <c r="V1483" i="5" s="1"/>
  <c r="C1484" i="5"/>
  <c r="V1484" i="5" s="1"/>
  <c r="C1485" i="5"/>
  <c r="V1485" i="5" s="1"/>
  <c r="C1486" i="5"/>
  <c r="V1486" i="5" s="1"/>
  <c r="C1487" i="5"/>
  <c r="V1487" i="5" s="1"/>
  <c r="C1488" i="5"/>
  <c r="V1488" i="5"/>
  <c r="C1489" i="5"/>
  <c r="V1489" i="5" s="1"/>
  <c r="C1490" i="5"/>
  <c r="V1490" i="5" s="1"/>
  <c r="C1491" i="5"/>
  <c r="V1491" i="5"/>
  <c r="C1492" i="5"/>
  <c r="V1492" i="5" s="1"/>
  <c r="C1493" i="5"/>
  <c r="V1493" i="5"/>
  <c r="C1494" i="5"/>
  <c r="V1494" i="5" s="1"/>
  <c r="C1495" i="5"/>
  <c r="V1495" i="5" s="1"/>
  <c r="C1496" i="5"/>
  <c r="V1496" i="5" s="1"/>
  <c r="C1497" i="5"/>
  <c r="V1497" i="5"/>
  <c r="C1498" i="5"/>
  <c r="V1498" i="5" s="1"/>
  <c r="C1499" i="5"/>
  <c r="V1499" i="5"/>
  <c r="C1500" i="5"/>
  <c r="V1500" i="5" s="1"/>
  <c r="C1501" i="5"/>
  <c r="V1501" i="5" s="1"/>
  <c r="C1502" i="5"/>
  <c r="C1503" i="5"/>
  <c r="V1503" i="5" s="1"/>
  <c r="C1504" i="5"/>
  <c r="V1504" i="5" s="1"/>
  <c r="C1505" i="5"/>
  <c r="V1505" i="5" s="1"/>
  <c r="C1506" i="5"/>
  <c r="V1506" i="5" s="1"/>
  <c r="C1507" i="5"/>
  <c r="V1507" i="5"/>
  <c r="C1508" i="5"/>
  <c r="V1508" i="5" s="1"/>
  <c r="C1509" i="5"/>
  <c r="V1509" i="5" s="1"/>
  <c r="C1510" i="5"/>
  <c r="V1510" i="5" s="1"/>
  <c r="F1510" i="5" s="1"/>
  <c r="C1511" i="5"/>
  <c r="V1511" i="5" s="1"/>
  <c r="C1512" i="5"/>
  <c r="V1512" i="5" s="1"/>
  <c r="C1513" i="5"/>
  <c r="C1514" i="5"/>
  <c r="V1514" i="5" s="1"/>
  <c r="C1515" i="5"/>
  <c r="V1515" i="5" s="1"/>
  <c r="C1516" i="5"/>
  <c r="V1516" i="5" s="1"/>
  <c r="C1517" i="5"/>
  <c r="V1517" i="5"/>
  <c r="C1518" i="5"/>
  <c r="V1518" i="5" s="1"/>
  <c r="C1519" i="5"/>
  <c r="V1519" i="5" s="1"/>
  <c r="I1519" i="5" s="1"/>
  <c r="C1520" i="5"/>
  <c r="V1520" i="5" s="1"/>
  <c r="C1521" i="5"/>
  <c r="V1521" i="5" s="1"/>
  <c r="C1522" i="5"/>
  <c r="V1522" i="5" s="1"/>
  <c r="C1523" i="5"/>
  <c r="V1523" i="5" s="1"/>
  <c r="C1524" i="5"/>
  <c r="V1524" i="5" s="1"/>
  <c r="C1525" i="5"/>
  <c r="V1525" i="5" s="1"/>
  <c r="C1526" i="5"/>
  <c r="V1526" i="5" s="1"/>
  <c r="C1527" i="5"/>
  <c r="V1527" i="5" s="1"/>
  <c r="C1528" i="5"/>
  <c r="V1528" i="5"/>
  <c r="C1529" i="5"/>
  <c r="V1529" i="5" s="1"/>
  <c r="C1530" i="5"/>
  <c r="V1530" i="5" s="1"/>
  <c r="C1531" i="5"/>
  <c r="V1531" i="5" s="1"/>
  <c r="C1532" i="5"/>
  <c r="V1532" i="5" s="1"/>
  <c r="C1533" i="5"/>
  <c r="V1533" i="5" s="1"/>
  <c r="C1534" i="5"/>
  <c r="V1534" i="5" s="1"/>
  <c r="C1535" i="5"/>
  <c r="V1535" i="5"/>
  <c r="C1536" i="5"/>
  <c r="V1536" i="5" s="1"/>
  <c r="C1537" i="5"/>
  <c r="C1538" i="5"/>
  <c r="V1538" i="5" s="1"/>
  <c r="C1539" i="5"/>
  <c r="V1539" i="5" s="1"/>
  <c r="C1540" i="5"/>
  <c r="V1540" i="5"/>
  <c r="C1541" i="5"/>
  <c r="V1541" i="5" s="1"/>
  <c r="C1542" i="5"/>
  <c r="V1542" i="5"/>
  <c r="C1543" i="5"/>
  <c r="V1543" i="5"/>
  <c r="C1544" i="5"/>
  <c r="C1545" i="5"/>
  <c r="C1546" i="5"/>
  <c r="V1546" i="5" s="1"/>
  <c r="C1547" i="5"/>
  <c r="V1547" i="5" s="1"/>
  <c r="C1548" i="5"/>
  <c r="V1548" i="5" s="1"/>
  <c r="C1549" i="5"/>
  <c r="V1549" i="5"/>
  <c r="C1550" i="5"/>
  <c r="V1550" i="5" s="1"/>
  <c r="C1551" i="5"/>
  <c r="C1552" i="5"/>
  <c r="V1552" i="5" s="1"/>
  <c r="C1553" i="5"/>
  <c r="V1553" i="5"/>
  <c r="C1554" i="5"/>
  <c r="V1554" i="5" s="1"/>
  <c r="C1555" i="5"/>
  <c r="V1555" i="5" s="1"/>
  <c r="C1556" i="5"/>
  <c r="V1556" i="5" s="1"/>
  <c r="C1557" i="5"/>
  <c r="V1557" i="5" s="1"/>
  <c r="C1558" i="5"/>
  <c r="V1558" i="5" s="1"/>
  <c r="C1559" i="5"/>
  <c r="V1559" i="5" s="1"/>
  <c r="C1560" i="5"/>
  <c r="V1560" i="5"/>
  <c r="C1561" i="5"/>
  <c r="V1561" i="5" s="1"/>
  <c r="E1561" i="5" s="1"/>
  <c r="X1561" i="5" s="1"/>
  <c r="C1562" i="5"/>
  <c r="V1562" i="5" s="1"/>
  <c r="C1563" i="5"/>
  <c r="V1563" i="5" s="1"/>
  <c r="C1564" i="5"/>
  <c r="V1564" i="5" s="1"/>
  <c r="C1565" i="5"/>
  <c r="V1565" i="5" s="1"/>
  <c r="C1566" i="5"/>
  <c r="C1567" i="5"/>
  <c r="V1567" i="5" s="1"/>
  <c r="C1568" i="5"/>
  <c r="V1568" i="5" s="1"/>
  <c r="C1569" i="5"/>
  <c r="V1569" i="5" s="1"/>
  <c r="C1570" i="5"/>
  <c r="V1570" i="5" s="1"/>
  <c r="C1571" i="5"/>
  <c r="V1571" i="5"/>
  <c r="C1572" i="5"/>
  <c r="V1572" i="5"/>
  <c r="C1573" i="5"/>
  <c r="V1573" i="5" s="1"/>
  <c r="C1574" i="5"/>
  <c r="C1575" i="5"/>
  <c r="V1575" i="5" s="1"/>
  <c r="C1576" i="5"/>
  <c r="V1576" i="5" s="1"/>
  <c r="C1577" i="5"/>
  <c r="V1577" i="5" s="1"/>
  <c r="C1578" i="5"/>
  <c r="V1578" i="5"/>
  <c r="C1579" i="5"/>
  <c r="V1579" i="5"/>
  <c r="C1580" i="5"/>
  <c r="V1580" i="5" s="1"/>
  <c r="C1581" i="5"/>
  <c r="C1582" i="5"/>
  <c r="V1582" i="5"/>
  <c r="C1583" i="5"/>
  <c r="V1583" i="5" s="1"/>
  <c r="C1584" i="5"/>
  <c r="V1584" i="5" s="1"/>
  <c r="C1585" i="5"/>
  <c r="V1585" i="5" s="1"/>
  <c r="C1586" i="5"/>
  <c r="V1586" i="5" s="1"/>
  <c r="C1587" i="5"/>
  <c r="V1587" i="5" s="1"/>
  <c r="C1588" i="5"/>
  <c r="V1588" i="5"/>
  <c r="C1589" i="5"/>
  <c r="V1589" i="5" s="1"/>
  <c r="C1590" i="5"/>
  <c r="V1590" i="5"/>
  <c r="C1591" i="5"/>
  <c r="V1591" i="5" s="1"/>
  <c r="C1592" i="5"/>
  <c r="V1592" i="5" s="1"/>
  <c r="C1593" i="5"/>
  <c r="V1593" i="5" s="1"/>
  <c r="C1594" i="5"/>
  <c r="V1594" i="5" s="1"/>
  <c r="C1595" i="5"/>
  <c r="V1595" i="5"/>
  <c r="C1596" i="5"/>
  <c r="V1596" i="5" s="1"/>
  <c r="C1597" i="5"/>
  <c r="V1597" i="5"/>
  <c r="C1598" i="5"/>
  <c r="V1598" i="5" s="1"/>
  <c r="C1599" i="5"/>
  <c r="V1599" i="5" s="1"/>
  <c r="C1600" i="5"/>
  <c r="C1601" i="5"/>
  <c r="V1601" i="5"/>
  <c r="C1602" i="5"/>
  <c r="V1602" i="5" s="1"/>
  <c r="C1603" i="5"/>
  <c r="V1603" i="5"/>
  <c r="C1604" i="5"/>
  <c r="V1604" i="5" s="1"/>
  <c r="C1605" i="5"/>
  <c r="V1605" i="5" s="1"/>
  <c r="C1606" i="5"/>
  <c r="V1606" i="5" s="1"/>
  <c r="C1607" i="5"/>
  <c r="V1607" i="5"/>
  <c r="C1608" i="5"/>
  <c r="V1608" i="5" s="1"/>
  <c r="C1609" i="5"/>
  <c r="V1609" i="5" s="1"/>
  <c r="C1610" i="5"/>
  <c r="V1610" i="5" s="1"/>
  <c r="C1611" i="5"/>
  <c r="C1612" i="5"/>
  <c r="V1612" i="5" s="1"/>
  <c r="C1613" i="5"/>
  <c r="V1613" i="5" s="1"/>
  <c r="C1614" i="5"/>
  <c r="V1614" i="5" s="1"/>
  <c r="C1615" i="5"/>
  <c r="V1615" i="5" s="1"/>
  <c r="C1616" i="5"/>
  <c r="V1616" i="5" s="1"/>
  <c r="C1617" i="5"/>
  <c r="V1617" i="5" s="1"/>
  <c r="C1618" i="5"/>
  <c r="V1618" i="5" s="1"/>
  <c r="C1619" i="5"/>
  <c r="V1619" i="5" s="1"/>
  <c r="C1620" i="5"/>
  <c r="V1620" i="5"/>
  <c r="C1621" i="5"/>
  <c r="V1621" i="5" s="1"/>
  <c r="C1622" i="5"/>
  <c r="V1622" i="5"/>
  <c r="C1623" i="5"/>
  <c r="V1623" i="5" s="1"/>
  <c r="C1624" i="5"/>
  <c r="V1624" i="5" s="1"/>
  <c r="C1625" i="5"/>
  <c r="V1625" i="5" s="1"/>
  <c r="C1626" i="5"/>
  <c r="V1626" i="5" s="1"/>
  <c r="C1627" i="5"/>
  <c r="V1627" i="5"/>
  <c r="C1628" i="5"/>
  <c r="V1628" i="5" s="1"/>
  <c r="C1629" i="5"/>
  <c r="V1629" i="5"/>
  <c r="C1630" i="5"/>
  <c r="V1630" i="5" s="1"/>
  <c r="C1631" i="5"/>
  <c r="V1631" i="5" s="1"/>
  <c r="C1632" i="5"/>
  <c r="V1632" i="5" s="1"/>
  <c r="C1633" i="5"/>
  <c r="V1633" i="5" s="1"/>
  <c r="C1634" i="5"/>
  <c r="V1634" i="5" s="1"/>
  <c r="C1635" i="5"/>
  <c r="V1635" i="5"/>
  <c r="C1636" i="5"/>
  <c r="V1636" i="5" s="1"/>
  <c r="C1637" i="5"/>
  <c r="V1637" i="5" s="1"/>
  <c r="J1637" i="5" s="1"/>
  <c r="C1638" i="5"/>
  <c r="V1638" i="5" s="1"/>
  <c r="C1639" i="5"/>
  <c r="V1639" i="5" s="1"/>
  <c r="C1640" i="5"/>
  <c r="V1640" i="5" s="1"/>
  <c r="C1641" i="5"/>
  <c r="V1641" i="5" s="1"/>
  <c r="C1642" i="5"/>
  <c r="V1642" i="5" s="1"/>
  <c r="C1643" i="5"/>
  <c r="V1643" i="5" s="1"/>
  <c r="C1644" i="5"/>
  <c r="V1644" i="5" s="1"/>
  <c r="C1645" i="5"/>
  <c r="V1645" i="5" s="1"/>
  <c r="C1646" i="5"/>
  <c r="V1646" i="5"/>
  <c r="C1647" i="5"/>
  <c r="V1647" i="5" s="1"/>
  <c r="C1648" i="5"/>
  <c r="V1648" i="5" s="1"/>
  <c r="C1649" i="5"/>
  <c r="V1649" i="5"/>
  <c r="C1650" i="5"/>
  <c r="V1650" i="5" s="1"/>
  <c r="C1651" i="5"/>
  <c r="V1651" i="5" s="1"/>
  <c r="C1652" i="5"/>
  <c r="V1652" i="5" s="1"/>
  <c r="C1653" i="5"/>
  <c r="V1653" i="5"/>
  <c r="C1654" i="5"/>
  <c r="V1654" i="5" s="1"/>
  <c r="C1655" i="5"/>
  <c r="V1655" i="5"/>
  <c r="C1656" i="5"/>
  <c r="V1656" i="5" s="1"/>
  <c r="C1657" i="5"/>
  <c r="V1657" i="5" s="1"/>
  <c r="C1658" i="5"/>
  <c r="V1658" i="5" s="1"/>
  <c r="F1658" i="5" s="1"/>
  <c r="C1659" i="5"/>
  <c r="V1659" i="5" s="1"/>
  <c r="C1660" i="5"/>
  <c r="V1660" i="5" s="1"/>
  <c r="C1661" i="5"/>
  <c r="V1661" i="5" s="1"/>
  <c r="C1662" i="5"/>
  <c r="V1662" i="5"/>
  <c r="C1663" i="5"/>
  <c r="V1663" i="5" s="1"/>
  <c r="C1664" i="5"/>
  <c r="V1664" i="5"/>
  <c r="C1665" i="5"/>
  <c r="C1666" i="5"/>
  <c r="V1666" i="5" s="1"/>
  <c r="C1667" i="5"/>
  <c r="V1667" i="5"/>
  <c r="H1667" i="5" s="1"/>
  <c r="C1668" i="5"/>
  <c r="V1668" i="5"/>
  <c r="C1669" i="5"/>
  <c r="V1669" i="5" s="1"/>
  <c r="C1670" i="5"/>
  <c r="V1670" i="5"/>
  <c r="C1671" i="5"/>
  <c r="V1671" i="5" s="1"/>
  <c r="C1672" i="5"/>
  <c r="V1672" i="5" s="1"/>
  <c r="C1673" i="5"/>
  <c r="V1673" i="5" s="1"/>
  <c r="C1674" i="5"/>
  <c r="V1674" i="5"/>
  <c r="C1675" i="5"/>
  <c r="V1675" i="5" s="1"/>
  <c r="C1676" i="5"/>
  <c r="V1676" i="5"/>
  <c r="C1677" i="5"/>
  <c r="C1678" i="5"/>
  <c r="V1678" i="5"/>
  <c r="C1679" i="5"/>
  <c r="V1679" i="5" s="1"/>
  <c r="C1680" i="5"/>
  <c r="V1680" i="5" s="1"/>
  <c r="C1681" i="5"/>
  <c r="V1681" i="5"/>
  <c r="C1682" i="5"/>
  <c r="V1682" i="5" s="1"/>
  <c r="C1683" i="5"/>
  <c r="V1683" i="5" s="1"/>
  <c r="C1684" i="5"/>
  <c r="V1684" i="5"/>
  <c r="R1684" i="5" s="1"/>
  <c r="C1685" i="5"/>
  <c r="C1686" i="5"/>
  <c r="V1686" i="5" s="1"/>
  <c r="C1687" i="5"/>
  <c r="V1687" i="5" s="1"/>
  <c r="C1688" i="5"/>
  <c r="V1688" i="5" s="1"/>
  <c r="C1689" i="5"/>
  <c r="V1689" i="5" s="1"/>
  <c r="C1690" i="5"/>
  <c r="V1690" i="5" s="1"/>
  <c r="C1691" i="5"/>
  <c r="V1691" i="5" s="1"/>
  <c r="C1692" i="5"/>
  <c r="V1692" i="5" s="1"/>
  <c r="C1693" i="5"/>
  <c r="V1693" i="5"/>
  <c r="C1694" i="5"/>
  <c r="V1694" i="5"/>
  <c r="J1694" i="5" s="1"/>
  <c r="C1695" i="5"/>
  <c r="V1695" i="5" s="1"/>
  <c r="C1696" i="5"/>
  <c r="V1696" i="5" s="1"/>
  <c r="C1697" i="5"/>
  <c r="V1697" i="5" s="1"/>
  <c r="C1698" i="5"/>
  <c r="V1698" i="5" s="1"/>
  <c r="C1699" i="5"/>
  <c r="V1699" i="5" s="1"/>
  <c r="C1700" i="5"/>
  <c r="V1700" i="5" s="1"/>
  <c r="C1701" i="5"/>
  <c r="V1701" i="5" s="1"/>
  <c r="C1702" i="5"/>
  <c r="V1702" i="5" s="1"/>
  <c r="C1703" i="5"/>
  <c r="V1703" i="5" s="1"/>
  <c r="C1704" i="5"/>
  <c r="V1704" i="5"/>
  <c r="C1705" i="5"/>
  <c r="C1706" i="5"/>
  <c r="V1706" i="5" s="1"/>
  <c r="C1707" i="5"/>
  <c r="V1707" i="5"/>
  <c r="C1708" i="5"/>
  <c r="V1708" i="5"/>
  <c r="C1709" i="5"/>
  <c r="C1710" i="5"/>
  <c r="V1710" i="5"/>
  <c r="C1711" i="5"/>
  <c r="V1711" i="5" s="1"/>
  <c r="C1712" i="5"/>
  <c r="V1712" i="5" s="1"/>
  <c r="C1713" i="5"/>
  <c r="V1713" i="5" s="1"/>
  <c r="E1713" i="5" s="1"/>
  <c r="X1713" i="5" s="1"/>
  <c r="C1714" i="5"/>
  <c r="V1714" i="5"/>
  <c r="C1715" i="5"/>
  <c r="V1715" i="5"/>
  <c r="C1716" i="5"/>
  <c r="V1716" i="5" s="1"/>
  <c r="C1717" i="5"/>
  <c r="C1718" i="5"/>
  <c r="V1718" i="5" s="1"/>
  <c r="C1719" i="5"/>
  <c r="V1719" i="5" s="1"/>
  <c r="C1720" i="5"/>
  <c r="V1720" i="5" s="1"/>
  <c r="C1721" i="5"/>
  <c r="V1721" i="5" s="1"/>
  <c r="C1722" i="5"/>
  <c r="V1722" i="5" s="1"/>
  <c r="C1723" i="5"/>
  <c r="V1723" i="5" s="1"/>
  <c r="C1724" i="5"/>
  <c r="V1724" i="5"/>
  <c r="C1725" i="5"/>
  <c r="V1725" i="5" s="1"/>
  <c r="C1726" i="5"/>
  <c r="V1726" i="5" s="1"/>
  <c r="C1727" i="5"/>
  <c r="V1727" i="5" s="1"/>
  <c r="C1728" i="5"/>
  <c r="V1728" i="5" s="1"/>
  <c r="C1729" i="5"/>
  <c r="V1729" i="5" s="1"/>
  <c r="C1730" i="5"/>
  <c r="V1730" i="5" s="1"/>
  <c r="C1731" i="5"/>
  <c r="V1731" i="5" s="1"/>
  <c r="C1732" i="5"/>
  <c r="V1732" i="5" s="1"/>
  <c r="C1733" i="5"/>
  <c r="V1733" i="5"/>
  <c r="C1734" i="5"/>
  <c r="V1734" i="5" s="1"/>
  <c r="C1735" i="5"/>
  <c r="V1735" i="5" s="1"/>
  <c r="C1736" i="5"/>
  <c r="V1736" i="5" s="1"/>
  <c r="C1737" i="5"/>
  <c r="V1737" i="5" s="1"/>
  <c r="C1738" i="5"/>
  <c r="V1738" i="5" s="1"/>
  <c r="C1739" i="5"/>
  <c r="V1739" i="5" s="1"/>
  <c r="C1740" i="5"/>
  <c r="V1740" i="5" s="1"/>
  <c r="C1741" i="5"/>
  <c r="V1741" i="5"/>
  <c r="C1742" i="5"/>
  <c r="V1742" i="5" s="1"/>
  <c r="C1743" i="5"/>
  <c r="V1743" i="5"/>
  <c r="C1744" i="5"/>
  <c r="V1744" i="5" s="1"/>
  <c r="C1745" i="5"/>
  <c r="V1745" i="5" s="1"/>
  <c r="C1746" i="5"/>
  <c r="V1746" i="5" s="1"/>
  <c r="C1747" i="5"/>
  <c r="V1747" i="5" s="1"/>
  <c r="C1748" i="5"/>
  <c r="V1748" i="5"/>
  <c r="C1749" i="5"/>
  <c r="V1749" i="5" s="1"/>
  <c r="C1750" i="5"/>
  <c r="V1750" i="5"/>
  <c r="C1751" i="5"/>
  <c r="V1751" i="5" s="1"/>
  <c r="C1752" i="5"/>
  <c r="V1752" i="5" s="1"/>
  <c r="C1753" i="5"/>
  <c r="V1753" i="5" s="1"/>
  <c r="E1753" i="5" s="1"/>
  <c r="X1753" i="5" s="1"/>
  <c r="C1754" i="5"/>
  <c r="V1754" i="5"/>
  <c r="C1755" i="5"/>
  <c r="V1755" i="5" s="1"/>
  <c r="C1756" i="5"/>
  <c r="V1756" i="5"/>
  <c r="C1757" i="5"/>
  <c r="C1758" i="5"/>
  <c r="V1758" i="5" s="1"/>
  <c r="C1759" i="5"/>
  <c r="V1759" i="5" s="1"/>
  <c r="C1760" i="5"/>
  <c r="V1760" i="5"/>
  <c r="C1761" i="5"/>
  <c r="V1761" i="5" s="1"/>
  <c r="C1762" i="5"/>
  <c r="V1762" i="5" s="1"/>
  <c r="C1763" i="5"/>
  <c r="V1763" i="5" s="1"/>
  <c r="C1764" i="5"/>
  <c r="C1765" i="5"/>
  <c r="V1765" i="5"/>
  <c r="C1766" i="5"/>
  <c r="V1766" i="5" s="1"/>
  <c r="C1767" i="5"/>
  <c r="V1767" i="5" s="1"/>
  <c r="G1767" i="5" s="1"/>
  <c r="C1768" i="5"/>
  <c r="V1768" i="5" s="1"/>
  <c r="C1769" i="5"/>
  <c r="V1769" i="5" s="1"/>
  <c r="C1770" i="5"/>
  <c r="V1770" i="5" s="1"/>
  <c r="C1771" i="5"/>
  <c r="V1771" i="5" s="1"/>
  <c r="C1772" i="5"/>
  <c r="V1772" i="5" s="1"/>
  <c r="C1773" i="5"/>
  <c r="V1773" i="5" s="1"/>
  <c r="C1774" i="5"/>
  <c r="V1774" i="5"/>
  <c r="C1775" i="5"/>
  <c r="V1775" i="5" s="1"/>
  <c r="C1776" i="5"/>
  <c r="V1776" i="5" s="1"/>
  <c r="C1777" i="5"/>
  <c r="V1777" i="5" s="1"/>
  <c r="C1778" i="5"/>
  <c r="V1778" i="5" s="1"/>
  <c r="C1779" i="5"/>
  <c r="V1779" i="5" s="1"/>
  <c r="C1780" i="5"/>
  <c r="V1780" i="5" s="1"/>
  <c r="C1781" i="5"/>
  <c r="V1781" i="5" s="1"/>
  <c r="C1782" i="5"/>
  <c r="V1782" i="5" s="1"/>
  <c r="C1783" i="5"/>
  <c r="V1783" i="5"/>
  <c r="C1784" i="5"/>
  <c r="V1784" i="5" s="1"/>
  <c r="C1785" i="5"/>
  <c r="V1785" i="5"/>
  <c r="C1786" i="5"/>
  <c r="V1786" i="5" s="1"/>
  <c r="C1787" i="5"/>
  <c r="V1787" i="5" s="1"/>
  <c r="C1788" i="5"/>
  <c r="V1788" i="5" s="1"/>
  <c r="C1789" i="5"/>
  <c r="V1789" i="5"/>
  <c r="C1790" i="5"/>
  <c r="V1790" i="5" s="1"/>
  <c r="C1791" i="5"/>
  <c r="V1791" i="5"/>
  <c r="C1792" i="5"/>
  <c r="V1792" i="5" s="1"/>
  <c r="C1793" i="5"/>
  <c r="V1793" i="5" s="1"/>
  <c r="C1794" i="5"/>
  <c r="V1794" i="5" s="1"/>
  <c r="C1795" i="5"/>
  <c r="V1795" i="5" s="1"/>
  <c r="C1796" i="5"/>
  <c r="V1796" i="5" s="1"/>
  <c r="C1797" i="5"/>
  <c r="V1797" i="5" s="1"/>
  <c r="C1798" i="5"/>
  <c r="V1798" i="5" s="1"/>
  <c r="C1799" i="5"/>
  <c r="V1799" i="5" s="1"/>
  <c r="C1800" i="5"/>
  <c r="V1800" i="5" s="1"/>
  <c r="C1801" i="5"/>
  <c r="V1801" i="5" s="1"/>
  <c r="C1802" i="5"/>
  <c r="V1802" i="5"/>
  <c r="C1803" i="5"/>
  <c r="V1803" i="5" s="1"/>
  <c r="C1804" i="5"/>
  <c r="V1804" i="5"/>
  <c r="C1805" i="5"/>
  <c r="V1805" i="5" s="1"/>
  <c r="C1806" i="5"/>
  <c r="V1806" i="5" s="1"/>
  <c r="C1807" i="5"/>
  <c r="V1807" i="5" s="1"/>
  <c r="C1808" i="5"/>
  <c r="V1808" i="5" s="1"/>
  <c r="C1809" i="5"/>
  <c r="V1809" i="5"/>
  <c r="C1810" i="5"/>
  <c r="V1810" i="5" s="1"/>
  <c r="C1811" i="5"/>
  <c r="V1811" i="5" s="1"/>
  <c r="C1812" i="5"/>
  <c r="V1812" i="5" s="1"/>
  <c r="C1813" i="5"/>
  <c r="V1813" i="5" s="1"/>
  <c r="C1814" i="5"/>
  <c r="V1814" i="5" s="1"/>
  <c r="C1815" i="5"/>
  <c r="V1815" i="5" s="1"/>
  <c r="C1816" i="5"/>
  <c r="V1816" i="5" s="1"/>
  <c r="C1817" i="5"/>
  <c r="V1817" i="5"/>
  <c r="C1818" i="5"/>
  <c r="V1818" i="5" s="1"/>
  <c r="C1819" i="5"/>
  <c r="V1819" i="5" s="1"/>
  <c r="C1820" i="5"/>
  <c r="V1820" i="5" s="1"/>
  <c r="C1821" i="5"/>
  <c r="V1821" i="5" s="1"/>
  <c r="C1822" i="5"/>
  <c r="V1822" i="5" s="1"/>
  <c r="C1823" i="5"/>
  <c r="V1823" i="5" s="1"/>
  <c r="C1824" i="5"/>
  <c r="V1824" i="5" s="1"/>
  <c r="C1825" i="5"/>
  <c r="V1825" i="5"/>
  <c r="C1826" i="5"/>
  <c r="V1826" i="5"/>
  <c r="C1827" i="5"/>
  <c r="C1828" i="5"/>
  <c r="V1828" i="5" s="1"/>
  <c r="C1829" i="5"/>
  <c r="V1829" i="5" s="1"/>
  <c r="C1830" i="5"/>
  <c r="V1830" i="5" s="1"/>
  <c r="C1831" i="5"/>
  <c r="V1831" i="5"/>
  <c r="C1832" i="5"/>
  <c r="V1832" i="5" s="1"/>
  <c r="C1833" i="5"/>
  <c r="V1833" i="5"/>
  <c r="C1834" i="5"/>
  <c r="V1834" i="5" s="1"/>
  <c r="C1835" i="5"/>
  <c r="V1835" i="5"/>
  <c r="C1836" i="5"/>
  <c r="V1836" i="5" s="1"/>
  <c r="C1837" i="5"/>
  <c r="V1837" i="5"/>
  <c r="C1838" i="5"/>
  <c r="V1838" i="5"/>
  <c r="C1839" i="5"/>
  <c r="V1839" i="5" s="1"/>
  <c r="C1840" i="5"/>
  <c r="V1840" i="5" s="1"/>
  <c r="C1841" i="5"/>
  <c r="V1841" i="5"/>
  <c r="C1842" i="5"/>
  <c r="V1842" i="5" s="1"/>
  <c r="C1843" i="5"/>
  <c r="V1843" i="5" s="1"/>
  <c r="C1844" i="5"/>
  <c r="V1844" i="5" s="1"/>
  <c r="C1845" i="5"/>
  <c r="V1845" i="5" s="1"/>
  <c r="C1846" i="5"/>
  <c r="V1846" i="5" s="1"/>
  <c r="C1847" i="5"/>
  <c r="V1847" i="5" s="1"/>
  <c r="C1848" i="5"/>
  <c r="V1848" i="5" s="1"/>
  <c r="C1849" i="5"/>
  <c r="V1849" i="5" s="1"/>
  <c r="C1850" i="5"/>
  <c r="V1850" i="5" s="1"/>
  <c r="C1851" i="5"/>
  <c r="C1852" i="5"/>
  <c r="V1852" i="5" s="1"/>
  <c r="C1853" i="5"/>
  <c r="V1853" i="5" s="1"/>
  <c r="C1854" i="5"/>
  <c r="V1854" i="5" s="1"/>
  <c r="C1855" i="5"/>
  <c r="V1855" i="5"/>
  <c r="C1856" i="5"/>
  <c r="V1856" i="5" s="1"/>
  <c r="C1857" i="5"/>
  <c r="V1857" i="5"/>
  <c r="C1858" i="5"/>
  <c r="V1858" i="5" s="1"/>
  <c r="C1859" i="5"/>
  <c r="V1859" i="5" s="1"/>
  <c r="C1860" i="5"/>
  <c r="V1860" i="5" s="1"/>
  <c r="C1861" i="5"/>
  <c r="V1861" i="5" s="1"/>
  <c r="C1862" i="5"/>
  <c r="V1862" i="5" s="1"/>
  <c r="C1863" i="5"/>
  <c r="V1863" i="5" s="1"/>
  <c r="G1863" i="5" s="1"/>
  <c r="C1864" i="5"/>
  <c r="V1864" i="5"/>
  <c r="C1865" i="5"/>
  <c r="V1865" i="5" s="1"/>
  <c r="C1866" i="5"/>
  <c r="V1866" i="5" s="1"/>
  <c r="C1867" i="5"/>
  <c r="V1867" i="5" s="1"/>
  <c r="C1868" i="5"/>
  <c r="V1868" i="5" s="1"/>
  <c r="C1869" i="5"/>
  <c r="V1869" i="5" s="1"/>
  <c r="C1870" i="5"/>
  <c r="V1870" i="5"/>
  <c r="C1871" i="5"/>
  <c r="V1871" i="5" s="1"/>
  <c r="C1872" i="5"/>
  <c r="V1872" i="5" s="1"/>
  <c r="C1873" i="5"/>
  <c r="V1873" i="5" s="1"/>
  <c r="C1874" i="5"/>
  <c r="V1874" i="5"/>
  <c r="C1875" i="5"/>
  <c r="V1875" i="5" s="1"/>
  <c r="C1876" i="5"/>
  <c r="V1876" i="5" s="1"/>
  <c r="C1877" i="5"/>
  <c r="V1877" i="5"/>
  <c r="C1878" i="5"/>
  <c r="V1878" i="5" s="1"/>
  <c r="C1879" i="5"/>
  <c r="V1879" i="5"/>
  <c r="C1880" i="5"/>
  <c r="V1880" i="5" s="1"/>
  <c r="C1881" i="5"/>
  <c r="V1881" i="5" s="1"/>
  <c r="E1881" i="5" s="1"/>
  <c r="X1881" i="5" s="1"/>
  <c r="C1882" i="5"/>
  <c r="V1882" i="5" s="1"/>
  <c r="C1883" i="5"/>
  <c r="V1883" i="5" s="1"/>
  <c r="C1884" i="5"/>
  <c r="V1884" i="5" s="1"/>
  <c r="C1885" i="5"/>
  <c r="V1885" i="5"/>
  <c r="C1886" i="5"/>
  <c r="V1886" i="5" s="1"/>
  <c r="C1887" i="5"/>
  <c r="V1887" i="5"/>
  <c r="C1888" i="5"/>
  <c r="C1889" i="5"/>
  <c r="V1889" i="5"/>
  <c r="C1890" i="5"/>
  <c r="C1891" i="5"/>
  <c r="V1891" i="5" s="1"/>
  <c r="C1892" i="5"/>
  <c r="V1892" i="5" s="1"/>
  <c r="C1893" i="5"/>
  <c r="V1893" i="5" s="1"/>
  <c r="C1894" i="5"/>
  <c r="V1894" i="5" s="1"/>
  <c r="C1895" i="5"/>
  <c r="V1895" i="5" s="1"/>
  <c r="C1896" i="5"/>
  <c r="V1896" i="5" s="1"/>
  <c r="C1897" i="5"/>
  <c r="V1897" i="5"/>
  <c r="C1898" i="5"/>
  <c r="C1899" i="5"/>
  <c r="V1899" i="5" s="1"/>
  <c r="C1900" i="5"/>
  <c r="V1900" i="5" s="1"/>
  <c r="C1901" i="5"/>
  <c r="V1901" i="5" s="1"/>
  <c r="C1902" i="5"/>
  <c r="V1902" i="5" s="1"/>
  <c r="C1903" i="5"/>
  <c r="V1903" i="5" s="1"/>
  <c r="C1904" i="5"/>
  <c r="V1904" i="5" s="1"/>
  <c r="C1905" i="5"/>
  <c r="V1905" i="5" s="1"/>
  <c r="C1906" i="5"/>
  <c r="V1906" i="5" s="1"/>
  <c r="C1907" i="5"/>
  <c r="V1907" i="5" s="1"/>
  <c r="C1908" i="5"/>
  <c r="V1908" i="5" s="1"/>
  <c r="C1909" i="5"/>
  <c r="V1909" i="5" s="1"/>
  <c r="C1910" i="5"/>
  <c r="V1910" i="5" s="1"/>
  <c r="C1911" i="5"/>
  <c r="V1911" i="5" s="1"/>
  <c r="C1912" i="5"/>
  <c r="V1912" i="5" s="1"/>
  <c r="C1913" i="5"/>
  <c r="V1913" i="5"/>
  <c r="C1914" i="5"/>
  <c r="V1914" i="5" s="1"/>
  <c r="C1915" i="5"/>
  <c r="V1915" i="5" s="1"/>
  <c r="C1916" i="5"/>
  <c r="V1916" i="5" s="1"/>
  <c r="C1917" i="5"/>
  <c r="V1917" i="5" s="1"/>
  <c r="C1918" i="5"/>
  <c r="V1918" i="5" s="1"/>
  <c r="C1919" i="5"/>
  <c r="V1919" i="5" s="1"/>
  <c r="C1920" i="5"/>
  <c r="V1920" i="5" s="1"/>
  <c r="C1921" i="5"/>
  <c r="V1921" i="5" s="1"/>
  <c r="C1922" i="5"/>
  <c r="V1922" i="5"/>
  <c r="C1923" i="5"/>
  <c r="V1923" i="5" s="1"/>
  <c r="C1924" i="5"/>
  <c r="V1924" i="5" s="1"/>
  <c r="C1925" i="5"/>
  <c r="V1925" i="5" s="1"/>
  <c r="C1926" i="5"/>
  <c r="V1926" i="5" s="1"/>
  <c r="C1927" i="5"/>
  <c r="V1927" i="5"/>
  <c r="C1928" i="5"/>
  <c r="V1928" i="5" s="1"/>
  <c r="C1929" i="5"/>
  <c r="V1929" i="5"/>
  <c r="C1930" i="5"/>
  <c r="V1930" i="5"/>
  <c r="C1931" i="5"/>
  <c r="V1931" i="5" s="1"/>
  <c r="C1932" i="5"/>
  <c r="V1932" i="5" s="1"/>
  <c r="C1933" i="5"/>
  <c r="V1933" i="5"/>
  <c r="C1934" i="5"/>
  <c r="V1934" i="5" s="1"/>
  <c r="C1935" i="5"/>
  <c r="V1935" i="5"/>
  <c r="C1936" i="5"/>
  <c r="V1936" i="5"/>
  <c r="C1937" i="5"/>
  <c r="C1938" i="5"/>
  <c r="V1938" i="5" s="1"/>
  <c r="C1939" i="5"/>
  <c r="V1939" i="5" s="1"/>
  <c r="C1940" i="5"/>
  <c r="V1940" i="5"/>
  <c r="C1941" i="5"/>
  <c r="V1941" i="5" s="1"/>
  <c r="C1942" i="5"/>
  <c r="V1942" i="5"/>
  <c r="C1943" i="5"/>
  <c r="V1943" i="5" s="1"/>
  <c r="C1944" i="5"/>
  <c r="V1944" i="5" s="1"/>
  <c r="C1945" i="5"/>
  <c r="V1945" i="5" s="1"/>
  <c r="C1946" i="5"/>
  <c r="V1946" i="5" s="1"/>
  <c r="C1947" i="5"/>
  <c r="V1947" i="5" s="1"/>
  <c r="C1948" i="5"/>
  <c r="V1948" i="5" s="1"/>
  <c r="C1949" i="5"/>
  <c r="V1949" i="5" s="1"/>
  <c r="C1950" i="5"/>
  <c r="V1950" i="5" s="1"/>
  <c r="C1951" i="5"/>
  <c r="V1951" i="5"/>
  <c r="C1952" i="5"/>
  <c r="V1952" i="5" s="1"/>
  <c r="C1953" i="5"/>
  <c r="V1953" i="5" s="1"/>
  <c r="C1954" i="5"/>
  <c r="V1954" i="5" s="1"/>
  <c r="C1955" i="5"/>
  <c r="V1955" i="5"/>
  <c r="C1956" i="5"/>
  <c r="V1956" i="5" s="1"/>
  <c r="C1957" i="5"/>
  <c r="V1957" i="5" s="1"/>
  <c r="C1958" i="5"/>
  <c r="V1958" i="5" s="1"/>
  <c r="C1959" i="5"/>
  <c r="V1959" i="5"/>
  <c r="C1960" i="5"/>
  <c r="V1960" i="5" s="1"/>
  <c r="C1961" i="5"/>
  <c r="V1961" i="5" s="1"/>
  <c r="R1961" i="5" s="1"/>
  <c r="C1962" i="5"/>
  <c r="V1962" i="5" s="1"/>
  <c r="C1963" i="5"/>
  <c r="V1963" i="5" s="1"/>
  <c r="C1964" i="5"/>
  <c r="V1964" i="5" s="1"/>
  <c r="C1965" i="5"/>
  <c r="V1965" i="5" s="1"/>
  <c r="C1966" i="5"/>
  <c r="V1966" i="5"/>
  <c r="C1967" i="5"/>
  <c r="V1967" i="5" s="1"/>
  <c r="C1968" i="5"/>
  <c r="V1968" i="5" s="1"/>
  <c r="C1969" i="5"/>
  <c r="V1969" i="5"/>
  <c r="C1970" i="5"/>
  <c r="V1970" i="5" s="1"/>
  <c r="C1971" i="5"/>
  <c r="V1971" i="5" s="1"/>
  <c r="C1972" i="5"/>
  <c r="V1972" i="5"/>
  <c r="C1973" i="5"/>
  <c r="V1973" i="5" s="1"/>
  <c r="C1974" i="5"/>
  <c r="V1974" i="5" s="1"/>
  <c r="C1975" i="5"/>
  <c r="V1975" i="5" s="1"/>
  <c r="C1976" i="5"/>
  <c r="V1976" i="5"/>
  <c r="C1977" i="5"/>
  <c r="V1977" i="5" s="1"/>
  <c r="C1978" i="5"/>
  <c r="V1978" i="5" s="1"/>
  <c r="C1979" i="5"/>
  <c r="V1979" i="5"/>
  <c r="C1980" i="5"/>
  <c r="V1980" i="5" s="1"/>
  <c r="C1981" i="5"/>
  <c r="V1981" i="5"/>
  <c r="C1982" i="5"/>
  <c r="V1982" i="5" s="1"/>
  <c r="C1983" i="5"/>
  <c r="V1983" i="5"/>
  <c r="C1984" i="5"/>
  <c r="V1984" i="5" s="1"/>
  <c r="C1985" i="5"/>
  <c r="V1985" i="5" s="1"/>
  <c r="C1986" i="5"/>
  <c r="V1986" i="5" s="1"/>
  <c r="C1987" i="5"/>
  <c r="V1987" i="5" s="1"/>
  <c r="C1988" i="5"/>
  <c r="V1988" i="5" s="1"/>
  <c r="C1989" i="5"/>
  <c r="V1989" i="5"/>
  <c r="C1990" i="5"/>
  <c r="V1990" i="5" s="1"/>
  <c r="C1991" i="5"/>
  <c r="V1991" i="5" s="1"/>
  <c r="C1992" i="5"/>
  <c r="V1992" i="5" s="1"/>
  <c r="C1993" i="5"/>
  <c r="V1993" i="5"/>
  <c r="C1994" i="5"/>
  <c r="V1994" i="5" s="1"/>
  <c r="C1995" i="5"/>
  <c r="V1995" i="5" s="1"/>
  <c r="C1996" i="5"/>
  <c r="V1996" i="5" s="1"/>
  <c r="C1997" i="5"/>
  <c r="V1997" i="5" s="1"/>
  <c r="C1998" i="5"/>
  <c r="V1998" i="5" s="1"/>
  <c r="C1999" i="5"/>
  <c r="V1999" i="5" s="1"/>
  <c r="C2000" i="5"/>
  <c r="V2000" i="5" s="1"/>
  <c r="C2001" i="5"/>
  <c r="V2001" i="5"/>
  <c r="C2002" i="5"/>
  <c r="V2002" i="5"/>
  <c r="C2003" i="5"/>
  <c r="V2003" i="5" s="1"/>
  <c r="C2004" i="5"/>
  <c r="V2004" i="5" s="1"/>
  <c r="C2005" i="5"/>
  <c r="V2005" i="5" s="1"/>
  <c r="C2006" i="5"/>
  <c r="V2006" i="5" s="1"/>
  <c r="C2007" i="5"/>
  <c r="V2007" i="5"/>
  <c r="C2008" i="5"/>
  <c r="V2008" i="5" s="1"/>
  <c r="C2009" i="5"/>
  <c r="V2009" i="5" s="1"/>
  <c r="C2010" i="5"/>
  <c r="C2011" i="5"/>
  <c r="V2011" i="5" s="1"/>
  <c r="C2012" i="5"/>
  <c r="V2012" i="5" s="1"/>
  <c r="C2013" i="5"/>
  <c r="V2013" i="5" s="1"/>
  <c r="C2014" i="5"/>
  <c r="V2014" i="5" s="1"/>
  <c r="C2015" i="5"/>
  <c r="V2015" i="5" s="1"/>
  <c r="C2016" i="5"/>
  <c r="V2016" i="5" s="1"/>
  <c r="C2017" i="5"/>
  <c r="V2017" i="5" s="1"/>
  <c r="C2018" i="5"/>
  <c r="V2018" i="5"/>
  <c r="C2019" i="5"/>
  <c r="V2019" i="5" s="1"/>
  <c r="C2020" i="5"/>
  <c r="C2021" i="5"/>
  <c r="V2021" i="5" s="1"/>
  <c r="C2022" i="5"/>
  <c r="V2022" i="5" s="1"/>
  <c r="C2023" i="5"/>
  <c r="V2023" i="5" s="1"/>
  <c r="C2024" i="5"/>
  <c r="V2024" i="5" s="1"/>
  <c r="C2025" i="5"/>
  <c r="V2025" i="5" s="1"/>
  <c r="C2027" i="5"/>
  <c r="V2027" i="5"/>
  <c r="C2028" i="5"/>
  <c r="V2028" i="5" s="1"/>
  <c r="F2028" i="5" s="1"/>
  <c r="C2029" i="5"/>
  <c r="V2029" i="5"/>
  <c r="C2030" i="5"/>
  <c r="V2030" i="5" s="1"/>
  <c r="C2031" i="5"/>
  <c r="V2031" i="5" s="1"/>
  <c r="C2032" i="5"/>
  <c r="V2032" i="5"/>
  <c r="C2033" i="5"/>
  <c r="V2033" i="5"/>
  <c r="C2034" i="5"/>
  <c r="V2034" i="5" s="1"/>
  <c r="C2036" i="5"/>
  <c r="V2036" i="5" s="1"/>
  <c r="C2037" i="5"/>
  <c r="V2037" i="5" s="1"/>
  <c r="C2038" i="5"/>
  <c r="V2038" i="5"/>
  <c r="C2040" i="5"/>
  <c r="V2040" i="5" s="1"/>
  <c r="C2041" i="5"/>
  <c r="V2041" i="5"/>
  <c r="C2042" i="5"/>
  <c r="V2042" i="5"/>
  <c r="V2043" i="5"/>
  <c r="C2044" i="5"/>
  <c r="V2044" i="5" s="1"/>
  <c r="C2045" i="5"/>
  <c r="V2045" i="5" s="1"/>
  <c r="V2046" i="5"/>
  <c r="V2047" i="5"/>
  <c r="C2048" i="5"/>
  <c r="V2048" i="5" s="1"/>
  <c r="C2049" i="5"/>
  <c r="V2049" i="5" s="1"/>
  <c r="C2050" i="5"/>
  <c r="V2050" i="5" s="1"/>
  <c r="V2051" i="5"/>
  <c r="C2052" i="5"/>
  <c r="V2052" i="5" s="1"/>
  <c r="C2053" i="5"/>
  <c r="C2054" i="5"/>
  <c r="V2054" i="5" s="1"/>
  <c r="J2054" i="5" s="1"/>
  <c r="C2055" i="5"/>
  <c r="V2055" i="5" s="1"/>
  <c r="C2056" i="5"/>
  <c r="V2056" i="5" s="1"/>
  <c r="C2057" i="5"/>
  <c r="V2057" i="5" s="1"/>
  <c r="V2058" i="5"/>
  <c r="C2060" i="5"/>
  <c r="V2060" i="5" s="1"/>
  <c r="C2061" i="5"/>
  <c r="V2061" i="5" s="1"/>
  <c r="C2062" i="5"/>
  <c r="V2062" i="5"/>
  <c r="C2063" i="5"/>
  <c r="V2063" i="5" s="1"/>
  <c r="V2064" i="5"/>
  <c r="C2065" i="5"/>
  <c r="V2065" i="5" s="1"/>
  <c r="V2067" i="5"/>
  <c r="C2068" i="5"/>
  <c r="V2068" i="5" s="1"/>
  <c r="C2069" i="5"/>
  <c r="V2069" i="5"/>
  <c r="V2070" i="5"/>
  <c r="C2071" i="5"/>
  <c r="V2071" i="5" s="1"/>
  <c r="C2073" i="5"/>
  <c r="V2073" i="5" s="1"/>
  <c r="V2074" i="5"/>
  <c r="I2074" i="5" s="1"/>
  <c r="V2076" i="5"/>
  <c r="C2077" i="5"/>
  <c r="V2077" i="5" s="1"/>
  <c r="C2078" i="5"/>
  <c r="V2078" i="5" s="1"/>
  <c r="V2080" i="5"/>
  <c r="C2081" i="5"/>
  <c r="V2081" i="5" s="1"/>
  <c r="C2082" i="5"/>
  <c r="V2082" i="5" s="1"/>
  <c r="C2083" i="5"/>
  <c r="V2083" i="5" s="1"/>
  <c r="V2084" i="5"/>
  <c r="C2085" i="5"/>
  <c r="V2085" i="5"/>
  <c r="C2086" i="5"/>
  <c r="V2086" i="5" s="1"/>
  <c r="C2087" i="5"/>
  <c r="V2087" i="5"/>
  <c r="C2088" i="5"/>
  <c r="V2088" i="5"/>
  <c r="C2089" i="5"/>
  <c r="V2089" i="5"/>
  <c r="C2090" i="5"/>
  <c r="V2090" i="5" s="1"/>
  <c r="V2091" i="5"/>
  <c r="C2092" i="5"/>
  <c r="V2092" i="5"/>
  <c r="C2093" i="5"/>
  <c r="V2093" i="5" s="1"/>
  <c r="C2094" i="5"/>
  <c r="V2094" i="5" s="1"/>
  <c r="V2095" i="5"/>
  <c r="C2096" i="5"/>
  <c r="V2096" i="5" s="1"/>
  <c r="C2097" i="5"/>
  <c r="V2097" i="5"/>
  <c r="C2098" i="5"/>
  <c r="V2098" i="5"/>
  <c r="V2099" i="5"/>
  <c r="V2100" i="5"/>
  <c r="C2101" i="5"/>
  <c r="V2101" i="5" s="1"/>
  <c r="C2102" i="5"/>
  <c r="V2102" i="5"/>
  <c r="C2103" i="5"/>
  <c r="V2103" i="5" s="1"/>
  <c r="C2105" i="5"/>
  <c r="V2105" i="5"/>
  <c r="C2106" i="5"/>
  <c r="V2106" i="5" s="1"/>
  <c r="C2107" i="5"/>
  <c r="V2107" i="5" s="1"/>
  <c r="C2108" i="5"/>
  <c r="V2108" i="5" s="1"/>
  <c r="C2109" i="5"/>
  <c r="V2109" i="5"/>
  <c r="C2110" i="5"/>
  <c r="V2110" i="5" s="1"/>
  <c r="C2111" i="5"/>
  <c r="V2111" i="5"/>
  <c r="V2112" i="5"/>
  <c r="V2113" i="5"/>
  <c r="C2114" i="5"/>
  <c r="V2114" i="5"/>
  <c r="C2115" i="5"/>
  <c r="V2115" i="5" s="1"/>
  <c r="V2116" i="5"/>
  <c r="C2117" i="5"/>
  <c r="V2117" i="5"/>
  <c r="C2118" i="5"/>
  <c r="V2118" i="5" s="1"/>
  <c r="C2119" i="5"/>
  <c r="V2119" i="5"/>
  <c r="C2120" i="5"/>
  <c r="V2120" i="5"/>
  <c r="C2121" i="5"/>
  <c r="V2121" i="5" s="1"/>
  <c r="C2122" i="5"/>
  <c r="V2122" i="5" s="1"/>
  <c r="C2124" i="5"/>
  <c r="V2124" i="5" s="1"/>
  <c r="C2125" i="5"/>
  <c r="V2125" i="5"/>
  <c r="C2126" i="5"/>
  <c r="V2126" i="5" s="1"/>
  <c r="V2127" i="5"/>
  <c r="C2128" i="5"/>
  <c r="V2128" i="5"/>
  <c r="C2130" i="5"/>
  <c r="V2130" i="5" s="1"/>
  <c r="G2130" i="5" s="1"/>
  <c r="C2132" i="5"/>
  <c r="V2132" i="5" s="1"/>
  <c r="C2133" i="5"/>
  <c r="V2133" i="5" s="1"/>
  <c r="C2134" i="5"/>
  <c r="V2134" i="5" s="1"/>
  <c r="C2135" i="5"/>
  <c r="V2135" i="5" s="1"/>
  <c r="C2136" i="5"/>
  <c r="V2136" i="5" s="1"/>
  <c r="C2137" i="5"/>
  <c r="V2137" i="5" s="1"/>
  <c r="C2138" i="5"/>
  <c r="V2138" i="5"/>
  <c r="C2139" i="5"/>
  <c r="C2141" i="5"/>
  <c r="C2142" i="5"/>
  <c r="V2142" i="5" s="1"/>
  <c r="C2143" i="5"/>
  <c r="V2143" i="5" s="1"/>
  <c r="C2144" i="5"/>
  <c r="V2144" i="5" s="1"/>
  <c r="C2145" i="5"/>
  <c r="V2145" i="5" s="1"/>
  <c r="C2146" i="5"/>
  <c r="V2146" i="5" s="1"/>
  <c r="C2147" i="5"/>
  <c r="V2147" i="5"/>
  <c r="C2148" i="5"/>
  <c r="V2148" i="5" s="1"/>
  <c r="E2148" i="5" s="1"/>
  <c r="X2148" i="5" s="1"/>
  <c r="C2149" i="5"/>
  <c r="V2149" i="5" s="1"/>
  <c r="C2150" i="5"/>
  <c r="V2150" i="5" s="1"/>
  <c r="C2151" i="5"/>
  <c r="V2151" i="5"/>
  <c r="C2152" i="5"/>
  <c r="V2152" i="5" s="1"/>
  <c r="C2153" i="5"/>
  <c r="V2153" i="5"/>
  <c r="C2154" i="5"/>
  <c r="V2154" i="5" s="1"/>
  <c r="C2155" i="5"/>
  <c r="V2155" i="5"/>
  <c r="C2156" i="5"/>
  <c r="V2156" i="5" s="1"/>
  <c r="C2157" i="5"/>
  <c r="V2157" i="5" s="1"/>
  <c r="C2158" i="5"/>
  <c r="V2158" i="5" s="1"/>
  <c r="C2159" i="5"/>
  <c r="V2159" i="5"/>
  <c r="C2160" i="5"/>
  <c r="V2160" i="5" s="1"/>
  <c r="C2161" i="5"/>
  <c r="V2161" i="5"/>
  <c r="C2162" i="5"/>
  <c r="V2162" i="5" s="1"/>
  <c r="C2163" i="5"/>
  <c r="V2163" i="5" s="1"/>
  <c r="C2164" i="5"/>
  <c r="V2164" i="5" s="1"/>
  <c r="C2165" i="5"/>
  <c r="V2165" i="5"/>
  <c r="C2166" i="5"/>
  <c r="V2166" i="5"/>
  <c r="C2167" i="5"/>
  <c r="V2167" i="5" s="1"/>
  <c r="V2168" i="5"/>
  <c r="C2169" i="5"/>
  <c r="V2169" i="5" s="1"/>
  <c r="C2170" i="5"/>
  <c r="V2170" i="5" s="1"/>
  <c r="C2171" i="5"/>
  <c r="V2171" i="5" s="1"/>
  <c r="C2173" i="5"/>
  <c r="V2173" i="5" s="1"/>
  <c r="C2174" i="5"/>
  <c r="V2174" i="5"/>
  <c r="C2175" i="5"/>
  <c r="V2175" i="5" s="1"/>
  <c r="C2177" i="5"/>
  <c r="V2177" i="5"/>
  <c r="C2178" i="5"/>
  <c r="V2178" i="5" s="1"/>
  <c r="G2178" i="5" s="1"/>
  <c r="C2179" i="5"/>
  <c r="V2179" i="5"/>
  <c r="C2180" i="5"/>
  <c r="V2180" i="5" s="1"/>
  <c r="C2181" i="5"/>
  <c r="V2181" i="5" s="1"/>
  <c r="C2182" i="5"/>
  <c r="V2182" i="5" s="1"/>
  <c r="C2183" i="5"/>
  <c r="V2183" i="5" s="1"/>
  <c r="C2184" i="5"/>
  <c r="V2184" i="5" s="1"/>
  <c r="C2185" i="5"/>
  <c r="V2185" i="5"/>
  <c r="C2186" i="5"/>
  <c r="V2186" i="5"/>
  <c r="C2187" i="5"/>
  <c r="V2187" i="5" s="1"/>
  <c r="C2188" i="5"/>
  <c r="V2188" i="5" s="1"/>
  <c r="C2189" i="5"/>
  <c r="V2189" i="5"/>
  <c r="C2190" i="5"/>
  <c r="V2190" i="5" s="1"/>
  <c r="C2191" i="5"/>
  <c r="V2191" i="5"/>
  <c r="C2192" i="5"/>
  <c r="V2192" i="5"/>
  <c r="C2193" i="5"/>
  <c r="V2193" i="5" s="1"/>
  <c r="C2194" i="5"/>
  <c r="V2194" i="5" s="1"/>
  <c r="C2195" i="5"/>
  <c r="V2195" i="5"/>
  <c r="C2196" i="5"/>
  <c r="V2196" i="5" s="1"/>
  <c r="C2197" i="5"/>
  <c r="V2197" i="5"/>
  <c r="C2198" i="5"/>
  <c r="V2198" i="5" s="1"/>
  <c r="C2199" i="5"/>
  <c r="V2199" i="5"/>
  <c r="C2200" i="5"/>
  <c r="V2200" i="5" s="1"/>
  <c r="C2201" i="5"/>
  <c r="C2202" i="5"/>
  <c r="V2202" i="5" s="1"/>
  <c r="C2203" i="5"/>
  <c r="V2203" i="5"/>
  <c r="C2204" i="5"/>
  <c r="V2204" i="5"/>
  <c r="C2205" i="5"/>
  <c r="V2205" i="5" s="1"/>
  <c r="C2206" i="5"/>
  <c r="V2206" i="5" s="1"/>
  <c r="C2207" i="5"/>
  <c r="V2207" i="5"/>
  <c r="C2208" i="5"/>
  <c r="V2208" i="5" s="1"/>
  <c r="C2209" i="5"/>
  <c r="V2209" i="5" s="1"/>
  <c r="C2210" i="5"/>
  <c r="V2210" i="5" s="1"/>
  <c r="C2211" i="5"/>
  <c r="V2211" i="5" s="1"/>
  <c r="C2213" i="5"/>
  <c r="V2213" i="5" s="1"/>
  <c r="C2214" i="5"/>
  <c r="V2214" i="5" s="1"/>
  <c r="C2215" i="5"/>
  <c r="V2215" i="5" s="1"/>
  <c r="R2215" i="5" s="1"/>
  <c r="C2216" i="5"/>
  <c r="V2216" i="5" s="1"/>
  <c r="C2217" i="5"/>
  <c r="V2217" i="5" s="1"/>
  <c r="V2218" i="5"/>
  <c r="C2219" i="5"/>
  <c r="V2219" i="5" s="1"/>
  <c r="C2221" i="5"/>
  <c r="V2221" i="5" s="1"/>
  <c r="C2222" i="5"/>
  <c r="V2222" i="5"/>
  <c r="C2223" i="5"/>
  <c r="V2223" i="5"/>
  <c r="C2224" i="5"/>
  <c r="V2224" i="5" s="1"/>
  <c r="C2225" i="5"/>
  <c r="V2225" i="5" s="1"/>
  <c r="C2226" i="5"/>
  <c r="V2226" i="5"/>
  <c r="C2227" i="5"/>
  <c r="V2227" i="5" s="1"/>
  <c r="C2228" i="5"/>
  <c r="V2228" i="5"/>
  <c r="C2229" i="5"/>
  <c r="V2229" i="5"/>
  <c r="C2231" i="5"/>
  <c r="V2231" i="5" s="1"/>
  <c r="C2232" i="5"/>
  <c r="V2232" i="5" s="1"/>
  <c r="C2233" i="5"/>
  <c r="V2233" i="5"/>
  <c r="G2233" i="5" s="1"/>
  <c r="C2234" i="5"/>
  <c r="V2234" i="5" s="1"/>
  <c r="C2235" i="5"/>
  <c r="V2235" i="5"/>
  <c r="C2236" i="5"/>
  <c r="V2236" i="5" s="1"/>
  <c r="C2237" i="5"/>
  <c r="V2237" i="5" s="1"/>
  <c r="C2238" i="5"/>
  <c r="V2238" i="5" s="1"/>
  <c r="C2239" i="5"/>
  <c r="V2239" i="5" s="1"/>
  <c r="C2240" i="5"/>
  <c r="V2240" i="5" s="1"/>
  <c r="C2241" i="5"/>
  <c r="V2241" i="5" s="1"/>
  <c r="E2241" i="5" s="1"/>
  <c r="X2241" i="5" s="1"/>
  <c r="C2242" i="5"/>
  <c r="V2242" i="5"/>
  <c r="C2243" i="5"/>
  <c r="V2243" i="5" s="1"/>
  <c r="C2244" i="5"/>
  <c r="V2244" i="5" s="1"/>
  <c r="C2245" i="5"/>
  <c r="V2245" i="5" s="1"/>
  <c r="C2246" i="5"/>
  <c r="V2246" i="5" s="1"/>
  <c r="C2247" i="5"/>
  <c r="V2247" i="5" s="1"/>
  <c r="C2248" i="5"/>
  <c r="V2248" i="5"/>
  <c r="C2249" i="5"/>
  <c r="V2249" i="5"/>
  <c r="V2250" i="5"/>
  <c r="C2251" i="5"/>
  <c r="V2251" i="5" s="1"/>
  <c r="C2252" i="5"/>
  <c r="C2253" i="5"/>
  <c r="V2253" i="5" s="1"/>
  <c r="C2254" i="5"/>
  <c r="V2254" i="5"/>
  <c r="C2255" i="5"/>
  <c r="V2255" i="5"/>
  <c r="C2256" i="5"/>
  <c r="C2257" i="5"/>
  <c r="V2257" i="5" s="1"/>
  <c r="C2258" i="5"/>
  <c r="V2258" i="5"/>
  <c r="C2259" i="5"/>
  <c r="V2259" i="5" s="1"/>
  <c r="C2260" i="5"/>
  <c r="V2260" i="5" s="1"/>
  <c r="C2261" i="5"/>
  <c r="V2261" i="5"/>
  <c r="C2262" i="5"/>
  <c r="V2262" i="5"/>
  <c r="C2263" i="5"/>
  <c r="V2263" i="5" s="1"/>
  <c r="C2264" i="5"/>
  <c r="V2264" i="5"/>
  <c r="C2265" i="5"/>
  <c r="V2265" i="5" s="1"/>
  <c r="C2266" i="5"/>
  <c r="V2266" i="5" s="1"/>
  <c r="C2267" i="5"/>
  <c r="V2267" i="5" s="1"/>
  <c r="C2268" i="5"/>
  <c r="V2268" i="5" s="1"/>
  <c r="C2269" i="5"/>
  <c r="V2269" i="5" s="1"/>
  <c r="C2270" i="5"/>
  <c r="V2270" i="5" s="1"/>
  <c r="C2271" i="5"/>
  <c r="V2271" i="5"/>
  <c r="C2272" i="5"/>
  <c r="V2272" i="5" s="1"/>
  <c r="E2272" i="5" s="1"/>
  <c r="X2272" i="5" s="1"/>
  <c r="C2273" i="5"/>
  <c r="C2274" i="5"/>
  <c r="V2274" i="5" s="1"/>
  <c r="C2275" i="5"/>
  <c r="V2275" i="5" s="1"/>
  <c r="C2276" i="5"/>
  <c r="V2276" i="5" s="1"/>
  <c r="C2277" i="5"/>
  <c r="V2277" i="5"/>
  <c r="C2278" i="5"/>
  <c r="V2278" i="5" s="1"/>
  <c r="C2279" i="5"/>
  <c r="V2279" i="5"/>
  <c r="C2280" i="5"/>
  <c r="C2281" i="5"/>
  <c r="C2282" i="5"/>
  <c r="C2283" i="5"/>
  <c r="C2284" i="5"/>
  <c r="V2284" i="5" s="1"/>
  <c r="C2285" i="5"/>
  <c r="V2285" i="5" s="1"/>
  <c r="C2286" i="5"/>
  <c r="V2286" i="5"/>
  <c r="C2287" i="5"/>
  <c r="V2287" i="5" s="1"/>
  <c r="C2288" i="5"/>
  <c r="V2288" i="5"/>
  <c r="C2289" i="5"/>
  <c r="C2290" i="5"/>
  <c r="C2291" i="5"/>
  <c r="V2291" i="5" s="1"/>
  <c r="E2291" i="5" s="1"/>
  <c r="X2291" i="5" s="1"/>
  <c r="C2292" i="5"/>
  <c r="C2293" i="5"/>
  <c r="V2293" i="5" s="1"/>
  <c r="C2294" i="5"/>
  <c r="V2294" i="5"/>
  <c r="C2295" i="5"/>
  <c r="V2295" i="5" s="1"/>
  <c r="C2296" i="5"/>
  <c r="V2296" i="5"/>
  <c r="C2297" i="5"/>
  <c r="C2298" i="5"/>
  <c r="C2299" i="5"/>
  <c r="V2299" i="5"/>
  <c r="C2300" i="5"/>
  <c r="V2300" i="5" s="1"/>
  <c r="C2301" i="5"/>
  <c r="V2301" i="5" s="1"/>
  <c r="C2302" i="5"/>
  <c r="V2302" i="5" s="1"/>
  <c r="C2303" i="5"/>
  <c r="V2303" i="5" s="1"/>
  <c r="C2304" i="5"/>
  <c r="V2304" i="5" s="1"/>
  <c r="C2305" i="5"/>
  <c r="V2305" i="5" s="1"/>
  <c r="C2306" i="5"/>
  <c r="V2306" i="5" s="1"/>
  <c r="C2307" i="5"/>
  <c r="V2307" i="5"/>
  <c r="C2308" i="5"/>
  <c r="V2308" i="5"/>
  <c r="C2309" i="5"/>
  <c r="V2309" i="5" s="1"/>
  <c r="C2310" i="5"/>
  <c r="C2311" i="5"/>
  <c r="V2311" i="5" s="1"/>
  <c r="C2312" i="5"/>
  <c r="V2312" i="5"/>
  <c r="C2313" i="5"/>
  <c r="V2313" i="5" s="1"/>
  <c r="C2314" i="5"/>
  <c r="V2314" i="5" s="1"/>
  <c r="C2315" i="5"/>
  <c r="V2315" i="5" s="1"/>
  <c r="C2316" i="5"/>
  <c r="V2316" i="5" s="1"/>
  <c r="C2317" i="5"/>
  <c r="C2318" i="5"/>
  <c r="V2318" i="5"/>
  <c r="C2319" i="5"/>
  <c r="C2320" i="5"/>
  <c r="V2320" i="5"/>
  <c r="C2321" i="5"/>
  <c r="C2322" i="5"/>
  <c r="V2322" i="5" s="1"/>
  <c r="C2323" i="5"/>
  <c r="V2323" i="5" s="1"/>
  <c r="C2324" i="5"/>
  <c r="V2324" i="5" s="1"/>
  <c r="C2325" i="5"/>
  <c r="C2326" i="5"/>
  <c r="V2326" i="5"/>
  <c r="C2327" i="5"/>
  <c r="V2327" i="5"/>
  <c r="C2328" i="5"/>
  <c r="V2328" i="5" s="1"/>
  <c r="C2329" i="5"/>
  <c r="C2330" i="5"/>
  <c r="V2330" i="5" s="1"/>
  <c r="F2330" i="5" s="1"/>
  <c r="C2331" i="5"/>
  <c r="V2331" i="5" s="1"/>
  <c r="C2332" i="5"/>
  <c r="V2332" i="5" s="1"/>
  <c r="C2333" i="5"/>
  <c r="C2334" i="5"/>
  <c r="V2334" i="5" s="1"/>
  <c r="C2335" i="5"/>
  <c r="V2335" i="5" s="1"/>
  <c r="C2336" i="5"/>
  <c r="V2336" i="5" s="1"/>
  <c r="C2337" i="5"/>
  <c r="C2338" i="5"/>
  <c r="V2338" i="5" s="1"/>
  <c r="C2339" i="5"/>
  <c r="V2339" i="5"/>
  <c r="C2340" i="5"/>
  <c r="V2340" i="5" s="1"/>
  <c r="C2341" i="5"/>
  <c r="C2342" i="5"/>
  <c r="V2342" i="5" s="1"/>
  <c r="C2343" i="5"/>
  <c r="V2343" i="5" s="1"/>
  <c r="C2344" i="5"/>
  <c r="V2344" i="5" s="1"/>
  <c r="C2345" i="5"/>
  <c r="V2345" i="5"/>
  <c r="C2346" i="5"/>
  <c r="V2346" i="5" s="1"/>
  <c r="C2347" i="5"/>
  <c r="V2347" i="5"/>
  <c r="C2348" i="5"/>
  <c r="V2348" i="5" s="1"/>
  <c r="C2349" i="5"/>
  <c r="C2350" i="5"/>
  <c r="V2350" i="5" s="1"/>
  <c r="C2351" i="5"/>
  <c r="V2351" i="5" s="1"/>
  <c r="C2352" i="5"/>
  <c r="V2352" i="5" s="1"/>
  <c r="C2353" i="5"/>
  <c r="V2353" i="5" s="1"/>
  <c r="C2354" i="5"/>
  <c r="V2354" i="5"/>
  <c r="C2355" i="5"/>
  <c r="C2356" i="5"/>
  <c r="V2356" i="5" s="1"/>
  <c r="C2357" i="5"/>
  <c r="V2357" i="5" s="1"/>
  <c r="C2358" i="5"/>
  <c r="V2358" i="5"/>
  <c r="C2359" i="5"/>
  <c r="V2359" i="5" s="1"/>
  <c r="C2360" i="5"/>
  <c r="V2360" i="5" s="1"/>
  <c r="C2361" i="5"/>
  <c r="V2361" i="5" s="1"/>
  <c r="C2362" i="5"/>
  <c r="V2362" i="5"/>
  <c r="C2363" i="5"/>
  <c r="C2364" i="5"/>
  <c r="V2364" i="5" s="1"/>
  <c r="C2365" i="5"/>
  <c r="V2365" i="5"/>
  <c r="C2366" i="5"/>
  <c r="V2366" i="5" s="1"/>
  <c r="C2367" i="5"/>
  <c r="V2367" i="5"/>
  <c r="C2368" i="5"/>
  <c r="V2368" i="5" s="1"/>
  <c r="C2369" i="5"/>
  <c r="V2369" i="5"/>
  <c r="C2370" i="5"/>
  <c r="V2370" i="5" s="1"/>
  <c r="C2371" i="5"/>
  <c r="C2372" i="5"/>
  <c r="V2372" i="5" s="1"/>
  <c r="C2373" i="5"/>
  <c r="V2373" i="5"/>
  <c r="C2374" i="5"/>
  <c r="V2374" i="5" s="1"/>
  <c r="C2375" i="5"/>
  <c r="V2375" i="5" s="1"/>
  <c r="C2376" i="5"/>
  <c r="V2376" i="5" s="1"/>
  <c r="C2377" i="5"/>
  <c r="V2377" i="5" s="1"/>
  <c r="C2378" i="5"/>
  <c r="V2378" i="5" s="1"/>
  <c r="C2379" i="5"/>
  <c r="C2380" i="5"/>
  <c r="V2380" i="5"/>
  <c r="C2381" i="5"/>
  <c r="C2382" i="5"/>
  <c r="V2382" i="5"/>
  <c r="C2383" i="5"/>
  <c r="V2383" i="5" s="1"/>
  <c r="C2384" i="5"/>
  <c r="V2384" i="5"/>
  <c r="C2385" i="5"/>
  <c r="V2385" i="5" s="1"/>
  <c r="C2386" i="5"/>
  <c r="V2386" i="5"/>
  <c r="C2387" i="5"/>
  <c r="V2387" i="5"/>
  <c r="C2388" i="5"/>
  <c r="C2389" i="5"/>
  <c r="C2390" i="5"/>
  <c r="V2390" i="5" s="1"/>
  <c r="C2391" i="5"/>
  <c r="V2391" i="5"/>
  <c r="C2392" i="5"/>
  <c r="V2392" i="5"/>
  <c r="C2393" i="5"/>
  <c r="C2394" i="5"/>
  <c r="V2394" i="5"/>
  <c r="C2395" i="5"/>
  <c r="C2396" i="5"/>
  <c r="C2397" i="5"/>
  <c r="V2397" i="5" s="1"/>
  <c r="C2398" i="5"/>
  <c r="V2398" i="5"/>
  <c r="C2399" i="5"/>
  <c r="V2399" i="5"/>
  <c r="C2400" i="5"/>
  <c r="V2400" i="5" s="1"/>
  <c r="C2401" i="5"/>
  <c r="C2402" i="5"/>
  <c r="C2403" i="5"/>
  <c r="V2403" i="5" s="1"/>
  <c r="C2404" i="5"/>
  <c r="V2404" i="5" s="1"/>
  <c r="C2405" i="5"/>
  <c r="C2406" i="5"/>
  <c r="C2407" i="5"/>
  <c r="V2407" i="5" s="1"/>
  <c r="C2408" i="5"/>
  <c r="V2408" i="5" s="1"/>
  <c r="C2409" i="5"/>
  <c r="C2410" i="5"/>
  <c r="V2410" i="5" s="1"/>
  <c r="C2411" i="5"/>
  <c r="V2411" i="5"/>
  <c r="C2412" i="5"/>
  <c r="V2412" i="5" s="1"/>
  <c r="C2413" i="5"/>
  <c r="C2414" i="5"/>
  <c r="V2414" i="5" s="1"/>
  <c r="C2415" i="5"/>
  <c r="V2415" i="5"/>
  <c r="C2416" i="5"/>
  <c r="V2416" i="5" s="1"/>
  <c r="R2416" i="5" s="1"/>
  <c r="C2417" i="5"/>
  <c r="C2418" i="5"/>
  <c r="C2419" i="5"/>
  <c r="V2419" i="5" s="1"/>
  <c r="C2420" i="5"/>
  <c r="V2420" i="5"/>
  <c r="C2421" i="5"/>
  <c r="C2422" i="5"/>
  <c r="C2423" i="5"/>
  <c r="V2423" i="5" s="1"/>
  <c r="C2424" i="5"/>
  <c r="V2424" i="5"/>
  <c r="C2425" i="5"/>
  <c r="V2425" i="5" s="1"/>
  <c r="C2426" i="5"/>
  <c r="V2426" i="5" s="1"/>
  <c r="C2427" i="5"/>
  <c r="V2427" i="5" s="1"/>
  <c r="C2428" i="5"/>
  <c r="V2428" i="5" s="1"/>
  <c r="C2429" i="5"/>
  <c r="C2430" i="5"/>
  <c r="V2430" i="5"/>
  <c r="C2431" i="5"/>
  <c r="V2431" i="5" s="1"/>
  <c r="C2432" i="5"/>
  <c r="V2432" i="5" s="1"/>
  <c r="C2433" i="5"/>
  <c r="V2433" i="5" s="1"/>
  <c r="C2434" i="5"/>
  <c r="C2435" i="5"/>
  <c r="C2436" i="5"/>
  <c r="V2436" i="5" s="1"/>
  <c r="C2437" i="5"/>
  <c r="V2437" i="5" s="1"/>
  <c r="C2438" i="5"/>
  <c r="V2438" i="5" s="1"/>
  <c r="C2439" i="5"/>
  <c r="C2440" i="5"/>
  <c r="C2441" i="5"/>
  <c r="V2441" i="5" s="1"/>
  <c r="C2442" i="5"/>
  <c r="V2442" i="5"/>
  <c r="C2443" i="5"/>
  <c r="V2443" i="5" s="1"/>
  <c r="C2444" i="5"/>
  <c r="V2444" i="5"/>
  <c r="C2445" i="5"/>
  <c r="V2445" i="5" s="1"/>
  <c r="C2446" i="5"/>
  <c r="V2446" i="5" s="1"/>
  <c r="C2447" i="5"/>
  <c r="V2447" i="5" s="1"/>
  <c r="C2448" i="5"/>
  <c r="V2448" i="5"/>
  <c r="C2449" i="5"/>
  <c r="V2449" i="5" s="1"/>
  <c r="C2450" i="5"/>
  <c r="C2451" i="5"/>
  <c r="V2451" i="5"/>
  <c r="C2452" i="5"/>
  <c r="V2452" i="5" s="1"/>
  <c r="C2453" i="5"/>
  <c r="V2453" i="5" s="1"/>
  <c r="C2454" i="5"/>
  <c r="V2454" i="5" s="1"/>
  <c r="C2455" i="5"/>
  <c r="V2455" i="5"/>
  <c r="C2456" i="5"/>
  <c r="C2457" i="5"/>
  <c r="V2457" i="5"/>
  <c r="C2458" i="5"/>
  <c r="V2458" i="5"/>
  <c r="C2459" i="5"/>
  <c r="V2459" i="5" s="1"/>
  <c r="C2460" i="5"/>
  <c r="V2460" i="5" s="1"/>
  <c r="C2461" i="5"/>
  <c r="V2461" i="5"/>
  <c r="C2462" i="5"/>
  <c r="V2462" i="5" s="1"/>
  <c r="C2463" i="5"/>
  <c r="C2464" i="5"/>
  <c r="V2464" i="5" s="1"/>
  <c r="C2465" i="5"/>
  <c r="C2466" i="5"/>
  <c r="V2466" i="5"/>
  <c r="C2467" i="5"/>
  <c r="V2467" i="5" s="1"/>
  <c r="C2468" i="5"/>
  <c r="V2468" i="5"/>
  <c r="C2469" i="5"/>
  <c r="V2469" i="5" s="1"/>
  <c r="C2470" i="5"/>
  <c r="C2471" i="5"/>
  <c r="V2471" i="5" s="1"/>
  <c r="C2472" i="5"/>
  <c r="V2472" i="5" s="1"/>
  <c r="C2473" i="5"/>
  <c r="V2473" i="5" s="1"/>
  <c r="C2474" i="5"/>
  <c r="V2474" i="5"/>
  <c r="C2475" i="5"/>
  <c r="V2475" i="5" s="1"/>
  <c r="C2476" i="5"/>
  <c r="C2477" i="5"/>
  <c r="V2477" i="5"/>
  <c r="C2478" i="5"/>
  <c r="V2478" i="5"/>
  <c r="C2479" i="5"/>
  <c r="V2479" i="5" s="1"/>
  <c r="C2480" i="5"/>
  <c r="C2481" i="5"/>
  <c r="V2481" i="5"/>
  <c r="C2482" i="5"/>
  <c r="C2483" i="5"/>
  <c r="V2483" i="5"/>
  <c r="C2484" i="5"/>
  <c r="V2484" i="5"/>
  <c r="C2485" i="5"/>
  <c r="V2485" i="5" s="1"/>
  <c r="C2486" i="5"/>
  <c r="V2486" i="5" s="1"/>
  <c r="C2487" i="5"/>
  <c r="V2487" i="5" s="1"/>
  <c r="C2488" i="5"/>
  <c r="V2488" i="5" s="1"/>
  <c r="C2489" i="5"/>
  <c r="V2489" i="5" s="1"/>
  <c r="C2490" i="5"/>
  <c r="V2490" i="5" s="1"/>
  <c r="C2491" i="5"/>
  <c r="V2491" i="5" s="1"/>
  <c r="C2492" i="5"/>
  <c r="V2492" i="5" s="1"/>
  <c r="C2493" i="5"/>
  <c r="V2493" i="5"/>
  <c r="C2494" i="5"/>
  <c r="V2494" i="5" s="1"/>
  <c r="C2495" i="5"/>
  <c r="V2495" i="5" s="1"/>
  <c r="C2496" i="5"/>
  <c r="V2496" i="5" s="1"/>
  <c r="C2497" i="5"/>
  <c r="V2497" i="5"/>
  <c r="C2498" i="5"/>
  <c r="V2498" i="5" s="1"/>
  <c r="C2499" i="5"/>
  <c r="V2499" i="5"/>
  <c r="C2500" i="5"/>
  <c r="V2500" i="5" s="1"/>
  <c r="C2501" i="5"/>
  <c r="V2501" i="5"/>
  <c r="C2502" i="5"/>
  <c r="V2502" i="5" s="1"/>
  <c r="C2503" i="5"/>
  <c r="V2503" i="5" s="1"/>
  <c r="C2504" i="5"/>
  <c r="V2504" i="5" s="1"/>
  <c r="D4" i="5"/>
  <c r="E4" i="5"/>
  <c r="V9" i="5"/>
  <c r="R9" i="5" s="1"/>
  <c r="X9" i="5"/>
  <c r="V10" i="5"/>
  <c r="R10" i="5" s="1"/>
  <c r="V11" i="5"/>
  <c r="R11" i="5" s="1"/>
  <c r="V12" i="5"/>
  <c r="R12" i="5" s="1"/>
  <c r="V13" i="5"/>
  <c r="R13" i="5" s="1"/>
  <c r="V14" i="5"/>
  <c r="X14" i="5" s="1"/>
  <c r="V16" i="5"/>
  <c r="R16" i="5" s="1"/>
  <c r="V17" i="5"/>
  <c r="R17" i="5" s="1"/>
  <c r="V18" i="5"/>
  <c r="V20" i="5"/>
  <c r="V22" i="5"/>
  <c r="V23" i="5"/>
  <c r="R23" i="5" s="1"/>
  <c r="V24" i="5"/>
  <c r="R24" i="5" s="1"/>
  <c r="V26" i="5"/>
  <c r="R26" i="5" s="1"/>
  <c r="V27" i="5"/>
  <c r="R27" i="5" s="1"/>
  <c r="V29" i="5"/>
  <c r="R29" i="5" s="1"/>
  <c r="V30" i="5"/>
  <c r="V31" i="5"/>
  <c r="V32" i="5"/>
  <c r="R32" i="5" s="1"/>
  <c r="V33" i="5"/>
  <c r="R33" i="5" s="1"/>
  <c r="V35" i="5"/>
  <c r="R35" i="5" s="1"/>
  <c r="V37" i="5"/>
  <c r="V38" i="5"/>
  <c r="V39" i="5"/>
  <c r="V41" i="5"/>
  <c r="R41" i="5" s="1"/>
  <c r="V43" i="5"/>
  <c r="R43" i="5" s="1"/>
  <c r="V44" i="5"/>
  <c r="R44" i="5" s="1"/>
  <c r="V47" i="5"/>
  <c r="V48" i="5"/>
  <c r="V50" i="5"/>
  <c r="X50" i="5" s="1"/>
  <c r="V52" i="5"/>
  <c r="V53" i="5"/>
  <c r="R53" i="5" s="1"/>
  <c r="V54" i="5"/>
  <c r="V56" i="5"/>
  <c r="X56" i="5" s="1"/>
  <c r="V58" i="5"/>
  <c r="R58" i="5" s="1"/>
  <c r="V59" i="5"/>
  <c r="V60" i="5"/>
  <c r="V61" i="5"/>
  <c r="R61" i="5" s="1"/>
  <c r="V62" i="5"/>
  <c r="R62" i="5" s="1"/>
  <c r="V65" i="5"/>
  <c r="R65" i="5" s="1"/>
  <c r="V67" i="5"/>
  <c r="V68" i="5"/>
  <c r="R68" i="5" s="1"/>
  <c r="V69" i="5"/>
  <c r="G69" i="5" s="1"/>
  <c r="V70" i="5"/>
  <c r="J70" i="5" s="1"/>
  <c r="V71" i="5"/>
  <c r="R71" i="5" s="1"/>
  <c r="V72" i="5"/>
  <c r="V73" i="5"/>
  <c r="G73" i="5" s="1"/>
  <c r="V74" i="5"/>
  <c r="E74" i="5"/>
  <c r="X74" i="5" s="1"/>
  <c r="V75" i="5"/>
  <c r="E75" i="5" s="1"/>
  <c r="X75" i="5" s="1"/>
  <c r="V76" i="5"/>
  <c r="V77" i="5"/>
  <c r="G77" i="5" s="1"/>
  <c r="V78" i="5"/>
  <c r="G78" i="5" s="1"/>
  <c r="V79" i="5"/>
  <c r="E79" i="5" s="1"/>
  <c r="X79" i="5" s="1"/>
  <c r="V80" i="5"/>
  <c r="G80" i="5" s="1"/>
  <c r="V81" i="5"/>
  <c r="E81" i="5" s="1"/>
  <c r="V82" i="5"/>
  <c r="E82" i="5" s="1"/>
  <c r="V83" i="5"/>
  <c r="F83" i="5" s="1"/>
  <c r="V84" i="5"/>
  <c r="G84" i="5" s="1"/>
  <c r="V85" i="5"/>
  <c r="F85" i="5" s="1"/>
  <c r="V86" i="5"/>
  <c r="E86" i="5" s="1"/>
  <c r="X86" i="5" s="1"/>
  <c r="V87" i="5"/>
  <c r="G87" i="5" s="1"/>
  <c r="V88" i="5"/>
  <c r="E88" i="5" s="1"/>
  <c r="V89" i="5"/>
  <c r="V90" i="5"/>
  <c r="R90" i="5" s="1"/>
  <c r="V91" i="5"/>
  <c r="E91" i="5" s="1"/>
  <c r="X91" i="5" s="1"/>
  <c r="V92" i="5"/>
  <c r="J92" i="5" s="1"/>
  <c r="V93" i="5"/>
  <c r="G93" i="5" s="1"/>
  <c r="V94" i="5"/>
  <c r="V95" i="5"/>
  <c r="E95" i="5" s="1"/>
  <c r="V96" i="5"/>
  <c r="H96" i="5" s="1"/>
  <c r="V97" i="5"/>
  <c r="G97" i="5" s="1"/>
  <c r="V98" i="5"/>
  <c r="G98" i="5" s="1"/>
  <c r="V99" i="5"/>
  <c r="E99" i="5" s="1"/>
  <c r="V100" i="5"/>
  <c r="V101" i="5"/>
  <c r="E101" i="5" s="1"/>
  <c r="V102" i="5"/>
  <c r="G102" i="5" s="1"/>
  <c r="V103" i="5"/>
  <c r="F103" i="5" s="1"/>
  <c r="V104" i="5"/>
  <c r="F104" i="5" s="1"/>
  <c r="V105" i="5"/>
  <c r="E105" i="5" s="1"/>
  <c r="X105" i="5" s="1"/>
  <c r="V106" i="5"/>
  <c r="G106" i="5" s="1"/>
  <c r="E106" i="5"/>
  <c r="X106" i="5" s="1"/>
  <c r="V107" i="5"/>
  <c r="E107" i="5" s="1"/>
  <c r="V108" i="5"/>
  <c r="F108" i="5" s="1"/>
  <c r="V109" i="5"/>
  <c r="E109" i="5" s="1"/>
  <c r="V110" i="5"/>
  <c r="V111" i="5"/>
  <c r="V112" i="5"/>
  <c r="H112" i="5" s="1"/>
  <c r="V113" i="5"/>
  <c r="J113" i="5" s="1"/>
  <c r="E113" i="5"/>
  <c r="X113" i="5" s="1"/>
  <c r="V114" i="5"/>
  <c r="H114" i="5" s="1"/>
  <c r="V115" i="5"/>
  <c r="R115" i="5" s="1"/>
  <c r="V116" i="5"/>
  <c r="E116" i="5" s="1"/>
  <c r="V117" i="5"/>
  <c r="H117" i="5" s="1"/>
  <c r="V118" i="5"/>
  <c r="G118" i="5" s="1"/>
  <c r="V119" i="5"/>
  <c r="G119" i="5" s="1"/>
  <c r="V120" i="5"/>
  <c r="X120" i="5"/>
  <c r="V121" i="5"/>
  <c r="G121" i="5" s="1"/>
  <c r="V122" i="5"/>
  <c r="V123" i="5"/>
  <c r="V124" i="5"/>
  <c r="H124" i="5" s="1"/>
  <c r="X124" i="5"/>
  <c r="V125" i="5"/>
  <c r="V126" i="5"/>
  <c r="I126" i="5" s="1"/>
  <c r="V127" i="5"/>
  <c r="G127" i="5" s="1"/>
  <c r="V128" i="5"/>
  <c r="G128" i="5" s="1"/>
  <c r="V129" i="5"/>
  <c r="E129" i="5"/>
  <c r="X129" i="5" s="1"/>
  <c r="V130" i="5"/>
  <c r="G130" i="5" s="1"/>
  <c r="V131" i="5"/>
  <c r="E131" i="5" s="1"/>
  <c r="V132" i="5"/>
  <c r="E132" i="5" s="1"/>
  <c r="V133" i="5"/>
  <c r="E133" i="5" s="1"/>
  <c r="V134" i="5"/>
  <c r="H134" i="5" s="1"/>
  <c r="V135" i="5"/>
  <c r="G135" i="5" s="1"/>
  <c r="E135" i="5"/>
  <c r="X135" i="5" s="1"/>
  <c r="V136" i="5"/>
  <c r="V137" i="5"/>
  <c r="F137" i="5" s="1"/>
  <c r="V138" i="5"/>
  <c r="E138" i="5" s="1"/>
  <c r="X138" i="5" s="1"/>
  <c r="V139" i="5"/>
  <c r="E139" i="5" s="1"/>
  <c r="V140" i="5"/>
  <c r="V141" i="5"/>
  <c r="I141" i="5" s="1"/>
  <c r="V142" i="5"/>
  <c r="I142" i="5" s="1"/>
  <c r="V143" i="5"/>
  <c r="G143" i="5" s="1"/>
  <c r="V144" i="5"/>
  <c r="V145" i="5"/>
  <c r="V146" i="5"/>
  <c r="E146" i="5" s="1"/>
  <c r="X146" i="5" s="1"/>
  <c r="V147" i="5"/>
  <c r="V148" i="5"/>
  <c r="V149" i="5"/>
  <c r="H149" i="5" s="1"/>
  <c r="V150" i="5"/>
  <c r="V151" i="5"/>
  <c r="F151" i="5" s="1"/>
  <c r="V152" i="5"/>
  <c r="R152" i="5" s="1"/>
  <c r="V153" i="5"/>
  <c r="H153" i="5" s="1"/>
  <c r="V154" i="5"/>
  <c r="V155" i="5"/>
  <c r="J155" i="5" s="1"/>
  <c r="T155" i="5" s="1"/>
  <c r="X155" i="5"/>
  <c r="V156" i="5"/>
  <c r="G156" i="5" s="1"/>
  <c r="V157" i="5"/>
  <c r="R157" i="5" s="1"/>
  <c r="V158" i="5"/>
  <c r="J158" i="5" s="1"/>
  <c r="V159" i="5"/>
  <c r="G159" i="5" s="1"/>
  <c r="V160" i="5"/>
  <c r="E160" i="5" s="1"/>
  <c r="V161" i="5"/>
  <c r="J161" i="5" s="1"/>
  <c r="V162" i="5"/>
  <c r="E162" i="5" s="1"/>
  <c r="V163" i="5"/>
  <c r="H163" i="5" s="1"/>
  <c r="E163" i="5"/>
  <c r="X163" i="5" s="1"/>
  <c r="V164" i="5"/>
  <c r="E164" i="5" s="1"/>
  <c r="X164" i="5" s="1"/>
  <c r="V165" i="5"/>
  <c r="H165" i="5" s="1"/>
  <c r="V166" i="5"/>
  <c r="E166" i="5" s="1"/>
  <c r="X166" i="5" s="1"/>
  <c r="V167" i="5"/>
  <c r="E167" i="5" s="1"/>
  <c r="X167" i="5" s="1"/>
  <c r="V168" i="5"/>
  <c r="E168" i="5" s="1"/>
  <c r="V169" i="5"/>
  <c r="V170" i="5"/>
  <c r="F170" i="5" s="1"/>
  <c r="V171" i="5"/>
  <c r="H171" i="5" s="1"/>
  <c r="V172" i="5"/>
  <c r="E172" i="5" s="1"/>
  <c r="X172" i="5" s="1"/>
  <c r="V173" i="5"/>
  <c r="I173" i="5" s="1"/>
  <c r="V174" i="5"/>
  <c r="F174" i="5" s="1"/>
  <c r="V175" i="5"/>
  <c r="G175" i="5" s="1"/>
  <c r="V176" i="5"/>
  <c r="J176" i="5" s="1"/>
  <c r="V177" i="5"/>
  <c r="R177" i="5" s="1"/>
  <c r="V178" i="5"/>
  <c r="R178" i="5" s="1"/>
  <c r="V179" i="5"/>
  <c r="G179" i="5" s="1"/>
  <c r="E179" i="5"/>
  <c r="X179" i="5" s="1"/>
  <c r="V180" i="5"/>
  <c r="E180" i="5" s="1"/>
  <c r="X180" i="5" s="1"/>
  <c r="V181" i="5"/>
  <c r="E181" i="5" s="1"/>
  <c r="V182" i="5"/>
  <c r="V183" i="5"/>
  <c r="G183" i="5" s="1"/>
  <c r="V184" i="5"/>
  <c r="V185" i="5"/>
  <c r="R185" i="5" s="1"/>
  <c r="X185" i="5"/>
  <c r="V186" i="5"/>
  <c r="R186" i="5" s="1"/>
  <c r="V187" i="5"/>
  <c r="H187" i="5" s="1"/>
  <c r="V188" i="5"/>
  <c r="F188" i="5" s="1"/>
  <c r="V189" i="5"/>
  <c r="V190" i="5"/>
  <c r="J190" i="5" s="1"/>
  <c r="V191" i="5"/>
  <c r="V192" i="5"/>
  <c r="I192" i="5" s="1"/>
  <c r="V193" i="5"/>
  <c r="F193" i="5" s="1"/>
  <c r="V194" i="5"/>
  <c r="V195" i="5"/>
  <c r="V196" i="5"/>
  <c r="E196" i="5" s="1"/>
  <c r="X196" i="5" s="1"/>
  <c r="V197" i="5"/>
  <c r="V198" i="5"/>
  <c r="G198" i="5" s="1"/>
  <c r="V199" i="5"/>
  <c r="I199" i="5" s="1"/>
  <c r="V200" i="5"/>
  <c r="V201" i="5"/>
  <c r="F201" i="5" s="1"/>
  <c r="V202" i="5"/>
  <c r="E202" i="5"/>
  <c r="X202" i="5" s="1"/>
  <c r="V203" i="5"/>
  <c r="E203" i="5" s="1"/>
  <c r="V204" i="5"/>
  <c r="V205" i="5"/>
  <c r="I205" i="5" s="1"/>
  <c r="E205" i="5"/>
  <c r="X205" i="5" s="1"/>
  <c r="V206" i="5"/>
  <c r="G206" i="5" s="1"/>
  <c r="V207" i="5"/>
  <c r="V208" i="5"/>
  <c r="E208" i="5"/>
  <c r="X208" i="5" s="1"/>
  <c r="V210" i="5"/>
  <c r="R210" i="5" s="1"/>
  <c r="V211" i="5"/>
  <c r="V212" i="5"/>
  <c r="G212" i="5" s="1"/>
  <c r="V213" i="5"/>
  <c r="G213" i="5" s="1"/>
  <c r="V214" i="5"/>
  <c r="R214" i="5" s="1"/>
  <c r="V215" i="5"/>
  <c r="E215" i="5" s="1"/>
  <c r="X215" i="5" s="1"/>
  <c r="V216" i="5"/>
  <c r="H216" i="5" s="1"/>
  <c r="V217" i="5"/>
  <c r="E217" i="5" s="1"/>
  <c r="V218" i="5"/>
  <c r="E218" i="5" s="1"/>
  <c r="V219" i="5"/>
  <c r="G219" i="5" s="1"/>
  <c r="V220" i="5"/>
  <c r="J220" i="5" s="1"/>
  <c r="V221" i="5"/>
  <c r="G221" i="5" s="1"/>
  <c r="V222" i="5"/>
  <c r="V223" i="5"/>
  <c r="E223" i="5" s="1"/>
  <c r="X223" i="5" s="1"/>
  <c r="V224" i="5"/>
  <c r="J224" i="5" s="1"/>
  <c r="V225" i="5"/>
  <c r="E225" i="5" s="1"/>
  <c r="V226" i="5"/>
  <c r="H226" i="5" s="1"/>
  <c r="V227" i="5"/>
  <c r="R227" i="5" s="1"/>
  <c r="V228" i="5"/>
  <c r="G228" i="5" s="1"/>
  <c r="E228" i="5"/>
  <c r="X228" i="5" s="1"/>
  <c r="V229" i="5"/>
  <c r="V230" i="5"/>
  <c r="H230" i="5" s="1"/>
  <c r="E230" i="5"/>
  <c r="X230" i="5" s="1"/>
  <c r="V231" i="5"/>
  <c r="F231" i="5" s="1"/>
  <c r="E231" i="5"/>
  <c r="X231" i="5" s="1"/>
  <c r="V232" i="5"/>
  <c r="F232" i="5" s="1"/>
  <c r="E232" i="5"/>
  <c r="X232" i="5" s="1"/>
  <c r="V233" i="5"/>
  <c r="E233" i="5" s="1"/>
  <c r="X233" i="5" s="1"/>
  <c r="E234" i="5"/>
  <c r="X234" i="5" s="1"/>
  <c r="V235" i="5"/>
  <c r="V236" i="5"/>
  <c r="H236" i="5" s="1"/>
  <c r="E236" i="5"/>
  <c r="X236" i="5" s="1"/>
  <c r="V237" i="5"/>
  <c r="E237" i="5" s="1"/>
  <c r="X237" i="5" s="1"/>
  <c r="V238" i="5"/>
  <c r="G238" i="5" s="1"/>
  <c r="E238" i="5"/>
  <c r="X238" i="5" s="1"/>
  <c r="V239" i="5"/>
  <c r="V240" i="5"/>
  <c r="G240" i="5" s="1"/>
  <c r="E240" i="5"/>
  <c r="X240" i="5" s="1"/>
  <c r="V241" i="5"/>
  <c r="E241" i="5" s="1"/>
  <c r="X241" i="5" s="1"/>
  <c r="E242" i="5"/>
  <c r="X242" i="5" s="1"/>
  <c r="E243" i="5"/>
  <c r="X243" i="5" s="1"/>
  <c r="V244" i="5"/>
  <c r="E244" i="5"/>
  <c r="X244" i="5" s="1"/>
  <c r="V245" i="5"/>
  <c r="V246" i="5"/>
  <c r="E246" i="5" s="1"/>
  <c r="X246" i="5" s="1"/>
  <c r="V247" i="5"/>
  <c r="E247" i="5"/>
  <c r="X247" i="5" s="1"/>
  <c r="V248" i="5"/>
  <c r="V249" i="5"/>
  <c r="E249" i="5" s="1"/>
  <c r="X249" i="5" s="1"/>
  <c r="V250" i="5"/>
  <c r="E250" i="5" s="1"/>
  <c r="X250" i="5" s="1"/>
  <c r="V251" i="5"/>
  <c r="E251" i="5"/>
  <c r="X251" i="5" s="1"/>
  <c r="V252" i="5"/>
  <c r="E252" i="5" s="1"/>
  <c r="X252" i="5" s="1"/>
  <c r="V253" i="5"/>
  <c r="G253" i="5" s="1"/>
  <c r="V254" i="5"/>
  <c r="E254" i="5"/>
  <c r="X254" i="5" s="1"/>
  <c r="E255" i="5"/>
  <c r="X255" i="5" s="1"/>
  <c r="V256" i="5"/>
  <c r="V257" i="5"/>
  <c r="V258" i="5"/>
  <c r="G258" i="5" s="1"/>
  <c r="V259" i="5"/>
  <c r="E259" i="5" s="1"/>
  <c r="X259" i="5" s="1"/>
  <c r="V260" i="5"/>
  <c r="V261" i="5"/>
  <c r="G261" i="5" s="1"/>
  <c r="V262" i="5"/>
  <c r="G262" i="5" s="1"/>
  <c r="V263" i="5"/>
  <c r="E263" i="5"/>
  <c r="X263" i="5" s="1"/>
  <c r="V264" i="5"/>
  <c r="E264" i="5" s="1"/>
  <c r="X264" i="5" s="1"/>
  <c r="V265" i="5"/>
  <c r="V266" i="5"/>
  <c r="G266" i="5" s="1"/>
  <c r="V267" i="5"/>
  <c r="E267" i="5" s="1"/>
  <c r="X267" i="5" s="1"/>
  <c r="V268" i="5"/>
  <c r="G268" i="5" s="1"/>
  <c r="V269" i="5"/>
  <c r="E269" i="5" s="1"/>
  <c r="X269" i="5" s="1"/>
  <c r="V271" i="5"/>
  <c r="E271" i="5" s="1"/>
  <c r="X271" i="5" s="1"/>
  <c r="V272" i="5"/>
  <c r="R272" i="5" s="1"/>
  <c r="V273" i="5"/>
  <c r="E273" i="5" s="1"/>
  <c r="X273" i="5" s="1"/>
  <c r="V274" i="5"/>
  <c r="G274" i="5" s="1"/>
  <c r="E274" i="5"/>
  <c r="X274" i="5" s="1"/>
  <c r="V275" i="5"/>
  <c r="V276" i="5"/>
  <c r="E277" i="5"/>
  <c r="X277" i="5" s="1"/>
  <c r="V278" i="5"/>
  <c r="G278" i="5" s="1"/>
  <c r="V279" i="5"/>
  <c r="V280" i="5"/>
  <c r="E280" i="5" s="1"/>
  <c r="X280" i="5" s="1"/>
  <c r="V281" i="5"/>
  <c r="G281" i="5" s="1"/>
  <c r="V282" i="5"/>
  <c r="E282" i="5" s="1"/>
  <c r="X282" i="5" s="1"/>
  <c r="V283" i="5"/>
  <c r="E283" i="5"/>
  <c r="X283" i="5" s="1"/>
  <c r="V284" i="5"/>
  <c r="V285" i="5"/>
  <c r="V286" i="5"/>
  <c r="E286" i="5"/>
  <c r="X286" i="5" s="1"/>
  <c r="V287" i="5"/>
  <c r="E287" i="5" s="1"/>
  <c r="X287" i="5" s="1"/>
  <c r="V288" i="5"/>
  <c r="V289" i="5"/>
  <c r="G289" i="5" s="1"/>
  <c r="V290" i="5"/>
  <c r="G290" i="5" s="1"/>
  <c r="E290" i="5"/>
  <c r="X290" i="5" s="1"/>
  <c r="V291" i="5"/>
  <c r="V292" i="5"/>
  <c r="G292" i="5" s="1"/>
  <c r="E292" i="5"/>
  <c r="X292" i="5" s="1"/>
  <c r="V293" i="5"/>
  <c r="E293" i="5" s="1"/>
  <c r="X293" i="5" s="1"/>
  <c r="V294" i="5"/>
  <c r="V295" i="5"/>
  <c r="G295" i="5" s="1"/>
  <c r="E295" i="5"/>
  <c r="X295" i="5" s="1"/>
  <c r="V296" i="5"/>
  <c r="E296" i="5"/>
  <c r="X296" i="5" s="1"/>
  <c r="V297" i="5"/>
  <c r="V298" i="5"/>
  <c r="E298" i="5" s="1"/>
  <c r="X298" i="5" s="1"/>
  <c r="V299" i="5"/>
  <c r="E299" i="5" s="1"/>
  <c r="X299" i="5" s="1"/>
  <c r="V300" i="5"/>
  <c r="J300" i="5" s="1"/>
  <c r="V303" i="5"/>
  <c r="E303" i="5" s="1"/>
  <c r="X303" i="5" s="1"/>
  <c r="V304" i="5"/>
  <c r="V305" i="5"/>
  <c r="E305" i="5"/>
  <c r="X305" i="5" s="1"/>
  <c r="V306" i="5"/>
  <c r="V307" i="5"/>
  <c r="V308" i="5"/>
  <c r="E308" i="5" s="1"/>
  <c r="X308" i="5" s="1"/>
  <c r="V309" i="5"/>
  <c r="G309" i="5" s="1"/>
  <c r="V310" i="5"/>
  <c r="V311" i="5"/>
  <c r="E311" i="5"/>
  <c r="X311" i="5" s="1"/>
  <c r="V312" i="5"/>
  <c r="E312" i="5"/>
  <c r="X312" i="5" s="1"/>
  <c r="V313" i="5"/>
  <c r="V314" i="5"/>
  <c r="V316" i="5"/>
  <c r="V317" i="5"/>
  <c r="E317" i="5" s="1"/>
  <c r="X317" i="5" s="1"/>
  <c r="V318" i="5"/>
  <c r="E318" i="5"/>
  <c r="X318" i="5" s="1"/>
  <c r="V319" i="5"/>
  <c r="G319" i="5" s="1"/>
  <c r="V320" i="5"/>
  <c r="V321" i="5"/>
  <c r="V323" i="5"/>
  <c r="G323" i="5" s="1"/>
  <c r="V324" i="5"/>
  <c r="V325" i="5"/>
  <c r="G325" i="5" s="1"/>
  <c r="V326" i="5"/>
  <c r="E326" i="5" s="1"/>
  <c r="X326" i="5" s="1"/>
  <c r="V327" i="5"/>
  <c r="E327" i="5" s="1"/>
  <c r="X327" i="5" s="1"/>
  <c r="V328" i="5"/>
  <c r="E328" i="5"/>
  <c r="X328" i="5" s="1"/>
  <c r="V330" i="5"/>
  <c r="E330" i="5"/>
  <c r="X330" i="5" s="1"/>
  <c r="V331" i="5"/>
  <c r="G331" i="5" s="1"/>
  <c r="V332" i="5"/>
  <c r="G332" i="5" s="1"/>
  <c r="V333" i="5"/>
  <c r="F333" i="5" s="1"/>
  <c r="V334" i="5"/>
  <c r="G334" i="5" s="1"/>
  <c r="E335" i="5"/>
  <c r="X335" i="5" s="1"/>
  <c r="V336" i="5"/>
  <c r="E337" i="5"/>
  <c r="X337" i="5" s="1"/>
  <c r="V338" i="5"/>
  <c r="E338" i="5" s="1"/>
  <c r="X338" i="5" s="1"/>
  <c r="V339" i="5"/>
  <c r="V340" i="5"/>
  <c r="H340" i="5" s="1"/>
  <c r="E341" i="5"/>
  <c r="X341" i="5" s="1"/>
  <c r="V342" i="5"/>
  <c r="R342" i="5" s="1"/>
  <c r="V343" i="5"/>
  <c r="E343" i="5" s="1"/>
  <c r="X343" i="5" s="1"/>
  <c r="V344" i="5"/>
  <c r="G344" i="5" s="1"/>
  <c r="V345" i="5"/>
  <c r="E345" i="5" s="1"/>
  <c r="X345" i="5" s="1"/>
  <c r="V346" i="5"/>
  <c r="E346" i="5"/>
  <c r="X346" i="5" s="1"/>
  <c r="E347" i="5"/>
  <c r="X347" i="5" s="1"/>
  <c r="V348" i="5"/>
  <c r="V349" i="5"/>
  <c r="V350" i="5"/>
  <c r="G350" i="5" s="1"/>
  <c r="E350" i="5"/>
  <c r="X350" i="5" s="1"/>
  <c r="V351" i="5"/>
  <c r="E353" i="5"/>
  <c r="X353" i="5" s="1"/>
  <c r="E354" i="5"/>
  <c r="X354" i="5" s="1"/>
  <c r="V355" i="5"/>
  <c r="V356" i="5"/>
  <c r="E356" i="5" s="1"/>
  <c r="X356" i="5" s="1"/>
  <c r="V357" i="5"/>
  <c r="E357" i="5"/>
  <c r="X357" i="5" s="1"/>
  <c r="V358" i="5"/>
  <c r="E358" i="5"/>
  <c r="X358" i="5" s="1"/>
  <c r="V359" i="5"/>
  <c r="H359" i="5" s="1"/>
  <c r="E359" i="5"/>
  <c r="X359" i="5" s="1"/>
  <c r="V360" i="5"/>
  <c r="G360" i="5" s="1"/>
  <c r="V361" i="5"/>
  <c r="V362" i="5"/>
  <c r="H362" i="5" s="1"/>
  <c r="V363" i="5"/>
  <c r="E363" i="5" s="1"/>
  <c r="X363" i="5" s="1"/>
  <c r="V364" i="5"/>
  <c r="E364" i="5" s="1"/>
  <c r="X364" i="5" s="1"/>
  <c r="V365" i="5"/>
  <c r="I365" i="5" s="1"/>
  <c r="E366" i="5"/>
  <c r="X366" i="5" s="1"/>
  <c r="V367" i="5"/>
  <c r="G367" i="5" s="1"/>
  <c r="V368" i="5"/>
  <c r="F368" i="5" s="1"/>
  <c r="V369" i="5"/>
  <c r="E369" i="5" s="1"/>
  <c r="X369" i="5" s="1"/>
  <c r="V370" i="5"/>
  <c r="G370" i="5" s="1"/>
  <c r="V371" i="5"/>
  <c r="G371" i="5" s="1"/>
  <c r="V372" i="5"/>
  <c r="E372" i="5" s="1"/>
  <c r="X372" i="5" s="1"/>
  <c r="V373" i="5"/>
  <c r="V374" i="5"/>
  <c r="H374" i="5" s="1"/>
  <c r="E374" i="5"/>
  <c r="X374" i="5" s="1"/>
  <c r="V375" i="5"/>
  <c r="E375" i="5"/>
  <c r="X375" i="5" s="1"/>
  <c r="V376" i="5"/>
  <c r="E376" i="5" s="1"/>
  <c r="X376" i="5" s="1"/>
  <c r="V377" i="5"/>
  <c r="V378" i="5"/>
  <c r="H378" i="5" s="1"/>
  <c r="V380" i="5"/>
  <c r="E380" i="5"/>
  <c r="X380" i="5" s="1"/>
  <c r="V381" i="5"/>
  <c r="V382" i="5"/>
  <c r="V383" i="5"/>
  <c r="G383" i="5" s="1"/>
  <c r="V384" i="5"/>
  <c r="G384" i="5" s="1"/>
  <c r="V385" i="5"/>
  <c r="E385" i="5"/>
  <c r="X385" i="5" s="1"/>
  <c r="V386" i="5"/>
  <c r="V388" i="5"/>
  <c r="V389" i="5"/>
  <c r="V390" i="5"/>
  <c r="V391" i="5"/>
  <c r="E391" i="5" s="1"/>
  <c r="X391" i="5" s="1"/>
  <c r="V392" i="5"/>
  <c r="G392" i="5" s="1"/>
  <c r="V393" i="5"/>
  <c r="G393" i="5" s="1"/>
  <c r="V394" i="5"/>
  <c r="V395" i="5"/>
  <c r="H395" i="5" s="1"/>
  <c r="V396" i="5"/>
  <c r="V397" i="5"/>
  <c r="G397" i="5" s="1"/>
  <c r="E397" i="5"/>
  <c r="X397" i="5" s="1"/>
  <c r="V398" i="5"/>
  <c r="G398" i="5" s="1"/>
  <c r="V399" i="5"/>
  <c r="V400" i="5"/>
  <c r="E401" i="5"/>
  <c r="X401" i="5" s="1"/>
  <c r="V402" i="5"/>
  <c r="V404" i="5"/>
  <c r="V405" i="5"/>
  <c r="E405" i="5"/>
  <c r="X405" i="5" s="1"/>
  <c r="V406" i="5"/>
  <c r="V407" i="5"/>
  <c r="V408" i="5"/>
  <c r="E408" i="5"/>
  <c r="X408" i="5" s="1"/>
  <c r="V409" i="5"/>
  <c r="E409" i="5" s="1"/>
  <c r="X409" i="5" s="1"/>
  <c r="V410" i="5"/>
  <c r="G410" i="5" s="1"/>
  <c r="E410" i="5"/>
  <c r="X410" i="5" s="1"/>
  <c r="V411" i="5"/>
  <c r="H411" i="5" s="1"/>
  <c r="V412" i="5"/>
  <c r="V413" i="5"/>
  <c r="V416" i="5"/>
  <c r="G416" i="5" s="1"/>
  <c r="V417" i="5"/>
  <c r="V418" i="5"/>
  <c r="G418" i="5" s="1"/>
  <c r="E418" i="5"/>
  <c r="X418" i="5" s="1"/>
  <c r="V419" i="5"/>
  <c r="F419" i="5" s="1"/>
  <c r="V420" i="5"/>
  <c r="E420" i="5"/>
  <c r="X420" i="5" s="1"/>
  <c r="V422" i="5"/>
  <c r="V423" i="5"/>
  <c r="V424" i="5"/>
  <c r="E424" i="5"/>
  <c r="X424" i="5" s="1"/>
  <c r="V425" i="5"/>
  <c r="E425" i="5" s="1"/>
  <c r="X425" i="5" s="1"/>
  <c r="E426" i="5"/>
  <c r="X426" i="5" s="1"/>
  <c r="V427" i="5"/>
  <c r="E427" i="5"/>
  <c r="X427" i="5" s="1"/>
  <c r="V428" i="5"/>
  <c r="E428" i="5" s="1"/>
  <c r="X428" i="5" s="1"/>
  <c r="V429" i="5"/>
  <c r="E429" i="5" s="1"/>
  <c r="X429" i="5" s="1"/>
  <c r="V430" i="5"/>
  <c r="G430" i="5" s="1"/>
  <c r="E430" i="5"/>
  <c r="X430" i="5" s="1"/>
  <c r="V431" i="5"/>
  <c r="G431" i="5" s="1"/>
  <c r="E431" i="5"/>
  <c r="X431" i="5" s="1"/>
  <c r="V432" i="5"/>
  <c r="G432" i="5" s="1"/>
  <c r="E432" i="5"/>
  <c r="X432" i="5" s="1"/>
  <c r="V433" i="5"/>
  <c r="G433" i="5" s="1"/>
  <c r="V434" i="5"/>
  <c r="E434" i="5" s="1"/>
  <c r="X434" i="5" s="1"/>
  <c r="V435" i="5"/>
  <c r="H435" i="5" s="1"/>
  <c r="V436" i="5"/>
  <c r="V437" i="5"/>
  <c r="E437" i="5" s="1"/>
  <c r="X437" i="5" s="1"/>
  <c r="V438" i="5"/>
  <c r="E438" i="5" s="1"/>
  <c r="X438" i="5" s="1"/>
  <c r="E439" i="5"/>
  <c r="X439" i="5" s="1"/>
  <c r="V440" i="5"/>
  <c r="V441" i="5"/>
  <c r="E441" i="5" s="1"/>
  <c r="X441" i="5" s="1"/>
  <c r="V442" i="5"/>
  <c r="E442" i="5"/>
  <c r="X442" i="5" s="1"/>
  <c r="V443" i="5"/>
  <c r="E443" i="5" s="1"/>
  <c r="X443" i="5" s="1"/>
  <c r="V444" i="5"/>
  <c r="E444" i="5" s="1"/>
  <c r="X444" i="5" s="1"/>
  <c r="V445" i="5"/>
  <c r="G445" i="5" s="1"/>
  <c r="V446" i="5"/>
  <c r="E446" i="5" s="1"/>
  <c r="X446" i="5" s="1"/>
  <c r="V447" i="5"/>
  <c r="F447" i="5" s="1"/>
  <c r="V448" i="5"/>
  <c r="G448" i="5" s="1"/>
  <c r="E448" i="5"/>
  <c r="X448" i="5" s="1"/>
  <c r="V449" i="5"/>
  <c r="V451" i="5"/>
  <c r="E451" i="5" s="1"/>
  <c r="X451" i="5" s="1"/>
  <c r="V452" i="5"/>
  <c r="E452" i="5" s="1"/>
  <c r="X452" i="5" s="1"/>
  <c r="V453" i="5"/>
  <c r="V454" i="5"/>
  <c r="F454" i="5" s="1"/>
  <c r="V455" i="5"/>
  <c r="V456" i="5"/>
  <c r="E456" i="5" s="1"/>
  <c r="X456" i="5" s="1"/>
  <c r="V457" i="5"/>
  <c r="E457" i="5" s="1"/>
  <c r="X457" i="5" s="1"/>
  <c r="V458" i="5"/>
  <c r="V459" i="5"/>
  <c r="V460" i="5"/>
  <c r="V461" i="5"/>
  <c r="G461" i="5" s="1"/>
  <c r="V462" i="5"/>
  <c r="H462" i="5" s="1"/>
  <c r="E462" i="5"/>
  <c r="X462" i="5" s="1"/>
  <c r="V463" i="5"/>
  <c r="H463" i="5" s="1"/>
  <c r="V464" i="5"/>
  <c r="E464" i="5" s="1"/>
  <c r="X464" i="5" s="1"/>
  <c r="V465" i="5"/>
  <c r="E465" i="5"/>
  <c r="X465" i="5" s="1"/>
  <c r="V466" i="5"/>
  <c r="E466" i="5"/>
  <c r="X466" i="5" s="1"/>
  <c r="V467" i="5"/>
  <c r="V468" i="5"/>
  <c r="G468" i="5" s="1"/>
  <c r="E468" i="5"/>
  <c r="X468" i="5" s="1"/>
  <c r="V470" i="5"/>
  <c r="G470" i="5" s="1"/>
  <c r="V471" i="5"/>
  <c r="G471" i="5" s="1"/>
  <c r="V472" i="5"/>
  <c r="R472" i="5" s="1"/>
  <c r="V473" i="5"/>
  <c r="E473" i="5" s="1"/>
  <c r="X473" i="5" s="1"/>
  <c r="V475" i="5"/>
  <c r="E475" i="5" s="1"/>
  <c r="X475" i="5" s="1"/>
  <c r="V476" i="5"/>
  <c r="G476" i="5" s="1"/>
  <c r="V477" i="5"/>
  <c r="E477" i="5" s="1"/>
  <c r="X477" i="5" s="1"/>
  <c r="V478" i="5"/>
  <c r="G478" i="5" s="1"/>
  <c r="V479" i="5"/>
  <c r="G479" i="5" s="1"/>
  <c r="V480" i="5"/>
  <c r="G480" i="5" s="1"/>
  <c r="V481" i="5"/>
  <c r="E481" i="5" s="1"/>
  <c r="X481" i="5" s="1"/>
  <c r="V482" i="5"/>
  <c r="E482" i="5" s="1"/>
  <c r="X482" i="5" s="1"/>
  <c r="V483" i="5"/>
  <c r="E483" i="5"/>
  <c r="X483" i="5" s="1"/>
  <c r="V484" i="5"/>
  <c r="E484" i="5" s="1"/>
  <c r="X484" i="5" s="1"/>
  <c r="V485" i="5"/>
  <c r="G485" i="5" s="1"/>
  <c r="V486" i="5"/>
  <c r="E488" i="5"/>
  <c r="X488" i="5" s="1"/>
  <c r="V489" i="5"/>
  <c r="V490" i="5"/>
  <c r="E490" i="5"/>
  <c r="X490" i="5" s="1"/>
  <c r="V491" i="5"/>
  <c r="G491" i="5" s="1"/>
  <c r="E491" i="5"/>
  <c r="X491" i="5" s="1"/>
  <c r="V493" i="5"/>
  <c r="E493" i="5" s="1"/>
  <c r="X493" i="5" s="1"/>
  <c r="V494" i="5"/>
  <c r="V495" i="5"/>
  <c r="V496" i="5"/>
  <c r="E496" i="5"/>
  <c r="X496" i="5" s="1"/>
  <c r="V497" i="5"/>
  <c r="E497" i="5" s="1"/>
  <c r="X497" i="5" s="1"/>
  <c r="V498" i="5"/>
  <c r="E498" i="5"/>
  <c r="X498" i="5" s="1"/>
  <c r="V499" i="5"/>
  <c r="V500" i="5"/>
  <c r="G500" i="5" s="1"/>
  <c r="V501" i="5"/>
  <c r="V502" i="5"/>
  <c r="G502" i="5" s="1"/>
  <c r="E502" i="5"/>
  <c r="X502" i="5" s="1"/>
  <c r="V503" i="5"/>
  <c r="V504" i="5"/>
  <c r="G504" i="5" s="1"/>
  <c r="V505" i="5"/>
  <c r="E505" i="5"/>
  <c r="X505" i="5" s="1"/>
  <c r="V506" i="5"/>
  <c r="G506" i="5" s="1"/>
  <c r="V507" i="5"/>
  <c r="E507" i="5" s="1"/>
  <c r="X507" i="5" s="1"/>
  <c r="V508" i="5"/>
  <c r="V509" i="5"/>
  <c r="E509" i="5" s="1"/>
  <c r="X509" i="5" s="1"/>
  <c r="V510" i="5"/>
  <c r="E510" i="5" s="1"/>
  <c r="X510" i="5" s="1"/>
  <c r="V512" i="5"/>
  <c r="G512" i="5" s="1"/>
  <c r="V513" i="5"/>
  <c r="V514" i="5"/>
  <c r="V515" i="5"/>
  <c r="G515" i="5" s="1"/>
  <c r="V516" i="5"/>
  <c r="V517" i="5"/>
  <c r="H517" i="5" s="1"/>
  <c r="E517" i="5"/>
  <c r="X517" i="5" s="1"/>
  <c r="V518" i="5"/>
  <c r="V519" i="5"/>
  <c r="I519" i="5" s="1"/>
  <c r="V520" i="5"/>
  <c r="V521" i="5"/>
  <c r="E522" i="5"/>
  <c r="X522" i="5" s="1"/>
  <c r="V523" i="5"/>
  <c r="G523" i="5" s="1"/>
  <c r="V524" i="5"/>
  <c r="V525" i="5"/>
  <c r="H525" i="5" s="1"/>
  <c r="V526" i="5"/>
  <c r="G526" i="5" s="1"/>
  <c r="V527" i="5"/>
  <c r="G527" i="5" s="1"/>
  <c r="V529" i="5"/>
  <c r="V530" i="5"/>
  <c r="E530" i="5" s="1"/>
  <c r="X530" i="5" s="1"/>
  <c r="V531" i="5"/>
  <c r="G531" i="5" s="1"/>
  <c r="E531" i="5"/>
  <c r="X531" i="5" s="1"/>
  <c r="V532" i="5"/>
  <c r="E532" i="5" s="1"/>
  <c r="X532" i="5" s="1"/>
  <c r="V533" i="5"/>
  <c r="V534" i="5"/>
  <c r="G534" i="5" s="1"/>
  <c r="V535" i="5"/>
  <c r="E535" i="5" s="1"/>
  <c r="X535" i="5" s="1"/>
  <c r="V536" i="5"/>
  <c r="V537" i="5"/>
  <c r="E537" i="5"/>
  <c r="X537" i="5" s="1"/>
  <c r="V538" i="5"/>
  <c r="E538" i="5"/>
  <c r="X538" i="5" s="1"/>
  <c r="V539" i="5"/>
  <c r="G539" i="5" s="1"/>
  <c r="V540" i="5"/>
  <c r="H540" i="5" s="1"/>
  <c r="V541" i="5"/>
  <c r="V542" i="5"/>
  <c r="G542" i="5" s="1"/>
  <c r="V543" i="5"/>
  <c r="E543" i="5" s="1"/>
  <c r="X543" i="5" s="1"/>
  <c r="V544" i="5"/>
  <c r="E544" i="5" s="1"/>
  <c r="X544" i="5" s="1"/>
  <c r="V545" i="5"/>
  <c r="V547" i="5"/>
  <c r="G547" i="5" s="1"/>
  <c r="V548" i="5"/>
  <c r="G548" i="5" s="1"/>
  <c r="V549" i="5"/>
  <c r="G549" i="5" s="1"/>
  <c r="E549" i="5"/>
  <c r="X549" i="5" s="1"/>
  <c r="V550" i="5"/>
  <c r="G550" i="5" s="1"/>
  <c r="V551" i="5"/>
  <c r="G551" i="5" s="1"/>
  <c r="V552" i="5"/>
  <c r="V553" i="5"/>
  <c r="E553" i="5" s="1"/>
  <c r="X553" i="5" s="1"/>
  <c r="V554" i="5"/>
  <c r="E555" i="5"/>
  <c r="X555" i="5" s="1"/>
  <c r="V556" i="5"/>
  <c r="G556" i="5" s="1"/>
  <c r="V557" i="5"/>
  <c r="V558" i="5"/>
  <c r="G558" i="5" s="1"/>
  <c r="V559" i="5"/>
  <c r="V560" i="5"/>
  <c r="V561" i="5"/>
  <c r="E561" i="5"/>
  <c r="X561" i="5" s="1"/>
  <c r="V562" i="5"/>
  <c r="V563" i="5"/>
  <c r="V564" i="5"/>
  <c r="E565" i="5"/>
  <c r="X565" i="5" s="1"/>
  <c r="V566" i="5"/>
  <c r="G566" i="5" s="1"/>
  <c r="V567" i="5"/>
  <c r="G567" i="5" s="1"/>
  <c r="E567" i="5"/>
  <c r="X567" i="5" s="1"/>
  <c r="V568" i="5"/>
  <c r="G568" i="5" s="1"/>
  <c r="V569" i="5"/>
  <c r="G569" i="5" s="1"/>
  <c r="E570" i="5"/>
  <c r="X570" i="5" s="1"/>
  <c r="V571" i="5"/>
  <c r="G571" i="5" s="1"/>
  <c r="V572" i="5"/>
  <c r="I572" i="5" s="1"/>
  <c r="V573" i="5"/>
  <c r="V574" i="5"/>
  <c r="V575" i="5"/>
  <c r="E575" i="5"/>
  <c r="X575" i="5" s="1"/>
  <c r="V576" i="5"/>
  <c r="V577" i="5"/>
  <c r="E577" i="5"/>
  <c r="X577" i="5" s="1"/>
  <c r="V578" i="5"/>
  <c r="E578" i="5"/>
  <c r="X578" i="5" s="1"/>
  <c r="V579" i="5"/>
  <c r="J579" i="5" s="1"/>
  <c r="V580" i="5"/>
  <c r="G580" i="5" s="1"/>
  <c r="V581" i="5"/>
  <c r="E581" i="5" s="1"/>
  <c r="X581" i="5" s="1"/>
  <c r="V582" i="5"/>
  <c r="G582" i="5" s="1"/>
  <c r="V583" i="5"/>
  <c r="V584" i="5"/>
  <c r="V585" i="5"/>
  <c r="E585" i="5"/>
  <c r="X585" i="5" s="1"/>
  <c r="V586" i="5"/>
  <c r="G586" i="5" s="1"/>
  <c r="V587" i="5"/>
  <c r="G587" i="5" s="1"/>
  <c r="V588" i="5"/>
  <c r="H588" i="5" s="1"/>
  <c r="V589" i="5"/>
  <c r="G589" i="5" s="1"/>
  <c r="V590" i="5"/>
  <c r="V592" i="5"/>
  <c r="G592" i="5" s="1"/>
  <c r="V593" i="5"/>
  <c r="G593" i="5" s="1"/>
  <c r="E595" i="5"/>
  <c r="X595" i="5" s="1"/>
  <c r="V596" i="5"/>
  <c r="E596" i="5" s="1"/>
  <c r="X596" i="5" s="1"/>
  <c r="V597" i="5"/>
  <c r="E597" i="5"/>
  <c r="X597" i="5" s="1"/>
  <c r="V598" i="5"/>
  <c r="G598" i="5" s="1"/>
  <c r="V599" i="5"/>
  <c r="G599" i="5" s="1"/>
  <c r="E599" i="5"/>
  <c r="X599" i="5" s="1"/>
  <c r="V600" i="5"/>
  <c r="V601" i="5"/>
  <c r="V602" i="5"/>
  <c r="E602" i="5"/>
  <c r="X602" i="5" s="1"/>
  <c r="V603" i="5"/>
  <c r="E603" i="5" s="1"/>
  <c r="X603" i="5" s="1"/>
  <c r="V604" i="5"/>
  <c r="V605" i="5"/>
  <c r="H605" i="5" s="1"/>
  <c r="V606" i="5"/>
  <c r="I606" i="5" s="1"/>
  <c r="V607" i="5"/>
  <c r="G607" i="5" s="1"/>
  <c r="E607" i="5"/>
  <c r="X607" i="5" s="1"/>
  <c r="V608" i="5"/>
  <c r="R608" i="5" s="1"/>
  <c r="V609" i="5"/>
  <c r="V610" i="5"/>
  <c r="G610" i="5" s="1"/>
  <c r="V611" i="5"/>
  <c r="G611" i="5" s="1"/>
  <c r="V612" i="5"/>
  <c r="V613" i="5"/>
  <c r="E613" i="5" s="1"/>
  <c r="X613" i="5" s="1"/>
  <c r="V614" i="5"/>
  <c r="G614" i="5" s="1"/>
  <c r="V615" i="5"/>
  <c r="E615" i="5"/>
  <c r="X615" i="5" s="1"/>
  <c r="V616" i="5"/>
  <c r="G616" i="5" s="1"/>
  <c r="V617" i="5"/>
  <c r="G617" i="5" s="1"/>
  <c r="V620" i="5"/>
  <c r="V621" i="5"/>
  <c r="E621" i="5" s="1"/>
  <c r="X621" i="5" s="1"/>
  <c r="V622" i="5"/>
  <c r="G622" i="5" s="1"/>
  <c r="V623" i="5"/>
  <c r="E623" i="5" s="1"/>
  <c r="X623" i="5" s="1"/>
  <c r="V624" i="5"/>
  <c r="V625" i="5"/>
  <c r="V626" i="5"/>
  <c r="V627" i="5"/>
  <c r="R627" i="5" s="1"/>
  <c r="V628" i="5"/>
  <c r="G628" i="5" s="1"/>
  <c r="V629" i="5"/>
  <c r="V630" i="5"/>
  <c r="G630" i="5" s="1"/>
  <c r="V632" i="5"/>
  <c r="V633" i="5"/>
  <c r="V634" i="5"/>
  <c r="G634" i="5" s="1"/>
  <c r="E634" i="5"/>
  <c r="X634" i="5" s="1"/>
  <c r="V635" i="5"/>
  <c r="E635" i="5" s="1"/>
  <c r="X635" i="5" s="1"/>
  <c r="V636" i="5"/>
  <c r="V637" i="5"/>
  <c r="H637" i="5" s="1"/>
  <c r="V638" i="5"/>
  <c r="G638" i="5" s="1"/>
  <c r="V639" i="5"/>
  <c r="G639" i="5" s="1"/>
  <c r="E639" i="5"/>
  <c r="X639" i="5" s="1"/>
  <c r="V640" i="5"/>
  <c r="G640" i="5" s="1"/>
  <c r="V641" i="5"/>
  <c r="G641" i="5" s="1"/>
  <c r="E641" i="5"/>
  <c r="X641" i="5" s="1"/>
  <c r="V642" i="5"/>
  <c r="G642" i="5" s="1"/>
  <c r="E643" i="5"/>
  <c r="X643" i="5" s="1"/>
  <c r="V644" i="5"/>
  <c r="I644" i="5" s="1"/>
  <c r="V645" i="5"/>
  <c r="J645" i="5" s="1"/>
  <c r="E645" i="5"/>
  <c r="X645" i="5" s="1"/>
  <c r="V646" i="5"/>
  <c r="G646" i="5" s="1"/>
  <c r="V647" i="5"/>
  <c r="V648" i="5"/>
  <c r="I648" i="5" s="1"/>
  <c r="V649" i="5"/>
  <c r="G649" i="5" s="1"/>
  <c r="V650" i="5"/>
  <c r="J650" i="5" s="1"/>
  <c r="V651" i="5"/>
  <c r="V652" i="5"/>
  <c r="V653" i="5"/>
  <c r="R653" i="5" s="1"/>
  <c r="V654" i="5"/>
  <c r="G654" i="5" s="1"/>
  <c r="E655" i="5"/>
  <c r="X655" i="5" s="1"/>
  <c r="V656" i="5"/>
  <c r="V657" i="5"/>
  <c r="I657" i="5" s="1"/>
  <c r="V658" i="5"/>
  <c r="G658" i="5" s="1"/>
  <c r="V659" i="5"/>
  <c r="J659" i="5" s="1"/>
  <c r="E659" i="5"/>
  <c r="X659" i="5" s="1"/>
  <c r="V660" i="5"/>
  <c r="V661" i="5"/>
  <c r="G661" i="5" s="1"/>
  <c r="V662" i="5"/>
  <c r="V663" i="5"/>
  <c r="E663" i="5" s="1"/>
  <c r="X663" i="5" s="1"/>
  <c r="V664" i="5"/>
  <c r="V665" i="5"/>
  <c r="V666" i="5"/>
  <c r="E667" i="5"/>
  <c r="X667" i="5" s="1"/>
  <c r="V668" i="5"/>
  <c r="V669" i="5"/>
  <c r="V670" i="5"/>
  <c r="G670" i="5" s="1"/>
  <c r="E670" i="5"/>
  <c r="X670" i="5" s="1"/>
  <c r="V671" i="5"/>
  <c r="V672" i="5"/>
  <c r="E673" i="5"/>
  <c r="X673" i="5" s="1"/>
  <c r="V674" i="5"/>
  <c r="G674" i="5" s="1"/>
  <c r="V675" i="5"/>
  <c r="E675" i="5" s="1"/>
  <c r="X675" i="5" s="1"/>
  <c r="V676" i="5"/>
  <c r="G676" i="5" s="1"/>
  <c r="V677" i="5"/>
  <c r="E677" i="5"/>
  <c r="X677" i="5" s="1"/>
  <c r="V678" i="5"/>
  <c r="V679" i="5"/>
  <c r="R679" i="5" s="1"/>
  <c r="V680" i="5"/>
  <c r="H680" i="5" s="1"/>
  <c r="V681" i="5"/>
  <c r="V682" i="5"/>
  <c r="G682" i="5" s="1"/>
  <c r="V683" i="5"/>
  <c r="V684" i="5"/>
  <c r="G684" i="5" s="1"/>
  <c r="V685" i="5"/>
  <c r="G685" i="5" s="1"/>
  <c r="V686" i="5"/>
  <c r="V687" i="5"/>
  <c r="J687" i="5" s="1"/>
  <c r="V688" i="5"/>
  <c r="V689" i="5"/>
  <c r="G689" i="5" s="1"/>
  <c r="V690" i="5"/>
  <c r="V691" i="5"/>
  <c r="G691" i="5" s="1"/>
  <c r="V693" i="5"/>
  <c r="G693" i="5" s="1"/>
  <c r="V694" i="5"/>
  <c r="G694" i="5" s="1"/>
  <c r="V695" i="5"/>
  <c r="E695" i="5" s="1"/>
  <c r="X695" i="5" s="1"/>
  <c r="V696" i="5"/>
  <c r="G696" i="5" s="1"/>
  <c r="V697" i="5"/>
  <c r="V698" i="5"/>
  <c r="V699" i="5"/>
  <c r="V700" i="5"/>
  <c r="V701" i="5"/>
  <c r="G701" i="5" s="1"/>
  <c r="V702" i="5"/>
  <c r="E703" i="5"/>
  <c r="X703" i="5" s="1"/>
  <c r="V704" i="5"/>
  <c r="V705" i="5"/>
  <c r="V706" i="5"/>
  <c r="G706" i="5" s="1"/>
  <c r="V707" i="5"/>
  <c r="G707" i="5" s="1"/>
  <c r="V708" i="5"/>
  <c r="E708" i="5" s="1"/>
  <c r="X708" i="5" s="1"/>
  <c r="V709" i="5"/>
  <c r="G709" i="5" s="1"/>
  <c r="V710" i="5"/>
  <c r="V711" i="5"/>
  <c r="V712" i="5"/>
  <c r="V713" i="5"/>
  <c r="G713" i="5" s="1"/>
  <c r="V714" i="5"/>
  <c r="V715" i="5"/>
  <c r="G715" i="5" s="1"/>
  <c r="V716" i="5"/>
  <c r="G716" i="5" s="1"/>
  <c r="V717" i="5"/>
  <c r="E717" i="5" s="1"/>
  <c r="X717" i="5" s="1"/>
  <c r="V718" i="5"/>
  <c r="F718" i="5" s="1"/>
  <c r="V719" i="5"/>
  <c r="V720" i="5"/>
  <c r="I720" i="5" s="1"/>
  <c r="V721" i="5"/>
  <c r="V722" i="5"/>
  <c r="G722" i="5" s="1"/>
  <c r="V723" i="5"/>
  <c r="V724" i="5"/>
  <c r="G724" i="5" s="1"/>
  <c r="V725" i="5"/>
  <c r="G725" i="5" s="1"/>
  <c r="V726" i="5"/>
  <c r="G726" i="5" s="1"/>
  <c r="V727" i="5"/>
  <c r="G727" i="5" s="1"/>
  <c r="V728" i="5"/>
  <c r="G728" i="5" s="1"/>
  <c r="V729" i="5"/>
  <c r="V730" i="5"/>
  <c r="G730" i="5" s="1"/>
  <c r="V731" i="5"/>
  <c r="G731" i="5" s="1"/>
  <c r="V732" i="5"/>
  <c r="V733" i="5"/>
  <c r="V734" i="5"/>
  <c r="G734" i="5" s="1"/>
  <c r="V735" i="5"/>
  <c r="V736" i="5"/>
  <c r="G736" i="5" s="1"/>
  <c r="V737" i="5"/>
  <c r="V738" i="5"/>
  <c r="G738" i="5" s="1"/>
  <c r="V739" i="5"/>
  <c r="G739" i="5" s="1"/>
  <c r="V740" i="5"/>
  <c r="G740" i="5" s="1"/>
  <c r="V741" i="5"/>
  <c r="V742" i="5"/>
  <c r="G742" i="5" s="1"/>
  <c r="E742" i="5"/>
  <c r="X742" i="5" s="1"/>
  <c r="V743" i="5"/>
  <c r="V744" i="5"/>
  <c r="V745" i="5"/>
  <c r="G745" i="5" s="1"/>
  <c r="V746" i="5"/>
  <c r="V747" i="5"/>
  <c r="G747" i="5" s="1"/>
  <c r="V748" i="5"/>
  <c r="G748" i="5" s="1"/>
  <c r="V749" i="5"/>
  <c r="G749" i="5" s="1"/>
  <c r="E749" i="5"/>
  <c r="X749" i="5" s="1"/>
  <c r="V750" i="5"/>
  <c r="F750" i="5" s="1"/>
  <c r="V752" i="5"/>
  <c r="H752" i="5" s="1"/>
  <c r="V753" i="5"/>
  <c r="G753" i="5" s="1"/>
  <c r="V754" i="5"/>
  <c r="F754" i="5" s="1"/>
  <c r="V755" i="5"/>
  <c r="V756" i="5"/>
  <c r="V757" i="5"/>
  <c r="V758" i="5"/>
  <c r="G758" i="5" s="1"/>
  <c r="V759" i="5"/>
  <c r="G759" i="5" s="1"/>
  <c r="V760" i="5"/>
  <c r="V761" i="5"/>
  <c r="G761" i="5" s="1"/>
  <c r="V763" i="5"/>
  <c r="G763" i="5" s="1"/>
  <c r="V764" i="5"/>
  <c r="G764" i="5" s="1"/>
  <c r="V765" i="5"/>
  <c r="V766" i="5"/>
  <c r="V767" i="5"/>
  <c r="G767" i="5" s="1"/>
  <c r="V768" i="5"/>
  <c r="V769" i="5"/>
  <c r="V770" i="5"/>
  <c r="V771" i="5"/>
  <c r="V772" i="5"/>
  <c r="G772" i="5" s="1"/>
  <c r="V773" i="5"/>
  <c r="V775" i="5"/>
  <c r="J775" i="5" s="1"/>
  <c r="E775" i="5"/>
  <c r="X775" i="5" s="1"/>
  <c r="V776" i="5"/>
  <c r="V777" i="5"/>
  <c r="V778" i="5"/>
  <c r="V779" i="5"/>
  <c r="G779" i="5" s="1"/>
  <c r="V780" i="5"/>
  <c r="V781" i="5"/>
  <c r="V782" i="5"/>
  <c r="G782" i="5" s="1"/>
  <c r="V783" i="5"/>
  <c r="J783" i="5" s="1"/>
  <c r="V784" i="5"/>
  <c r="V785" i="5"/>
  <c r="V786" i="5"/>
  <c r="V787" i="5"/>
  <c r="G787" i="5" s="1"/>
  <c r="V788" i="5"/>
  <c r="G788" i="5" s="1"/>
  <c r="V789" i="5"/>
  <c r="V790" i="5"/>
  <c r="V791" i="5"/>
  <c r="V792" i="5"/>
  <c r="V793" i="5"/>
  <c r="V794" i="5"/>
  <c r="V795" i="5"/>
  <c r="E795" i="5"/>
  <c r="X795" i="5" s="1"/>
  <c r="V796" i="5"/>
  <c r="G796" i="5" s="1"/>
  <c r="V797" i="5"/>
  <c r="G797" i="5" s="1"/>
  <c r="V799" i="5"/>
  <c r="I799" i="5" s="1"/>
  <c r="V801" i="5"/>
  <c r="G801" i="5" s="1"/>
  <c r="V802" i="5"/>
  <c r="G802" i="5" s="1"/>
  <c r="V803" i="5"/>
  <c r="V804" i="5"/>
  <c r="V805" i="5"/>
  <c r="V806" i="5"/>
  <c r="V807" i="5"/>
  <c r="V808" i="5"/>
  <c r="R808" i="5" s="1"/>
  <c r="E808" i="5"/>
  <c r="X808" i="5" s="1"/>
  <c r="V809" i="5"/>
  <c r="G809" i="5" s="1"/>
  <c r="V812" i="5"/>
  <c r="G812" i="5" s="1"/>
  <c r="V813" i="5"/>
  <c r="G813" i="5" s="1"/>
  <c r="V814" i="5"/>
  <c r="V815" i="5"/>
  <c r="G815" i="5" s="1"/>
  <c r="V816" i="5"/>
  <c r="V817" i="5"/>
  <c r="E817" i="5" s="1"/>
  <c r="X817" i="5" s="1"/>
  <c r="V818" i="5"/>
  <c r="E818" i="5" s="1"/>
  <c r="X818" i="5" s="1"/>
  <c r="V819" i="5"/>
  <c r="V820" i="5"/>
  <c r="G820" i="5" s="1"/>
  <c r="V821" i="5"/>
  <c r="V822" i="5"/>
  <c r="E822" i="5" s="1"/>
  <c r="X822" i="5" s="1"/>
  <c r="V823" i="5"/>
  <c r="G823" i="5" s="1"/>
  <c r="E823" i="5"/>
  <c r="X823" i="5" s="1"/>
  <c r="V824" i="5"/>
  <c r="G824" i="5" s="1"/>
  <c r="V825" i="5"/>
  <c r="V826" i="5"/>
  <c r="G826" i="5" s="1"/>
  <c r="E826" i="5"/>
  <c r="X826" i="5" s="1"/>
  <c r="V827" i="5"/>
  <c r="V828" i="5"/>
  <c r="V830" i="5"/>
  <c r="V831" i="5"/>
  <c r="V832" i="5"/>
  <c r="G832" i="5" s="1"/>
  <c r="V833" i="5"/>
  <c r="E833" i="5" s="1"/>
  <c r="X833" i="5" s="1"/>
  <c r="V834" i="5"/>
  <c r="G834" i="5" s="1"/>
  <c r="V835" i="5"/>
  <c r="G835" i="5" s="1"/>
  <c r="V836" i="5"/>
  <c r="V837" i="5"/>
  <c r="H837" i="5" s="1"/>
  <c r="E837" i="5"/>
  <c r="X837" i="5" s="1"/>
  <c r="V838" i="5"/>
  <c r="V839" i="5"/>
  <c r="E839" i="5" s="1"/>
  <c r="X839" i="5" s="1"/>
  <c r="V840" i="5"/>
  <c r="E840" i="5" s="1"/>
  <c r="X840" i="5" s="1"/>
  <c r="V841" i="5"/>
  <c r="J841" i="5" s="1"/>
  <c r="V842" i="5"/>
  <c r="G842" i="5" s="1"/>
  <c r="V843" i="5"/>
  <c r="G843" i="5" s="1"/>
  <c r="V844" i="5"/>
  <c r="V845" i="5"/>
  <c r="E845" i="5" s="1"/>
  <c r="X845" i="5" s="1"/>
  <c r="V847" i="5"/>
  <c r="V848" i="5"/>
  <c r="V849" i="5"/>
  <c r="G849" i="5" s="1"/>
  <c r="V850" i="5"/>
  <c r="G850" i="5" s="1"/>
  <c r="V851" i="5"/>
  <c r="G851" i="5" s="1"/>
  <c r="V852" i="5"/>
  <c r="F852" i="5" s="1"/>
  <c r="V853" i="5"/>
  <c r="J853" i="5" s="1"/>
  <c r="E853" i="5"/>
  <c r="X853" i="5" s="1"/>
  <c r="V854" i="5"/>
  <c r="G854" i="5" s="1"/>
  <c r="E854" i="5"/>
  <c r="X854" i="5" s="1"/>
  <c r="V855" i="5"/>
  <c r="V856" i="5"/>
  <c r="G856" i="5" s="1"/>
  <c r="V857" i="5"/>
  <c r="G857" i="5" s="1"/>
  <c r="V858" i="5"/>
  <c r="J858" i="5" s="1"/>
  <c r="E858" i="5"/>
  <c r="X858" i="5" s="1"/>
  <c r="V859" i="5"/>
  <c r="E859" i="5" s="1"/>
  <c r="X859" i="5" s="1"/>
  <c r="V860" i="5"/>
  <c r="V861" i="5"/>
  <c r="V862" i="5"/>
  <c r="G862" i="5" s="1"/>
  <c r="V863" i="5"/>
  <c r="F863" i="5" s="1"/>
  <c r="E863" i="5"/>
  <c r="X863" i="5" s="1"/>
  <c r="V864" i="5"/>
  <c r="G864" i="5" s="1"/>
  <c r="V866" i="5"/>
  <c r="G866" i="5" s="1"/>
  <c r="E866" i="5"/>
  <c r="X866" i="5" s="1"/>
  <c r="V867" i="5"/>
  <c r="H867" i="5" s="1"/>
  <c r="V868" i="5"/>
  <c r="E868" i="5" s="1"/>
  <c r="X868" i="5" s="1"/>
  <c r="V869" i="5"/>
  <c r="I869" i="5" s="1"/>
  <c r="V870" i="5"/>
  <c r="F870" i="5" s="1"/>
  <c r="V873" i="5"/>
  <c r="G873" i="5" s="1"/>
  <c r="V874" i="5"/>
  <c r="V875" i="5"/>
  <c r="E875" i="5" s="1"/>
  <c r="X875" i="5" s="1"/>
  <c r="V876" i="5"/>
  <c r="G876" i="5" s="1"/>
  <c r="V877" i="5"/>
  <c r="V878" i="5"/>
  <c r="V879" i="5"/>
  <c r="E879" i="5"/>
  <c r="X879" i="5" s="1"/>
  <c r="V880" i="5"/>
  <c r="E882" i="5"/>
  <c r="X882" i="5" s="1"/>
  <c r="V883" i="5"/>
  <c r="V884" i="5"/>
  <c r="F884" i="5" s="1"/>
  <c r="V885" i="5"/>
  <c r="G885" i="5" s="1"/>
  <c r="V886" i="5"/>
  <c r="G886" i="5" s="1"/>
  <c r="V887" i="5"/>
  <c r="E887" i="5" s="1"/>
  <c r="X887" i="5" s="1"/>
  <c r="V888" i="5"/>
  <c r="R888" i="5" s="1"/>
  <c r="V889" i="5"/>
  <c r="V890" i="5"/>
  <c r="V891" i="5"/>
  <c r="V892" i="5"/>
  <c r="E892" i="5" s="1"/>
  <c r="X892" i="5" s="1"/>
  <c r="V893" i="5"/>
  <c r="G893" i="5" s="1"/>
  <c r="V894" i="5"/>
  <c r="V895" i="5"/>
  <c r="I895" i="5" s="1"/>
  <c r="V896" i="5"/>
  <c r="G896" i="5" s="1"/>
  <c r="V897" i="5"/>
  <c r="G897" i="5" s="1"/>
  <c r="V898" i="5"/>
  <c r="V899" i="5"/>
  <c r="G899" i="5" s="1"/>
  <c r="V900" i="5"/>
  <c r="G900" i="5" s="1"/>
  <c r="E900" i="5"/>
  <c r="X900" i="5" s="1"/>
  <c r="V901" i="5"/>
  <c r="G901" i="5" s="1"/>
  <c r="V902" i="5"/>
  <c r="G902" i="5" s="1"/>
  <c r="V903" i="5"/>
  <c r="G903" i="5" s="1"/>
  <c r="V904" i="5"/>
  <c r="V905" i="5"/>
  <c r="V906" i="5"/>
  <c r="V907" i="5"/>
  <c r="F907" i="5" s="1"/>
  <c r="V909" i="5"/>
  <c r="G909" i="5" s="1"/>
  <c r="V910" i="5"/>
  <c r="G910" i="5" s="1"/>
  <c r="V911" i="5"/>
  <c r="J911" i="5" s="1"/>
  <c r="V912" i="5"/>
  <c r="R912" i="5" s="1"/>
  <c r="V913" i="5"/>
  <c r="V914" i="5"/>
  <c r="V915" i="5"/>
  <c r="H915" i="5" s="1"/>
  <c r="V916" i="5"/>
  <c r="E916" i="5" s="1"/>
  <c r="X916" i="5" s="1"/>
  <c r="V917" i="5"/>
  <c r="G917" i="5" s="1"/>
  <c r="E918" i="5"/>
  <c r="X918" i="5" s="1"/>
  <c r="V919" i="5"/>
  <c r="V920" i="5"/>
  <c r="G920" i="5" s="1"/>
  <c r="V921" i="5"/>
  <c r="G921" i="5" s="1"/>
  <c r="V922" i="5"/>
  <c r="G922" i="5" s="1"/>
  <c r="V923" i="5"/>
  <c r="V924" i="5"/>
  <c r="V926" i="5"/>
  <c r="V927" i="5"/>
  <c r="V928" i="5"/>
  <c r="E928" i="5" s="1"/>
  <c r="X928" i="5" s="1"/>
  <c r="V929" i="5"/>
  <c r="G929" i="5" s="1"/>
  <c r="E930" i="5"/>
  <c r="X930" i="5" s="1"/>
  <c r="V931" i="5"/>
  <c r="I931" i="5" s="1"/>
  <c r="V932" i="5"/>
  <c r="J932" i="5" s="1"/>
  <c r="V933" i="5"/>
  <c r="G933" i="5" s="1"/>
  <c r="V934" i="5"/>
  <c r="G934" i="5" s="1"/>
  <c r="V935" i="5"/>
  <c r="V936" i="5"/>
  <c r="G936" i="5" s="1"/>
  <c r="V937" i="5"/>
  <c r="V938" i="5"/>
  <c r="V939" i="5"/>
  <c r="V940" i="5"/>
  <c r="V941" i="5"/>
  <c r="V942" i="5"/>
  <c r="V943" i="5"/>
  <c r="V945" i="5"/>
  <c r="G945" i="5" s="1"/>
  <c r="V946" i="5"/>
  <c r="G946" i="5" s="1"/>
  <c r="V947" i="5"/>
  <c r="V948" i="5"/>
  <c r="V949" i="5"/>
  <c r="G949" i="5" s="1"/>
  <c r="V950" i="5"/>
  <c r="V951" i="5"/>
  <c r="V952" i="5"/>
  <c r="E952" i="5" s="1"/>
  <c r="X952" i="5" s="1"/>
  <c r="V953" i="5"/>
  <c r="G953" i="5" s="1"/>
  <c r="V955" i="5"/>
  <c r="G955" i="5" s="1"/>
  <c r="V956" i="5"/>
  <c r="E956" i="5"/>
  <c r="X956" i="5" s="1"/>
  <c r="V957" i="5"/>
  <c r="V958" i="5"/>
  <c r="G958" i="5" s="1"/>
  <c r="V959" i="5"/>
  <c r="G959" i="5" s="1"/>
  <c r="V960" i="5"/>
  <c r="E960" i="5" s="1"/>
  <c r="X960" i="5" s="1"/>
  <c r="V961" i="5"/>
  <c r="V962" i="5"/>
  <c r="V963" i="5"/>
  <c r="V964" i="5"/>
  <c r="V965" i="5"/>
  <c r="V966" i="5"/>
  <c r="G966" i="5" s="1"/>
  <c r="V967" i="5"/>
  <c r="V968" i="5"/>
  <c r="V969" i="5"/>
  <c r="V970" i="5"/>
  <c r="V971" i="5"/>
  <c r="R971" i="5" s="1"/>
  <c r="V972" i="5"/>
  <c r="E972" i="5" s="1"/>
  <c r="X972" i="5" s="1"/>
  <c r="V973" i="5"/>
  <c r="V974" i="5"/>
  <c r="V975" i="5"/>
  <c r="V976" i="5"/>
  <c r="E976" i="5" s="1"/>
  <c r="X976" i="5" s="1"/>
  <c r="V977" i="5"/>
  <c r="G977" i="5" s="1"/>
  <c r="E979" i="5"/>
  <c r="X979" i="5" s="1"/>
  <c r="V980" i="5"/>
  <c r="G980" i="5" s="1"/>
  <c r="V981" i="5"/>
  <c r="G981" i="5" s="1"/>
  <c r="V982" i="5"/>
  <c r="V983" i="5"/>
  <c r="E983" i="5" s="1"/>
  <c r="X983" i="5" s="1"/>
  <c r="V984" i="5"/>
  <c r="E984" i="5"/>
  <c r="X984" i="5" s="1"/>
  <c r="V985" i="5"/>
  <c r="E985" i="5" s="1"/>
  <c r="X985" i="5" s="1"/>
  <c r="V986" i="5"/>
  <c r="J986" i="5" s="1"/>
  <c r="V987" i="5"/>
  <c r="V988" i="5"/>
  <c r="E988" i="5"/>
  <c r="X988" i="5" s="1"/>
  <c r="V989" i="5"/>
  <c r="V990" i="5"/>
  <c r="G990" i="5" s="1"/>
  <c r="V991" i="5"/>
  <c r="V992" i="5"/>
  <c r="G992" i="5" s="1"/>
  <c r="V993" i="5"/>
  <c r="V994" i="5"/>
  <c r="G994" i="5" s="1"/>
  <c r="V995" i="5"/>
  <c r="V996" i="5"/>
  <c r="E996" i="5" s="1"/>
  <c r="X996" i="5" s="1"/>
  <c r="V998" i="5"/>
  <c r="G998" i="5" s="1"/>
  <c r="V999" i="5"/>
  <c r="V1000" i="5"/>
  <c r="G1000" i="5" s="1"/>
  <c r="V1001" i="5"/>
  <c r="G1001" i="5" s="1"/>
  <c r="V1002" i="5"/>
  <c r="G1002" i="5" s="1"/>
  <c r="V1003" i="5"/>
  <c r="V1004" i="5"/>
  <c r="H1004" i="5" s="1"/>
  <c r="E1004" i="5"/>
  <c r="X1004" i="5" s="1"/>
  <c r="V1005" i="5"/>
  <c r="V1006" i="5"/>
  <c r="V1007" i="5"/>
  <c r="V1009" i="5"/>
  <c r="V1010" i="5"/>
  <c r="G1010" i="5" s="1"/>
  <c r="V1011" i="5"/>
  <c r="G1011" i="5" s="1"/>
  <c r="V1012" i="5"/>
  <c r="V1013" i="5"/>
  <c r="G1013" i="5" s="1"/>
  <c r="V1014" i="5"/>
  <c r="G1014" i="5" s="1"/>
  <c r="V1015" i="5"/>
  <c r="G70" i="5"/>
  <c r="G71" i="5"/>
  <c r="G74" i="5"/>
  <c r="G75" i="5"/>
  <c r="G79" i="5"/>
  <c r="G81" i="5"/>
  <c r="G82" i="5"/>
  <c r="G86" i="5"/>
  <c r="G88" i="5"/>
  <c r="G92" i="5"/>
  <c r="G99" i="5"/>
  <c r="G104" i="5"/>
  <c r="G105" i="5"/>
  <c r="G107" i="5"/>
  <c r="G111" i="5"/>
  <c r="G112" i="5"/>
  <c r="G113" i="5"/>
  <c r="G115" i="5"/>
  <c r="G116" i="5"/>
  <c r="G125" i="5"/>
  <c r="G129" i="5"/>
  <c r="G136" i="5"/>
  <c r="G137" i="5"/>
  <c r="G138" i="5"/>
  <c r="G139" i="5"/>
  <c r="G140" i="5"/>
  <c r="G141" i="5"/>
  <c r="G146" i="5"/>
  <c r="G152" i="5"/>
  <c r="G153" i="5"/>
  <c r="G160" i="5"/>
  <c r="G162" i="5"/>
  <c r="G163" i="5"/>
  <c r="G164" i="5"/>
  <c r="G165" i="5"/>
  <c r="G166" i="5"/>
  <c r="G167" i="5"/>
  <c r="G172" i="5"/>
  <c r="G174" i="5"/>
  <c r="G176" i="5"/>
  <c r="G181" i="5"/>
  <c r="G190" i="5"/>
  <c r="G193" i="5"/>
  <c r="G195" i="5"/>
  <c r="G196" i="5"/>
  <c r="G197" i="5"/>
  <c r="G199" i="5"/>
  <c r="G202" i="5"/>
  <c r="G215" i="5"/>
  <c r="G230" i="5"/>
  <c r="G231" i="5"/>
  <c r="G232" i="5"/>
  <c r="G234" i="5"/>
  <c r="G236" i="5"/>
  <c r="G237" i="5"/>
  <c r="G242" i="5"/>
  <c r="G243" i="5"/>
  <c r="G246" i="5"/>
  <c r="G247" i="5"/>
  <c r="G248" i="5"/>
  <c r="G249" i="5"/>
  <c r="G251" i="5"/>
  <c r="G252" i="5"/>
  <c r="G254" i="5"/>
  <c r="G255" i="5"/>
  <c r="G259" i="5"/>
  <c r="G263" i="5"/>
  <c r="G264" i="5"/>
  <c r="G267" i="5"/>
  <c r="G269" i="5"/>
  <c r="G272" i="5"/>
  <c r="G275" i="5"/>
  <c r="G277" i="5"/>
  <c r="G280" i="5"/>
  <c r="G282" i="5"/>
  <c r="G283" i="5"/>
  <c r="G284" i="5"/>
  <c r="G288" i="5"/>
  <c r="G294" i="5"/>
  <c r="G296" i="5"/>
  <c r="G299" i="5"/>
  <c r="G300" i="5"/>
  <c r="G301" i="5"/>
  <c r="G302" i="5"/>
  <c r="G303" i="5"/>
  <c r="G308" i="5"/>
  <c r="G311" i="5"/>
  <c r="G312" i="5"/>
  <c r="G314" i="5"/>
  <c r="G315" i="5"/>
  <c r="G318" i="5"/>
  <c r="G321" i="5"/>
  <c r="G326" i="5"/>
  <c r="G327" i="5"/>
  <c r="G328" i="5"/>
  <c r="G329" i="5"/>
  <c r="G335" i="5"/>
  <c r="G337" i="5"/>
  <c r="G338" i="5"/>
  <c r="G340" i="5"/>
  <c r="G341" i="5"/>
  <c r="G342" i="5"/>
  <c r="G343" i="5"/>
  <c r="G345" i="5"/>
  <c r="G347" i="5"/>
  <c r="G351" i="5"/>
  <c r="G352" i="5"/>
  <c r="G353" i="5"/>
  <c r="G354" i="5"/>
  <c r="G355" i="5"/>
  <c r="G356" i="5"/>
  <c r="G357" i="5"/>
  <c r="G359" i="5"/>
  <c r="G362" i="5"/>
  <c r="G363" i="5"/>
  <c r="G364" i="5"/>
  <c r="G366" i="5"/>
  <c r="G369" i="5"/>
  <c r="G372" i="5"/>
  <c r="G374" i="5"/>
  <c r="G375" i="5"/>
  <c r="G376" i="5"/>
  <c r="G377" i="5"/>
  <c r="G379" i="5"/>
  <c r="G380" i="5"/>
  <c r="G386" i="5"/>
  <c r="G387" i="5"/>
  <c r="G388" i="5"/>
  <c r="G389" i="5"/>
  <c r="G390" i="5"/>
  <c r="G391" i="5"/>
  <c r="G399" i="5"/>
  <c r="G401" i="5"/>
  <c r="G402" i="5"/>
  <c r="G403" i="5"/>
  <c r="G405" i="5"/>
  <c r="G407" i="5"/>
  <c r="G408" i="5"/>
  <c r="G409" i="5"/>
  <c r="G414" i="5"/>
  <c r="G415" i="5"/>
  <c r="G420" i="5"/>
  <c r="G421" i="5"/>
  <c r="G422" i="5"/>
  <c r="G424" i="5"/>
  <c r="G426" i="5"/>
  <c r="G427" i="5"/>
  <c r="G428" i="5"/>
  <c r="G429" i="5"/>
  <c r="G434" i="5"/>
  <c r="G437" i="5"/>
  <c r="G438" i="5"/>
  <c r="G439" i="5"/>
  <c r="G441" i="5"/>
  <c r="G443" i="5"/>
  <c r="G444" i="5"/>
  <c r="G446" i="5"/>
  <c r="G456" i="5"/>
  <c r="G457" i="5"/>
  <c r="G458" i="5"/>
  <c r="G459" i="5"/>
  <c r="G464" i="5"/>
  <c r="G465" i="5"/>
  <c r="G466" i="5"/>
  <c r="G472" i="5"/>
  <c r="G481" i="5"/>
  <c r="G482" i="5"/>
  <c r="G483" i="5"/>
  <c r="G484" i="5"/>
  <c r="G486" i="5"/>
  <c r="G488" i="5"/>
  <c r="G494" i="5"/>
  <c r="G496" i="5"/>
  <c r="G497" i="5"/>
  <c r="G498" i="5"/>
  <c r="G499" i="5"/>
  <c r="G501" i="5"/>
  <c r="G503" i="5"/>
  <c r="G505" i="5"/>
  <c r="G507" i="5"/>
  <c r="G511" i="5"/>
  <c r="G516" i="5"/>
  <c r="G517" i="5"/>
  <c r="G520" i="5"/>
  <c r="G522" i="5"/>
  <c r="G525" i="5"/>
  <c r="G535" i="5"/>
  <c r="G537" i="5"/>
  <c r="G543" i="5"/>
  <c r="G544" i="5"/>
  <c r="G545" i="5"/>
  <c r="G546" i="5"/>
  <c r="G552" i="5"/>
  <c r="G553" i="5"/>
  <c r="G555" i="5"/>
  <c r="G559" i="5"/>
  <c r="G560" i="5"/>
  <c r="G561" i="5"/>
  <c r="G563" i="5"/>
  <c r="G564" i="5"/>
  <c r="G565" i="5"/>
  <c r="G570" i="5"/>
  <c r="G573" i="5"/>
  <c r="G575" i="5"/>
  <c r="G577" i="5"/>
  <c r="G578" i="5"/>
  <c r="G581" i="5"/>
  <c r="G583" i="5"/>
  <c r="G584" i="5"/>
  <c r="G585" i="5"/>
  <c r="G590" i="5"/>
  <c r="G591" i="5"/>
  <c r="G594" i="5"/>
  <c r="G595" i="5"/>
  <c r="G596" i="5"/>
  <c r="G597" i="5"/>
  <c r="G600" i="5"/>
  <c r="G602" i="5"/>
  <c r="G604" i="5"/>
  <c r="G605" i="5"/>
  <c r="G612" i="5"/>
  <c r="G613" i="5"/>
  <c r="G615" i="5"/>
  <c r="G620" i="5"/>
  <c r="G621" i="5"/>
  <c r="G623" i="5"/>
  <c r="G624" i="5"/>
  <c r="G625" i="5"/>
  <c r="G626" i="5"/>
  <c r="G629" i="5"/>
  <c r="G635" i="5"/>
  <c r="G636" i="5"/>
  <c r="G637" i="5"/>
  <c r="G643" i="5"/>
  <c r="G644" i="5"/>
  <c r="G645" i="5"/>
  <c r="G650" i="5"/>
  <c r="G652" i="5"/>
  <c r="G653" i="5"/>
  <c r="G655" i="5"/>
  <c r="G656" i="5"/>
  <c r="G662" i="5"/>
  <c r="G663" i="5"/>
  <c r="G664" i="5"/>
  <c r="G665" i="5"/>
  <c r="G666" i="5"/>
  <c r="G667" i="5"/>
  <c r="G668" i="5"/>
  <c r="G673" i="5"/>
  <c r="G677" i="5"/>
  <c r="G681" i="5"/>
  <c r="G683" i="5"/>
  <c r="G686" i="5"/>
  <c r="G687" i="5"/>
  <c r="G690" i="5"/>
  <c r="G692" i="5"/>
  <c r="G695" i="5"/>
  <c r="G697" i="5"/>
  <c r="G698" i="5"/>
  <c r="G699" i="5"/>
  <c r="G700" i="5"/>
  <c r="G702" i="5"/>
  <c r="G703" i="5"/>
  <c r="G704" i="5"/>
  <c r="G705" i="5"/>
  <c r="G708" i="5"/>
  <c r="G710" i="5"/>
  <c r="G711" i="5"/>
  <c r="G714" i="5"/>
  <c r="G717" i="5"/>
  <c r="G719" i="5"/>
  <c r="G720" i="5"/>
  <c r="G721" i="5"/>
  <c r="G723" i="5"/>
  <c r="G729" i="5"/>
  <c r="G732" i="5"/>
  <c r="G733" i="5"/>
  <c r="G735" i="5"/>
  <c r="G737" i="5"/>
  <c r="G741" i="5"/>
  <c r="G743" i="5"/>
  <c r="G744" i="5"/>
  <c r="G746" i="5"/>
  <c r="G751" i="5"/>
  <c r="G752" i="5"/>
  <c r="G755" i="5"/>
  <c r="G756" i="5"/>
  <c r="G760" i="5"/>
  <c r="G762" i="5"/>
  <c r="G765" i="5"/>
  <c r="G768" i="5"/>
  <c r="G769" i="5"/>
  <c r="G770" i="5"/>
  <c r="G771" i="5"/>
  <c r="G773" i="5"/>
  <c r="G776" i="5"/>
  <c r="G777" i="5"/>
  <c r="G778" i="5"/>
  <c r="G780" i="5"/>
  <c r="G781" i="5"/>
  <c r="G783" i="5"/>
  <c r="G784" i="5"/>
  <c r="G785" i="5"/>
  <c r="G789" i="5"/>
  <c r="G790" i="5"/>
  <c r="G791" i="5"/>
  <c r="G792" i="5"/>
  <c r="G793" i="5"/>
  <c r="G795" i="5"/>
  <c r="G800" i="5"/>
  <c r="G803" i="5"/>
  <c r="G804" i="5"/>
  <c r="G806" i="5"/>
  <c r="G807" i="5"/>
  <c r="G808" i="5"/>
  <c r="G810" i="5"/>
  <c r="G816" i="5"/>
  <c r="G818" i="5"/>
  <c r="G819" i="5"/>
  <c r="G821" i="5"/>
  <c r="G825" i="5"/>
  <c r="G827" i="5"/>
  <c r="G828" i="5"/>
  <c r="G829" i="5"/>
  <c r="G830" i="5"/>
  <c r="G831" i="5"/>
  <c r="G837" i="5"/>
  <c r="G838" i="5"/>
  <c r="G839" i="5"/>
  <c r="G840" i="5"/>
  <c r="G844" i="5"/>
  <c r="G845" i="5"/>
  <c r="G846" i="5"/>
  <c r="G848" i="5"/>
  <c r="G853" i="5"/>
  <c r="G855" i="5"/>
  <c r="G858" i="5"/>
  <c r="G859" i="5"/>
  <c r="G860" i="5"/>
  <c r="G861" i="5"/>
  <c r="G865" i="5"/>
  <c r="G867" i="5"/>
  <c r="G869" i="5"/>
  <c r="G870" i="5"/>
  <c r="G871" i="5"/>
  <c r="G872" i="5"/>
  <c r="G875" i="5"/>
  <c r="G877" i="5"/>
  <c r="G878" i="5"/>
  <c r="G879" i="5"/>
  <c r="G880" i="5"/>
  <c r="G881" i="5"/>
  <c r="G882" i="5"/>
  <c r="G884" i="5"/>
  <c r="G887" i="5"/>
  <c r="G889" i="5"/>
  <c r="G890" i="5"/>
  <c r="G891" i="5"/>
  <c r="G892" i="5"/>
  <c r="G894" i="5"/>
  <c r="G895" i="5"/>
  <c r="G898" i="5"/>
  <c r="G904" i="5"/>
  <c r="G905" i="5"/>
  <c r="G906" i="5"/>
  <c r="G908" i="5"/>
  <c r="G911" i="5"/>
  <c r="G914" i="5"/>
  <c r="G915" i="5"/>
  <c r="G916" i="5"/>
  <c r="G918" i="5"/>
  <c r="G919" i="5"/>
  <c r="G924" i="5"/>
  <c r="G925" i="5"/>
  <c r="G926" i="5"/>
  <c r="G928" i="5"/>
  <c r="G930" i="5"/>
  <c r="G931" i="5"/>
  <c r="G935" i="5"/>
  <c r="G937" i="5"/>
  <c r="G938" i="5"/>
  <c r="G939" i="5"/>
  <c r="G940" i="5"/>
  <c r="G941" i="5"/>
  <c r="G943" i="5"/>
  <c r="G944" i="5"/>
  <c r="G948" i="5"/>
  <c r="G950" i="5"/>
  <c r="G951" i="5"/>
  <c r="G952" i="5"/>
  <c r="G954" i="5"/>
  <c r="G956" i="5"/>
  <c r="G957" i="5"/>
  <c r="G960" i="5"/>
  <c r="G961" i="5"/>
  <c r="G962" i="5"/>
  <c r="G963" i="5"/>
  <c r="G965" i="5"/>
  <c r="G967" i="5"/>
  <c r="G969" i="5"/>
  <c r="G971" i="5"/>
  <c r="G973" i="5"/>
  <c r="G975" i="5"/>
  <c r="G978" i="5"/>
  <c r="G979" i="5"/>
  <c r="G983" i="5"/>
  <c r="G984" i="5"/>
  <c r="G985" i="5"/>
  <c r="G988" i="5"/>
  <c r="G991" i="5"/>
  <c r="G993" i="5"/>
  <c r="G995" i="5"/>
  <c r="G996" i="5"/>
  <c r="G997" i="5"/>
  <c r="G999" i="5"/>
  <c r="G1004" i="5"/>
  <c r="G1005" i="5"/>
  <c r="G1006" i="5"/>
  <c r="G1008" i="5"/>
  <c r="G1009" i="5"/>
  <c r="J5" i="8"/>
  <c r="K5" i="8"/>
  <c r="B10" i="6"/>
  <c r="B9" i="6"/>
  <c r="B63" i="6"/>
  <c r="G63" i="6" s="1"/>
  <c r="B62" i="6"/>
  <c r="G62" i="6"/>
  <c r="B60" i="6"/>
  <c r="G60" i="6"/>
  <c r="B59" i="6"/>
  <c r="G59" i="6"/>
  <c r="B58" i="6"/>
  <c r="G58" i="6"/>
  <c r="B57" i="6"/>
  <c r="G57" i="6"/>
  <c r="B56" i="6"/>
  <c r="G56" i="6"/>
  <c r="B55" i="6"/>
  <c r="G55" i="6"/>
  <c r="B54" i="6"/>
  <c r="G54" i="6"/>
  <c r="B17" i="6"/>
  <c r="G17" i="6" s="1"/>
  <c r="H17" i="6" s="1"/>
  <c r="D17" i="6" s="1"/>
  <c r="B16" i="6"/>
  <c r="G16" i="6" s="1"/>
  <c r="H16" i="6" s="1"/>
  <c r="D16" i="6" s="1"/>
  <c r="B15" i="6"/>
  <c r="F20" i="6" s="1"/>
  <c r="B14" i="6"/>
  <c r="G14" i="6" s="1"/>
  <c r="H14" i="6" s="1"/>
  <c r="H13" i="6"/>
  <c r="B12" i="6"/>
  <c r="G12" i="6" s="1"/>
  <c r="H12" i="6" s="1"/>
  <c r="D12" i="6" s="1"/>
  <c r="B11" i="6"/>
  <c r="G11" i="6" s="1"/>
  <c r="H11" i="6" s="1"/>
  <c r="D11" i="6" s="1"/>
  <c r="G10" i="6"/>
  <c r="H10" i="6" s="1"/>
  <c r="D10" i="6" s="1"/>
  <c r="G9" i="6"/>
  <c r="H9" i="6"/>
  <c r="B8" i="6"/>
  <c r="G8" i="6" s="1"/>
  <c r="H8" i="6" s="1"/>
  <c r="D8" i="6" s="1"/>
  <c r="B7" i="6"/>
  <c r="G7" i="6" s="1"/>
  <c r="H7" i="6" s="1"/>
  <c r="D7" i="6" s="1"/>
  <c r="B6" i="6"/>
  <c r="G6" i="6" s="1"/>
  <c r="B5" i="6"/>
  <c r="F6" i="6" s="1"/>
  <c r="B4" i="6"/>
  <c r="G4" i="6"/>
  <c r="H4" i="6"/>
  <c r="D4" i="6" s="1"/>
  <c r="S2492" i="5"/>
  <c r="B90" i="4"/>
  <c r="H67" i="4"/>
  <c r="P47" i="4"/>
  <c r="B47" i="4" s="1"/>
  <c r="A32" i="6" s="1"/>
  <c r="P46" i="4"/>
  <c r="B46" i="4" s="1"/>
  <c r="A31" i="6" s="1"/>
  <c r="P45" i="4"/>
  <c r="B45" i="4" s="1"/>
  <c r="A30" i="6" s="1"/>
  <c r="P44" i="4"/>
  <c r="B44" i="4" s="1"/>
  <c r="A29" i="6" s="1"/>
  <c r="P43" i="4"/>
  <c r="Q43" i="4" s="1"/>
  <c r="P41" i="4"/>
  <c r="B41" i="4" s="1"/>
  <c r="B71" i="4" s="1"/>
  <c r="A52" i="6" s="1"/>
  <c r="P40" i="4"/>
  <c r="B40" i="4" s="1"/>
  <c r="B58" i="4" s="1"/>
  <c r="A41" i="6" s="1"/>
  <c r="P39" i="4"/>
  <c r="B39" i="4" s="1"/>
  <c r="A25" i="6" s="1"/>
  <c r="P38" i="4"/>
  <c r="B38" i="4" s="1"/>
  <c r="B50" i="4" s="1"/>
  <c r="A34" i="6" s="1"/>
  <c r="P37" i="4"/>
  <c r="Q37" i="4" s="1"/>
  <c r="P35" i="4"/>
  <c r="P34" i="4"/>
  <c r="P33" i="4"/>
  <c r="P32" i="4"/>
  <c r="P31" i="4"/>
  <c r="Q31" i="4" s="1"/>
  <c r="P29" i="4"/>
  <c r="B29" i="4" s="1"/>
  <c r="B35" i="4" s="1"/>
  <c r="A22" i="6" s="1"/>
  <c r="P28" i="4"/>
  <c r="B28" i="4" s="1"/>
  <c r="B34" i="4" s="1"/>
  <c r="A21" i="6" s="1"/>
  <c r="P27" i="4"/>
  <c r="B27" i="4" s="1"/>
  <c r="A15" i="6" s="1"/>
  <c r="P26" i="4"/>
  <c r="D11" i="4"/>
  <c r="A5" i="4"/>
  <c r="Q4" i="5"/>
  <c r="AB287" i="5"/>
  <c r="AB403" i="5"/>
  <c r="AB411" i="5"/>
  <c r="AB419" i="5"/>
  <c r="AB420" i="5"/>
  <c r="AB427" i="5"/>
  <c r="AB428" i="5"/>
  <c r="AB435" i="5"/>
  <c r="AB436" i="5"/>
  <c r="AB443" i="5"/>
  <c r="AB444" i="5"/>
  <c r="AB456" i="5"/>
  <c r="AB602" i="5"/>
  <c r="AB629" i="5"/>
  <c r="AB634" i="5"/>
  <c r="AB650" i="5"/>
  <c r="AB679" i="5"/>
  <c r="S770" i="5"/>
  <c r="S790" i="5"/>
  <c r="S815" i="5"/>
  <c r="S837" i="5"/>
  <c r="S840" i="5"/>
  <c r="AB840"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64" i="6"/>
  <c r="G5" i="6"/>
  <c r="H5" i="6"/>
  <c r="D5" i="6"/>
  <c r="D9" i="6"/>
  <c r="A38" i="2"/>
  <c r="J4" i="5"/>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12802" i="7"/>
  <c r="A21" i="2"/>
  <c r="A39" i="2"/>
  <c r="C17" i="3"/>
  <c r="A4" i="2"/>
  <c r="A56" i="2"/>
  <c r="C9" i="3"/>
  <c r="B4" i="4"/>
  <c r="B24" i="4"/>
  <c r="A9" i="2"/>
  <c r="A26" i="2"/>
  <c r="A60" i="2"/>
  <c r="C11" i="3"/>
  <c r="C27" i="3"/>
  <c r="D25" i="4"/>
  <c r="D31" i="4" s="1"/>
  <c r="A17" i="2"/>
  <c r="A34" i="2"/>
  <c r="A52" i="2"/>
  <c r="A70" i="2"/>
  <c r="C7" i="3"/>
  <c r="C15" i="3"/>
  <c r="C23" i="3"/>
  <c r="C31" i="3"/>
  <c r="B15" i="4"/>
  <c r="A7"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A4" i="5"/>
  <c r="I4" i="5"/>
  <c r="I14" i="6"/>
  <c r="I15" i="6"/>
  <c r="I16" i="6"/>
  <c r="I17" i="6"/>
  <c r="J24" i="6"/>
  <c r="I25" i="6"/>
  <c r="J36" i="6"/>
  <c r="I37" i="6"/>
  <c r="J44" i="6"/>
  <c r="I45" i="6"/>
  <c r="J52" i="6"/>
  <c r="J62" i="6"/>
  <c r="I63" i="6"/>
  <c r="I64" i="6"/>
  <c r="J65" i="6"/>
  <c r="I66" i="6"/>
  <c r="B61" i="1"/>
  <c r="F4" i="8"/>
  <c r="H4" i="8"/>
  <c r="I4" i="8"/>
  <c r="C4" i="8"/>
  <c r="S491" i="5"/>
  <c r="S511" i="5"/>
  <c r="S247" i="5"/>
  <c r="S344" i="5"/>
  <c r="S397" i="5"/>
  <c r="S401" i="5"/>
  <c r="S409" i="5"/>
  <c r="S372" i="5"/>
  <c r="S437" i="5"/>
  <c r="S428" i="5"/>
  <c r="S452" i="5"/>
  <c r="S548" i="5"/>
  <c r="S349" i="5"/>
  <c r="S539" i="5"/>
  <c r="S361" i="5"/>
  <c r="S295" i="5"/>
  <c r="S417" i="5"/>
  <c r="S432" i="5"/>
  <c r="S560" i="5"/>
  <c r="S510" i="5"/>
  <c r="S341" i="5"/>
  <c r="S267" i="5"/>
  <c r="S275" i="5"/>
  <c r="S388" i="5"/>
  <c r="S429" i="5"/>
  <c r="S449" i="5"/>
  <c r="S457" i="5"/>
  <c r="S436" i="5"/>
  <c r="S259" i="5"/>
  <c r="S416" i="5"/>
  <c r="S441" i="5"/>
  <c r="S572" i="5"/>
  <c r="S440" i="5"/>
  <c r="S568" i="5"/>
  <c r="S468" i="5"/>
  <c r="S257" i="5"/>
  <c r="S543" i="5"/>
  <c r="S408" i="5"/>
  <c r="S352" i="5"/>
  <c r="S299" i="5"/>
  <c r="S389" i="5"/>
  <c r="S302" i="5"/>
  <c r="S404" i="5"/>
  <c r="S421" i="5"/>
  <c r="S464" i="5"/>
  <c r="S552" i="5"/>
  <c r="S586" i="5"/>
  <c r="S269" i="5"/>
  <c r="S479" i="5"/>
  <c r="S364" i="5"/>
  <c r="S304" i="5"/>
  <c r="S392" i="5"/>
  <c r="S348" i="5"/>
  <c r="S433" i="5"/>
  <c r="S444" i="5"/>
  <c r="S584" i="5"/>
  <c r="S235" i="5"/>
  <c r="S271" i="5"/>
  <c r="S291" i="5"/>
  <c r="S396" i="5"/>
  <c r="S400" i="5"/>
  <c r="S405" i="5"/>
  <c r="S413" i="5"/>
  <c r="S453" i="5"/>
  <c r="S420" i="5"/>
  <c r="S448" i="5"/>
  <c r="S255" i="5"/>
  <c r="S263" i="5"/>
  <c r="S283" i="5"/>
  <c r="S380" i="5"/>
  <c r="S425" i="5"/>
  <c r="S445" i="5"/>
  <c r="S424" i="5"/>
  <c r="S470" i="5"/>
  <c r="S461" i="5"/>
  <c r="S494" i="5"/>
  <c r="I987" i="5"/>
  <c r="H650" i="5"/>
  <c r="F290" i="5"/>
  <c r="R987" i="5"/>
  <c r="I678" i="5"/>
  <c r="J987" i="5"/>
  <c r="S610" i="5"/>
  <c r="S598" i="5"/>
  <c r="S532" i="5"/>
  <c r="S356" i="5"/>
  <c r="S343" i="5"/>
  <c r="S315" i="5"/>
  <c r="S357" i="5"/>
  <c r="S383" i="5"/>
  <c r="R983" i="5"/>
  <c r="R872" i="5"/>
  <c r="I851" i="5"/>
  <c r="F678" i="5"/>
  <c r="F967" i="5"/>
  <c r="I967" i="5"/>
  <c r="I829" i="5"/>
  <c r="H578" i="5"/>
  <c r="R967" i="5"/>
  <c r="R829" i="5"/>
  <c r="J752" i="5"/>
  <c r="I578" i="5"/>
  <c r="J578" i="5"/>
  <c r="H982" i="5"/>
  <c r="I982" i="5"/>
  <c r="J982" i="5"/>
  <c r="J215" i="5"/>
  <c r="J189" i="5"/>
  <c r="R852" i="5"/>
  <c r="J463" i="5"/>
  <c r="R262" i="5"/>
  <c r="I463" i="5"/>
  <c r="R574" i="5"/>
  <c r="F872" i="5"/>
  <c r="R746" i="5"/>
  <c r="F262" i="5"/>
  <c r="F767" i="5"/>
  <c r="H746" i="5"/>
  <c r="H262" i="5"/>
  <c r="H562" i="5"/>
  <c r="F463" i="5"/>
  <c r="I574" i="5"/>
  <c r="J562" i="5"/>
  <c r="I262" i="5"/>
  <c r="J872" i="5"/>
  <c r="F562" i="5"/>
  <c r="J574" i="5"/>
  <c r="R799" i="5"/>
  <c r="H576" i="5"/>
  <c r="F696" i="5"/>
  <c r="H403" i="5"/>
  <c r="J403" i="5"/>
  <c r="F717" i="5"/>
  <c r="R775" i="5"/>
  <c r="R403" i="5"/>
  <c r="F775" i="5"/>
  <c r="H775" i="5"/>
  <c r="J391" i="5"/>
  <c r="F942" i="5"/>
  <c r="I775" i="5"/>
  <c r="J602" i="5"/>
  <c r="H602" i="5"/>
  <c r="I602" i="5"/>
  <c r="J115" i="5"/>
  <c r="F115" i="5"/>
  <c r="I115" i="5"/>
  <c r="J696" i="5"/>
  <c r="H648" i="5"/>
  <c r="R419" i="5"/>
  <c r="I696" i="5"/>
  <c r="H696" i="5"/>
  <c r="J419" i="5"/>
  <c r="H419" i="5"/>
  <c r="I596" i="5"/>
  <c r="H415" i="5"/>
  <c r="I836" i="5"/>
  <c r="H596" i="5"/>
  <c r="R415" i="5"/>
  <c r="F836" i="5"/>
  <c r="R836" i="5"/>
  <c r="I496" i="5"/>
  <c r="J239" i="5"/>
  <c r="F808" i="5"/>
  <c r="J314" i="5"/>
  <c r="H883" i="5"/>
  <c r="I808" i="5"/>
  <c r="I883" i="5"/>
  <c r="F314" i="5"/>
  <c r="H942" i="5"/>
  <c r="H391" i="5"/>
  <c r="J720" i="5"/>
  <c r="H767" i="5"/>
  <c r="J680" i="5"/>
  <c r="H720" i="5"/>
  <c r="R391" i="5"/>
  <c r="R942" i="5"/>
  <c r="I767" i="5"/>
  <c r="R720" i="5"/>
  <c r="J767" i="5"/>
  <c r="H600" i="5"/>
  <c r="J644" i="5"/>
  <c r="H869" i="5"/>
  <c r="R754" i="5"/>
  <c r="J439" i="5"/>
  <c r="J293" i="5"/>
  <c r="H277" i="5"/>
  <c r="R979" i="5"/>
  <c r="F817" i="5"/>
  <c r="I580" i="5"/>
  <c r="H293" i="5"/>
  <c r="J869" i="5"/>
  <c r="I888" i="5"/>
  <c r="F738" i="5"/>
  <c r="H580" i="5"/>
  <c r="J277" i="5"/>
  <c r="R869" i="5"/>
  <c r="J592" i="5"/>
  <c r="I979" i="5"/>
  <c r="F888" i="5"/>
  <c r="R730" i="5"/>
  <c r="F524" i="5"/>
  <c r="H730" i="5"/>
  <c r="H592" i="5"/>
  <c r="H439" i="5"/>
  <c r="I730" i="5"/>
  <c r="R87" i="5"/>
  <c r="R439" i="5"/>
  <c r="I293" i="5"/>
  <c r="J87" i="5"/>
  <c r="J306" i="5"/>
  <c r="F875" i="5"/>
  <c r="F783" i="5"/>
  <c r="R431" i="5"/>
  <c r="J435" i="5"/>
  <c r="F102" i="5"/>
  <c r="R1003" i="5"/>
  <c r="I974" i="5"/>
  <c r="H875" i="5"/>
  <c r="H783" i="5"/>
  <c r="H644" i="5"/>
  <c r="F334" i="5"/>
  <c r="J875" i="5"/>
  <c r="I783" i="5"/>
  <c r="I749" i="5"/>
  <c r="I556" i="5"/>
  <c r="J431" i="5"/>
  <c r="I334" i="5"/>
  <c r="J281" i="5"/>
  <c r="R215" i="5"/>
  <c r="R974" i="5"/>
  <c r="I875" i="5"/>
  <c r="J749" i="5"/>
  <c r="R334" i="5"/>
  <c r="R875" i="5"/>
  <c r="R738" i="5"/>
  <c r="I717" i="5"/>
  <c r="R207" i="5"/>
  <c r="F281" i="5"/>
  <c r="I983" i="5"/>
  <c r="F749" i="5"/>
  <c r="J717" i="5"/>
  <c r="R435" i="5"/>
  <c r="H431" i="5"/>
  <c r="H556" i="5"/>
  <c r="I634" i="5"/>
  <c r="H670" i="5"/>
  <c r="F243" i="5"/>
  <c r="F592" i="5"/>
  <c r="R592" i="5"/>
  <c r="F867" i="5"/>
  <c r="J303" i="5"/>
  <c r="H634" i="5"/>
  <c r="R303" i="5"/>
  <c r="F330" i="5"/>
  <c r="H379" i="5"/>
  <c r="J330" i="5"/>
  <c r="F71" i="5"/>
  <c r="I971" i="5"/>
  <c r="F971" i="5"/>
  <c r="I817" i="5"/>
  <c r="J379" i="5"/>
  <c r="I303" i="5"/>
  <c r="H971" i="5"/>
  <c r="J817" i="5"/>
  <c r="R817" i="5"/>
  <c r="F303" i="5"/>
  <c r="I201" i="5"/>
  <c r="J71" i="5"/>
  <c r="I71" i="5"/>
  <c r="I891" i="5"/>
  <c r="R427" i="5"/>
  <c r="J194" i="5"/>
  <c r="R175" i="5"/>
  <c r="H808" i="5"/>
  <c r="J808" i="5"/>
  <c r="F644" i="5"/>
  <c r="I867" i="5"/>
  <c r="R915" i="5"/>
  <c r="R710" i="5"/>
  <c r="H664" i="5"/>
  <c r="H608" i="5"/>
  <c r="H407" i="5"/>
  <c r="F194" i="5"/>
  <c r="F987" i="5"/>
  <c r="H851" i="5"/>
  <c r="F851" i="5"/>
  <c r="F931" i="5"/>
  <c r="R867" i="5"/>
  <c r="H710" i="5"/>
  <c r="J407" i="5"/>
  <c r="H836" i="5"/>
  <c r="H215" i="5"/>
  <c r="I215" i="5"/>
  <c r="F215" i="5"/>
  <c r="R931" i="5"/>
  <c r="J427" i="5"/>
  <c r="R578" i="5"/>
  <c r="F578" i="5"/>
  <c r="H306" i="5"/>
  <c r="R243" i="5"/>
  <c r="J243" i="5"/>
  <c r="I243" i="5"/>
  <c r="F974" i="5"/>
  <c r="H191" i="5"/>
  <c r="T191" i="5"/>
  <c r="R191" i="5"/>
  <c r="H103" i="5"/>
  <c r="J103" i="5"/>
  <c r="R103" i="5"/>
  <c r="R314" i="5"/>
  <c r="H314" i="5"/>
  <c r="I207" i="5"/>
  <c r="F207" i="5"/>
  <c r="H330" i="5"/>
  <c r="H891" i="5"/>
  <c r="J608" i="5"/>
  <c r="I239" i="5"/>
  <c r="I391" i="5"/>
  <c r="F391" i="5"/>
  <c r="F915" i="5"/>
  <c r="H427" i="5"/>
  <c r="H194" i="5"/>
  <c r="I91" i="5"/>
  <c r="J794" i="5"/>
  <c r="J1007" i="5"/>
  <c r="F1007" i="5"/>
  <c r="R632" i="5"/>
  <c r="J829" i="5"/>
  <c r="R814" i="5"/>
  <c r="I443" i="5"/>
  <c r="F443" i="5"/>
  <c r="J163" i="5"/>
  <c r="I163" i="5"/>
  <c r="F163" i="5"/>
  <c r="I290" i="5"/>
  <c r="J943" i="5"/>
  <c r="H943" i="5"/>
  <c r="F943" i="5"/>
  <c r="H979" i="5"/>
  <c r="F979" i="5"/>
  <c r="J979" i="5"/>
  <c r="I710" i="5"/>
  <c r="F710" i="5"/>
  <c r="J576" i="5"/>
  <c r="F379" i="5"/>
  <c r="I379" i="5"/>
  <c r="J290" i="5"/>
  <c r="I738" i="5"/>
  <c r="J738" i="5"/>
  <c r="J746" i="5"/>
  <c r="I746" i="5"/>
  <c r="J1003" i="5"/>
  <c r="R596" i="5"/>
  <c r="J596" i="5"/>
  <c r="F596" i="5"/>
  <c r="H365" i="5"/>
  <c r="F279" i="5"/>
  <c r="J279" i="5"/>
  <c r="R717" i="5"/>
  <c r="H717" i="5"/>
  <c r="H251" i="5"/>
  <c r="R251" i="5"/>
  <c r="J251" i="5"/>
  <c r="I251" i="5"/>
  <c r="F251" i="5"/>
  <c r="F293" i="5"/>
  <c r="J334" i="5"/>
  <c r="H334" i="5"/>
  <c r="R290" i="5"/>
  <c r="J1015" i="5"/>
  <c r="J883" i="5"/>
  <c r="H750" i="5"/>
  <c r="I750" i="5"/>
  <c r="J750" i="5"/>
  <c r="J852" i="5"/>
  <c r="H852" i="5"/>
  <c r="H754" i="5"/>
  <c r="I754" i="5"/>
  <c r="J754" i="5"/>
  <c r="J648" i="5"/>
  <c r="F415" i="5"/>
  <c r="I752" i="5"/>
  <c r="F752" i="5"/>
  <c r="R602" i="5"/>
  <c r="F602" i="5"/>
  <c r="R261" i="5"/>
  <c r="F261" i="5"/>
  <c r="R277" i="5"/>
  <c r="F277" i="5"/>
  <c r="R600" i="5"/>
  <c r="H151" i="5"/>
  <c r="R151" i="5"/>
  <c r="J151" i="5"/>
  <c r="I151" i="5"/>
  <c r="I662" i="5"/>
  <c r="F662" i="5"/>
  <c r="R662" i="5"/>
  <c r="J662" i="5"/>
  <c r="J634" i="5"/>
  <c r="R634" i="5"/>
  <c r="F634" i="5"/>
  <c r="F664" i="5"/>
  <c r="I407" i="5"/>
  <c r="F407" i="5"/>
  <c r="H287" i="5"/>
  <c r="J287" i="5"/>
  <c r="I287" i="5"/>
  <c r="I435" i="5"/>
  <c r="F435" i="5"/>
  <c r="F211" i="5"/>
  <c r="H931" i="5"/>
  <c r="J931" i="5"/>
  <c r="R684" i="5"/>
  <c r="J684" i="5"/>
  <c r="I684" i="5"/>
  <c r="H684" i="5"/>
  <c r="F684" i="5"/>
  <c r="R749" i="5"/>
  <c r="H749" i="5"/>
  <c r="J588" i="5"/>
  <c r="F588" i="5"/>
  <c r="R588" i="5"/>
  <c r="R650" i="5"/>
  <c r="F650" i="5"/>
  <c r="I670" i="5"/>
  <c r="R670" i="5"/>
  <c r="J670" i="5"/>
  <c r="F670" i="5"/>
  <c r="J472" i="5"/>
  <c r="H472" i="5"/>
  <c r="F472" i="5"/>
  <c r="I439" i="5"/>
  <c r="F439" i="5"/>
  <c r="J305" i="5"/>
  <c r="I305" i="5"/>
  <c r="H305" i="5"/>
  <c r="F305" i="5"/>
  <c r="H290" i="5"/>
  <c r="H762" i="5"/>
  <c r="F762" i="5"/>
  <c r="J762" i="5"/>
  <c r="H679" i="5"/>
  <c r="J679" i="5"/>
  <c r="F679" i="5"/>
  <c r="H817" i="5"/>
  <c r="J524" i="5"/>
  <c r="I403" i="5"/>
  <c r="F403" i="5"/>
  <c r="I419" i="5"/>
  <c r="F395" i="5"/>
  <c r="I718" i="5"/>
  <c r="J718" i="5"/>
  <c r="J983" i="5"/>
  <c r="H983" i="5"/>
  <c r="F983" i="5"/>
  <c r="F766" i="5"/>
  <c r="H496" i="5"/>
  <c r="F496" i="5"/>
  <c r="R496" i="5"/>
  <c r="J496" i="5"/>
  <c r="H303" i="5"/>
  <c r="I431" i="5"/>
  <c r="F431" i="5"/>
  <c r="I427" i="5"/>
  <c r="F427" i="5"/>
  <c r="F992" i="5"/>
  <c r="R992" i="5"/>
  <c r="J992" i="5"/>
  <c r="I992" i="5"/>
  <c r="H988" i="5"/>
  <c r="F988" i="5"/>
  <c r="R988" i="5"/>
  <c r="J988" i="5"/>
  <c r="I988" i="5"/>
  <c r="R932" i="5"/>
  <c r="H932" i="5"/>
  <c r="I914" i="5"/>
  <c r="F914" i="5"/>
  <c r="R870" i="5"/>
  <c r="I870" i="5"/>
  <c r="J870" i="5"/>
  <c r="H870" i="5"/>
  <c r="R863" i="5"/>
  <c r="I863" i="5"/>
  <c r="H863" i="5"/>
  <c r="J863" i="5"/>
  <c r="I669" i="5"/>
  <c r="H669" i="5"/>
  <c r="F669" i="5"/>
  <c r="R669" i="5"/>
  <c r="J669" i="5"/>
  <c r="I637" i="5"/>
  <c r="F637" i="5"/>
  <c r="R637" i="5"/>
  <c r="J637" i="5"/>
  <c r="I605" i="5"/>
  <c r="F605" i="5"/>
  <c r="R605" i="5"/>
  <c r="J605" i="5"/>
  <c r="R595" i="5"/>
  <c r="J595" i="5"/>
  <c r="F595" i="5"/>
  <c r="H595" i="5"/>
  <c r="R583" i="5"/>
  <c r="J583" i="5"/>
  <c r="F583" i="5"/>
  <c r="I583" i="5"/>
  <c r="R567" i="5"/>
  <c r="J567" i="5"/>
  <c r="F567" i="5"/>
  <c r="I567" i="5"/>
  <c r="H567" i="5"/>
  <c r="R529" i="5"/>
  <c r="J529" i="5"/>
  <c r="I486" i="5"/>
  <c r="H486" i="5"/>
  <c r="R486" i="5"/>
  <c r="J486" i="5"/>
  <c r="J467" i="5"/>
  <c r="H467" i="5"/>
  <c r="R521" i="5"/>
  <c r="J521" i="5"/>
  <c r="J469" i="5"/>
  <c r="F541" i="5"/>
  <c r="R541" i="5"/>
  <c r="J541" i="5"/>
  <c r="I541" i="5"/>
  <c r="F509" i="5"/>
  <c r="R509" i="5"/>
  <c r="J509" i="5"/>
  <c r="I509" i="5"/>
  <c r="H509" i="5"/>
  <c r="I466" i="5"/>
  <c r="H466" i="5"/>
  <c r="R466" i="5"/>
  <c r="J466" i="5"/>
  <c r="F466" i="5"/>
  <c r="I378" i="5"/>
  <c r="J340" i="5"/>
  <c r="R340" i="5"/>
  <c r="I340" i="5"/>
  <c r="F340" i="5"/>
  <c r="R394" i="5"/>
  <c r="J394" i="5"/>
  <c r="I394" i="5"/>
  <c r="H394" i="5"/>
  <c r="F394" i="5"/>
  <c r="R374" i="5"/>
  <c r="I374" i="5"/>
  <c r="F374" i="5"/>
  <c r="J374" i="5"/>
  <c r="J355" i="5"/>
  <c r="H355" i="5"/>
  <c r="F355" i="5"/>
  <c r="I355" i="5"/>
  <c r="I300" i="5"/>
  <c r="F300" i="5"/>
  <c r="R300" i="5"/>
  <c r="J292" i="5"/>
  <c r="I292" i="5"/>
  <c r="H292" i="5"/>
  <c r="F292" i="5"/>
  <c r="R292" i="5"/>
  <c r="J284" i="5"/>
  <c r="I284" i="5"/>
  <c r="H284" i="5"/>
  <c r="J276" i="5"/>
  <c r="F276" i="5"/>
  <c r="I268" i="5"/>
  <c r="R268" i="5"/>
  <c r="J252" i="5"/>
  <c r="I252" i="5"/>
  <c r="H252" i="5"/>
  <c r="F252" i="5"/>
  <c r="R252" i="5"/>
  <c r="J244" i="5"/>
  <c r="I244" i="5"/>
  <c r="H244" i="5"/>
  <c r="R244" i="5"/>
  <c r="J236" i="5"/>
  <c r="I236" i="5"/>
  <c r="F236" i="5"/>
  <c r="R236" i="5"/>
  <c r="J228" i="5"/>
  <c r="I228" i="5"/>
  <c r="H228" i="5"/>
  <c r="F228" i="5"/>
  <c r="R228" i="5"/>
  <c r="J402" i="5"/>
  <c r="F402" i="5"/>
  <c r="J116" i="5"/>
  <c r="H116" i="5"/>
  <c r="F116" i="5"/>
  <c r="R116" i="5"/>
  <c r="I116" i="5"/>
  <c r="J104" i="5"/>
  <c r="H104" i="5"/>
  <c r="R104" i="5"/>
  <c r="I104" i="5"/>
  <c r="H1012" i="5"/>
  <c r="F1012" i="5"/>
  <c r="J1012" i="5"/>
  <c r="I1012" i="5"/>
  <c r="R911" i="5"/>
  <c r="I911" i="5"/>
  <c r="H911" i="5"/>
  <c r="R900" i="5"/>
  <c r="I900" i="5"/>
  <c r="F900" i="5"/>
  <c r="J900" i="5"/>
  <c r="H900" i="5"/>
  <c r="F1004" i="5"/>
  <c r="R1004" i="5"/>
  <c r="J1004" i="5"/>
  <c r="I1004" i="5"/>
  <c r="R895" i="5"/>
  <c r="H895" i="5"/>
  <c r="F895" i="5"/>
  <c r="J895" i="5"/>
  <c r="R858" i="5"/>
  <c r="I858" i="5"/>
  <c r="H858" i="5"/>
  <c r="F858" i="5"/>
  <c r="J823" i="5"/>
  <c r="I823" i="5"/>
  <c r="F823" i="5"/>
  <c r="R823" i="5"/>
  <c r="H823" i="5"/>
  <c r="R868" i="5"/>
  <c r="F868" i="5"/>
  <c r="J868" i="5"/>
  <c r="H868" i="5"/>
  <c r="J907" i="5"/>
  <c r="J695" i="5"/>
  <c r="I695" i="5"/>
  <c r="F695" i="5"/>
  <c r="R695" i="5"/>
  <c r="H695" i="5"/>
  <c r="I665" i="5"/>
  <c r="R665" i="5"/>
  <c r="J665" i="5"/>
  <c r="F633" i="5"/>
  <c r="J633" i="5"/>
  <c r="I601" i="5"/>
  <c r="H601" i="5"/>
  <c r="R591" i="5"/>
  <c r="J591" i="5"/>
  <c r="F591" i="5"/>
  <c r="I591" i="5"/>
  <c r="H591" i="5"/>
  <c r="H577" i="5"/>
  <c r="F577" i="5"/>
  <c r="R577" i="5"/>
  <c r="J577" i="5"/>
  <c r="I577" i="5"/>
  <c r="I534" i="5"/>
  <c r="F534" i="5"/>
  <c r="R534" i="5"/>
  <c r="J534" i="5"/>
  <c r="F537" i="5"/>
  <c r="R537" i="5"/>
  <c r="J537" i="5"/>
  <c r="I537" i="5"/>
  <c r="H537" i="5"/>
  <c r="I538" i="5"/>
  <c r="H538" i="5"/>
  <c r="J538" i="5"/>
  <c r="R538" i="5"/>
  <c r="I522" i="5"/>
  <c r="H522" i="5"/>
  <c r="J522" i="5"/>
  <c r="F522" i="5"/>
  <c r="R522" i="5"/>
  <c r="I506" i="5"/>
  <c r="H506" i="5"/>
  <c r="J506" i="5"/>
  <c r="F506" i="5"/>
  <c r="R506" i="5"/>
  <c r="H490" i="5"/>
  <c r="J490" i="5"/>
  <c r="F490" i="5"/>
  <c r="R490" i="5"/>
  <c r="R398" i="5"/>
  <c r="J398" i="5"/>
  <c r="I398" i="5"/>
  <c r="H398" i="5"/>
  <c r="F398" i="5"/>
  <c r="R362" i="5"/>
  <c r="I362" i="5"/>
  <c r="F362" i="5"/>
  <c r="J362" i="5"/>
  <c r="J328" i="5"/>
  <c r="F328" i="5"/>
  <c r="R328" i="5"/>
  <c r="I328" i="5"/>
  <c r="H328" i="5"/>
  <c r="I176" i="5"/>
  <c r="F972" i="5"/>
  <c r="R972" i="5"/>
  <c r="J972" i="5"/>
  <c r="I972" i="5"/>
  <c r="H972" i="5"/>
  <c r="R930" i="5"/>
  <c r="I930" i="5"/>
  <c r="H930" i="5"/>
  <c r="F930" i="5"/>
  <c r="J985" i="5"/>
  <c r="I985" i="5"/>
  <c r="H985" i="5"/>
  <c r="R985" i="5"/>
  <c r="F985" i="5"/>
  <c r="F837" i="5"/>
  <c r="R837" i="5"/>
  <c r="I837" i="5"/>
  <c r="J837" i="5"/>
  <c r="R675" i="5"/>
  <c r="J675" i="5"/>
  <c r="I675" i="5"/>
  <c r="H675" i="5"/>
  <c r="F675" i="5"/>
  <c r="R659" i="5"/>
  <c r="I659" i="5"/>
  <c r="H659" i="5"/>
  <c r="F659" i="5"/>
  <c r="R643" i="5"/>
  <c r="J643" i="5"/>
  <c r="I643" i="5"/>
  <c r="H643" i="5"/>
  <c r="F643" i="5"/>
  <c r="I627" i="5"/>
  <c r="R611" i="5"/>
  <c r="J611" i="5"/>
  <c r="I611" i="5"/>
  <c r="H611" i="5"/>
  <c r="F611" i="5"/>
  <c r="I502" i="5"/>
  <c r="H502" i="5"/>
  <c r="F502" i="5"/>
  <c r="R502" i="5"/>
  <c r="J502" i="5"/>
  <c r="F964" i="5"/>
  <c r="H964" i="5"/>
  <c r="F960" i="5"/>
  <c r="R960" i="5"/>
  <c r="H960" i="5"/>
  <c r="J960" i="5"/>
  <c r="I960" i="5"/>
  <c r="R884" i="5"/>
  <c r="I884" i="5"/>
  <c r="J884" i="5"/>
  <c r="H884" i="5"/>
  <c r="I677" i="5"/>
  <c r="H677" i="5"/>
  <c r="F677" i="5"/>
  <c r="R677" i="5"/>
  <c r="J677" i="5"/>
  <c r="I645" i="5"/>
  <c r="H645" i="5"/>
  <c r="F645" i="5"/>
  <c r="R645" i="5"/>
  <c r="I518" i="5"/>
  <c r="F518" i="5"/>
  <c r="J518" i="5"/>
  <c r="F493" i="5"/>
  <c r="R493" i="5"/>
  <c r="I493" i="5"/>
  <c r="H493" i="5"/>
  <c r="R442" i="5"/>
  <c r="I442" i="5"/>
  <c r="H442" i="5"/>
  <c r="F442" i="5"/>
  <c r="R410" i="5"/>
  <c r="J410" i="5"/>
  <c r="I410" i="5"/>
  <c r="H410" i="5"/>
  <c r="F410" i="5"/>
  <c r="R216" i="5"/>
  <c r="H120" i="5"/>
  <c r="I140" i="5"/>
  <c r="F192" i="5"/>
  <c r="R192" i="5"/>
  <c r="R968" i="5"/>
  <c r="I968" i="5"/>
  <c r="J989" i="5"/>
  <c r="R866" i="5"/>
  <c r="I866" i="5"/>
  <c r="H866" i="5"/>
  <c r="F866" i="5"/>
  <c r="J866" i="5"/>
  <c r="R859" i="5"/>
  <c r="I859" i="5"/>
  <c r="J859" i="5"/>
  <c r="H859" i="5"/>
  <c r="F859" i="5"/>
  <c r="H980" i="5"/>
  <c r="R980" i="5"/>
  <c r="J980" i="5"/>
  <c r="I980" i="5"/>
  <c r="R879" i="5"/>
  <c r="I879" i="5"/>
  <c r="H879" i="5"/>
  <c r="F879" i="5"/>
  <c r="J879" i="5"/>
  <c r="I653" i="5"/>
  <c r="H653" i="5"/>
  <c r="F653" i="5"/>
  <c r="J653" i="5"/>
  <c r="I621" i="5"/>
  <c r="H621" i="5"/>
  <c r="F621" i="5"/>
  <c r="R621" i="5"/>
  <c r="J621" i="5"/>
  <c r="R575" i="5"/>
  <c r="J575" i="5"/>
  <c r="F575" i="5"/>
  <c r="I575" i="5"/>
  <c r="H575" i="5"/>
  <c r="R545" i="5"/>
  <c r="J545" i="5"/>
  <c r="I545" i="5"/>
  <c r="H545" i="5"/>
  <c r="F473" i="5"/>
  <c r="R473" i="5"/>
  <c r="J473" i="5"/>
  <c r="I473" i="5"/>
  <c r="H473" i="5"/>
  <c r="F517" i="5"/>
  <c r="R517" i="5"/>
  <c r="J517" i="5"/>
  <c r="I517" i="5"/>
  <c r="R475" i="5"/>
  <c r="J475" i="5"/>
  <c r="F475" i="5"/>
  <c r="I475" i="5"/>
  <c r="H475" i="5"/>
  <c r="F525" i="5"/>
  <c r="R525" i="5"/>
  <c r="J525" i="5"/>
  <c r="I525" i="5"/>
  <c r="F477" i="5"/>
  <c r="R477" i="5"/>
  <c r="J477" i="5"/>
  <c r="I477" i="5"/>
  <c r="H477" i="5"/>
  <c r="H585" i="5"/>
  <c r="F585" i="5"/>
  <c r="R585" i="5"/>
  <c r="J585" i="5"/>
  <c r="I585" i="5"/>
  <c r="R346" i="5"/>
  <c r="H346" i="5"/>
  <c r="F346" i="5"/>
  <c r="J346" i="5"/>
  <c r="R366" i="5"/>
  <c r="I366" i="5"/>
  <c r="H366" i="5"/>
  <c r="F366" i="5"/>
  <c r="J366" i="5"/>
  <c r="J390" i="5"/>
  <c r="F390" i="5"/>
  <c r="J386" i="5"/>
  <c r="I386" i="5"/>
  <c r="J367" i="5"/>
  <c r="I367" i="5"/>
  <c r="I342" i="5"/>
  <c r="H342" i="5"/>
  <c r="F342" i="5"/>
  <c r="J342" i="5"/>
  <c r="J296" i="5"/>
  <c r="I296" i="5"/>
  <c r="H296" i="5"/>
  <c r="F296" i="5"/>
  <c r="R296" i="5"/>
  <c r="F288" i="5"/>
  <c r="J280" i="5"/>
  <c r="I280" i="5"/>
  <c r="H280" i="5"/>
  <c r="F280" i="5"/>
  <c r="R280" i="5"/>
  <c r="J272" i="5"/>
  <c r="I272" i="5"/>
  <c r="H272" i="5"/>
  <c r="F272" i="5"/>
  <c r="J264" i="5"/>
  <c r="I264" i="5"/>
  <c r="H264" i="5"/>
  <c r="F264" i="5"/>
  <c r="R264" i="5"/>
  <c r="I256" i="5"/>
  <c r="F256" i="5"/>
  <c r="R256" i="5"/>
  <c r="J248" i="5"/>
  <c r="R248" i="5"/>
  <c r="J240" i="5"/>
  <c r="I240" i="5"/>
  <c r="H240" i="5"/>
  <c r="F240" i="5"/>
  <c r="R240" i="5"/>
  <c r="J232" i="5"/>
  <c r="I232" i="5"/>
  <c r="H232" i="5"/>
  <c r="R232" i="5"/>
  <c r="I224" i="5"/>
  <c r="H224" i="5"/>
  <c r="F224" i="5"/>
  <c r="I382" i="5"/>
  <c r="J382" i="5"/>
  <c r="R359" i="5"/>
  <c r="J359" i="5"/>
  <c r="F359" i="5"/>
  <c r="I359" i="5"/>
  <c r="J196" i="5"/>
  <c r="H196" i="5"/>
  <c r="F196" i="5"/>
  <c r="R196" i="5"/>
  <c r="I196" i="5"/>
  <c r="J208" i="5"/>
  <c r="R208" i="5"/>
  <c r="J144" i="5"/>
  <c r="H144" i="5"/>
  <c r="R916" i="5"/>
  <c r="I916" i="5"/>
  <c r="F916" i="5"/>
  <c r="J916" i="5"/>
  <c r="H916" i="5"/>
  <c r="F956" i="5"/>
  <c r="R956" i="5"/>
  <c r="I956" i="5"/>
  <c r="J956" i="5"/>
  <c r="H956" i="5"/>
  <c r="R871" i="5"/>
  <c r="H871" i="5"/>
  <c r="F871" i="5"/>
  <c r="J871" i="5"/>
  <c r="R874" i="5"/>
  <c r="I874" i="5"/>
  <c r="H874" i="5"/>
  <c r="J874" i="5"/>
  <c r="F874" i="5"/>
  <c r="F853" i="5"/>
  <c r="R853" i="5"/>
  <c r="I853" i="5"/>
  <c r="H853" i="5"/>
  <c r="H818" i="5"/>
  <c r="R818" i="5"/>
  <c r="J818" i="5"/>
  <c r="I818" i="5"/>
  <c r="F818" i="5"/>
  <c r="H625" i="5"/>
  <c r="R625" i="5"/>
  <c r="I687" i="5"/>
  <c r="R687" i="5"/>
  <c r="H687" i="5"/>
  <c r="F687" i="5"/>
  <c r="R667" i="5"/>
  <c r="J667" i="5"/>
  <c r="I667" i="5"/>
  <c r="H667" i="5"/>
  <c r="F667" i="5"/>
  <c r="R635" i="5"/>
  <c r="J635" i="5"/>
  <c r="I635" i="5"/>
  <c r="H635" i="5"/>
  <c r="F635" i="5"/>
  <c r="R603" i="5"/>
  <c r="J603" i="5"/>
  <c r="I603" i="5"/>
  <c r="H603" i="5"/>
  <c r="F603" i="5"/>
  <c r="H565" i="5"/>
  <c r="F565" i="5"/>
  <c r="R565" i="5"/>
  <c r="J565" i="5"/>
  <c r="I565" i="5"/>
  <c r="F501" i="5"/>
  <c r="H501" i="5"/>
  <c r="J501" i="5"/>
  <c r="I501" i="5"/>
  <c r="H557" i="5"/>
  <c r="F557" i="5"/>
  <c r="R557" i="5"/>
  <c r="I462" i="5"/>
  <c r="R462" i="5"/>
  <c r="J462" i="5"/>
  <c r="F462" i="5"/>
  <c r="J460" i="5"/>
  <c r="H460" i="5"/>
  <c r="F460" i="5"/>
  <c r="R375" i="5"/>
  <c r="J375" i="5"/>
  <c r="H375" i="5"/>
  <c r="I375" i="5"/>
  <c r="F375" i="5"/>
  <c r="F1008" i="5"/>
  <c r="R1008" i="5"/>
  <c r="J1008" i="5"/>
  <c r="I1008" i="5"/>
  <c r="R579" i="5"/>
  <c r="H579" i="5"/>
  <c r="F465" i="5"/>
  <c r="R465" i="5"/>
  <c r="J465" i="5"/>
  <c r="I465" i="5"/>
  <c r="H465" i="5"/>
  <c r="H561" i="5"/>
  <c r="F561" i="5"/>
  <c r="R561" i="5"/>
  <c r="J561" i="5"/>
  <c r="I561" i="5"/>
  <c r="H549" i="5"/>
  <c r="F549" i="5"/>
  <c r="R549" i="5"/>
  <c r="I549" i="5"/>
  <c r="J54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J847" i="5"/>
  <c r="F847" i="5"/>
  <c r="R839" i="5"/>
  <c r="J839" i="5"/>
  <c r="I839" i="5"/>
  <c r="H839" i="5"/>
  <c r="F839" i="5"/>
  <c r="F845" i="5"/>
  <c r="R845" i="5"/>
  <c r="I845" i="5"/>
  <c r="J845" i="5"/>
  <c r="H845" i="5"/>
  <c r="J970" i="5"/>
  <c r="F970" i="5"/>
  <c r="R918" i="5"/>
  <c r="I918" i="5"/>
  <c r="J918" i="5"/>
  <c r="H918" i="5"/>
  <c r="F918" i="5"/>
  <c r="F833" i="5"/>
  <c r="R833" i="5"/>
  <c r="I833" i="5"/>
  <c r="J833" i="5"/>
  <c r="H833" i="5"/>
  <c r="I673" i="5"/>
  <c r="H673" i="5"/>
  <c r="F673" i="5"/>
  <c r="R673" i="5"/>
  <c r="J673" i="5"/>
  <c r="I641" i="5"/>
  <c r="H641" i="5"/>
  <c r="F641" i="5"/>
  <c r="R641" i="5"/>
  <c r="J641" i="5"/>
  <c r="I609" i="5"/>
  <c r="R609" i="5"/>
  <c r="R671" i="5"/>
  <c r="J671" i="5"/>
  <c r="I671" i="5"/>
  <c r="H671" i="5"/>
  <c r="F671" i="5"/>
  <c r="R663" i="5"/>
  <c r="J663" i="5"/>
  <c r="I663" i="5"/>
  <c r="H663" i="5"/>
  <c r="F663" i="5"/>
  <c r="R655" i="5"/>
  <c r="J655" i="5"/>
  <c r="I655" i="5"/>
  <c r="H655" i="5"/>
  <c r="F655" i="5"/>
  <c r="I647" i="5"/>
  <c r="F647" i="5"/>
  <c r="R639" i="5"/>
  <c r="J639" i="5"/>
  <c r="I639" i="5"/>
  <c r="H639" i="5"/>
  <c r="F639" i="5"/>
  <c r="R623" i="5"/>
  <c r="J623" i="5"/>
  <c r="I623" i="5"/>
  <c r="H623" i="5"/>
  <c r="F623" i="5"/>
  <c r="R615" i="5"/>
  <c r="J615" i="5"/>
  <c r="I615" i="5"/>
  <c r="H615" i="5"/>
  <c r="F615" i="5"/>
  <c r="R607" i="5"/>
  <c r="J607" i="5"/>
  <c r="I607" i="5"/>
  <c r="H607" i="5"/>
  <c r="F607" i="5"/>
  <c r="R599" i="5"/>
  <c r="J599" i="5"/>
  <c r="I599" i="5"/>
  <c r="H599" i="5"/>
  <c r="F599" i="5"/>
  <c r="R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H316" i="5"/>
  <c r="I316" i="5"/>
  <c r="J172" i="5"/>
  <c r="H172" i="5"/>
  <c r="F172" i="5"/>
  <c r="I172" i="5"/>
  <c r="R172" i="5"/>
  <c r="J160" i="5"/>
  <c r="H160" i="5"/>
  <c r="F160" i="5"/>
  <c r="R160" i="5"/>
  <c r="I160" i="5"/>
  <c r="J180" i="5"/>
  <c r="H180" i="5"/>
  <c r="F180" i="5"/>
  <c r="R180" i="5"/>
  <c r="I180" i="5"/>
  <c r="H200" i="5"/>
  <c r="J308" i="5"/>
  <c r="R308" i="5"/>
  <c r="H308" i="5"/>
  <c r="F308" i="5"/>
  <c r="I308" i="5"/>
  <c r="H100" i="5"/>
  <c r="R100" i="5"/>
  <c r="J312" i="5"/>
  <c r="F312" i="5"/>
  <c r="R312" i="5"/>
  <c r="I312" i="5"/>
  <c r="H312" i="5"/>
  <c r="J188" i="5"/>
  <c r="H188" i="5"/>
  <c r="R923" i="5"/>
  <c r="I923" i="5"/>
  <c r="R854" i="5"/>
  <c r="I854" i="5"/>
  <c r="J854" i="5"/>
  <c r="H854" i="5"/>
  <c r="F854" i="5"/>
  <c r="I613" i="5"/>
  <c r="H613" i="5"/>
  <c r="F613" i="5"/>
  <c r="R613" i="5"/>
  <c r="J613" i="5"/>
  <c r="F497" i="5"/>
  <c r="R497" i="5"/>
  <c r="J497" i="5"/>
  <c r="I497" i="5"/>
  <c r="H497" i="5"/>
  <c r="R458" i="5"/>
  <c r="H458" i="5"/>
  <c r="R418" i="5"/>
  <c r="J418" i="5"/>
  <c r="I418" i="5"/>
  <c r="H418" i="5"/>
  <c r="F418" i="5"/>
  <c r="J406" i="5"/>
  <c r="I406" i="5"/>
  <c r="H148" i="5"/>
  <c r="H984" i="5"/>
  <c r="F984" i="5"/>
  <c r="R984" i="5"/>
  <c r="J984" i="5"/>
  <c r="I984" i="5"/>
  <c r="H87" i="5"/>
  <c r="E87" i="5"/>
  <c r="X87" i="5" s="1"/>
  <c r="E103" i="5"/>
  <c r="X103" i="5" s="1"/>
  <c r="E175" i="5"/>
  <c r="X175" i="5" s="1"/>
  <c r="H115" i="5"/>
  <c r="E115" i="5"/>
  <c r="X115" i="5" s="1"/>
  <c r="AB83" i="5"/>
  <c r="H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I314" i="5"/>
  <c r="E314" i="5"/>
  <c r="X314" i="5" s="1"/>
  <c r="AB95" i="5"/>
  <c r="AB464" i="5"/>
  <c r="AB837" i="5"/>
  <c r="AB874" i="5"/>
  <c r="AB966" i="5"/>
  <c r="S883" i="5"/>
  <c r="S939" i="5"/>
  <c r="AB939" i="5"/>
  <c r="S1006" i="5"/>
  <c r="AB1015" i="5"/>
  <c r="AB1035" i="5"/>
  <c r="AB1055" i="5"/>
  <c r="S1123" i="5"/>
  <c r="AB1123" i="5"/>
  <c r="AB1172" i="5"/>
  <c r="S1172" i="5"/>
  <c r="AB1202" i="5"/>
  <c r="S1202" i="5"/>
  <c r="S1205" i="5"/>
  <c r="AB1205"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648" i="5"/>
  <c r="AB1667" i="5"/>
  <c r="AB1704" i="5"/>
  <c r="AB1712" i="5"/>
  <c r="AB1720" i="5"/>
  <c r="AB1766" i="5"/>
  <c r="AB1795" i="5"/>
  <c r="AB1834" i="5"/>
  <c r="AB1843" i="5"/>
  <c r="AB1877" i="5"/>
  <c r="AB1513" i="5"/>
  <c r="AB1542" i="5"/>
  <c r="AB1601" i="5"/>
  <c r="AB1645"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X7" i="5"/>
  <c r="X8" i="5"/>
  <c r="V209" i="5"/>
  <c r="R379" i="5"/>
  <c r="E379" i="5"/>
  <c r="X379" i="5" s="1"/>
  <c r="AB28" i="5"/>
  <c r="AB33" i="5"/>
  <c r="AB35" i="5"/>
  <c r="AB38" i="5"/>
  <c r="AB39" i="5"/>
  <c r="AB41" i="5"/>
  <c r="AB47" i="5"/>
  <c r="AB61" i="5"/>
  <c r="AB65" i="5"/>
  <c r="AB67" i="5"/>
  <c r="AB69" i="5"/>
  <c r="AB73" i="5"/>
  <c r="AB75" i="5"/>
  <c r="AB77" i="5"/>
  <c r="AB81" i="5"/>
  <c r="AB85" i="5"/>
  <c r="AB89" i="5"/>
  <c r="AB93" i="5"/>
  <c r="AB94" i="5"/>
  <c r="AB97" i="5"/>
  <c r="AB99" i="5"/>
  <c r="AB105" i="5"/>
  <c r="AB111" i="5"/>
  <c r="AB113" i="5"/>
  <c r="AB116" i="5"/>
  <c r="AB119" i="5"/>
  <c r="AB121" i="5"/>
  <c r="AB123" i="5"/>
  <c r="AB127" i="5"/>
  <c r="AB129" i="5"/>
  <c r="AB131" i="5"/>
  <c r="AB137" i="5"/>
  <c r="AB143" i="5"/>
  <c r="AB145" i="5"/>
  <c r="AB147" i="5"/>
  <c r="AB155" i="5"/>
  <c r="AB159" i="5"/>
  <c r="AB161" i="5"/>
  <c r="AB169" i="5"/>
  <c r="AB171" i="5"/>
  <c r="AB175" i="5"/>
  <c r="AB177" i="5"/>
  <c r="AB179" i="5"/>
  <c r="AB183"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S1827" i="5"/>
  <c r="S1829" i="5"/>
  <c r="AB1829" i="5"/>
  <c r="AB1847" i="5"/>
  <c r="S1847" i="5"/>
  <c r="S1867" i="5"/>
  <c r="S1879" i="5"/>
  <c r="AB1879" i="5"/>
  <c r="S1882" i="5"/>
  <c r="AB1882" i="5"/>
  <c r="S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R5" i="5" s="1"/>
  <c r="X6" i="5"/>
  <c r="R20" i="5"/>
  <c r="R56" i="5"/>
  <c r="J69" i="5"/>
  <c r="F70" i="5"/>
  <c r="R72" i="5"/>
  <c r="H72" i="5"/>
  <c r="J72" i="5"/>
  <c r="I72" i="5"/>
  <c r="F72" i="5"/>
  <c r="F73" i="5"/>
  <c r="H73" i="5"/>
  <c r="J74" i="5"/>
  <c r="F74" i="5"/>
  <c r="F78" i="5"/>
  <c r="J78" i="5"/>
  <c r="R80" i="5"/>
  <c r="H80" i="5"/>
  <c r="J80" i="5"/>
  <c r="F80" i="5"/>
  <c r="H81" i="5"/>
  <c r="F81" i="5"/>
  <c r="J81" i="5"/>
  <c r="F82" i="5"/>
  <c r="J82" i="5"/>
  <c r="F84" i="5"/>
  <c r="I84" i="5"/>
  <c r="H85" i="5"/>
  <c r="F86" i="5"/>
  <c r="J86" i="5"/>
  <c r="R88" i="5"/>
  <c r="J90" i="5"/>
  <c r="I92" i="5"/>
  <c r="H92" i="5"/>
  <c r="F92" i="5"/>
  <c r="F93" i="5"/>
  <c r="H93" i="5"/>
  <c r="J93" i="5"/>
  <c r="F94" i="5"/>
  <c r="J94" i="5"/>
  <c r="R96" i="5"/>
  <c r="I96" i="5"/>
  <c r="J96" i="5"/>
  <c r="F97" i="5"/>
  <c r="H97" i="5"/>
  <c r="I101" i="5"/>
  <c r="J101" i="5"/>
  <c r="F106" i="5"/>
  <c r="R110" i="5"/>
  <c r="F110" i="5"/>
  <c r="I113" i="5"/>
  <c r="F114" i="5"/>
  <c r="I114" i="5"/>
  <c r="J114" i="5"/>
  <c r="E117" i="5"/>
  <c r="X117" i="5" s="1"/>
  <c r="I117" i="5"/>
  <c r="F118" i="5"/>
  <c r="R118" i="5"/>
  <c r="H121" i="5"/>
  <c r="J121" i="5"/>
  <c r="I121" i="5"/>
  <c r="R122" i="5"/>
  <c r="H122" i="5"/>
  <c r="H125" i="5"/>
  <c r="F125" i="5"/>
  <c r="I125" i="5"/>
  <c r="J125" i="5"/>
  <c r="J126" i="5"/>
  <c r="R126" i="5"/>
  <c r="J129" i="5"/>
  <c r="H129" i="5"/>
  <c r="I129" i="5"/>
  <c r="F130" i="5"/>
  <c r="R130" i="5"/>
  <c r="J130" i="5"/>
  <c r="I138" i="5"/>
  <c r="F138" i="5"/>
  <c r="R138" i="5"/>
  <c r="J138" i="5"/>
  <c r="H138" i="5"/>
  <c r="J141" i="5"/>
  <c r="H141" i="5"/>
  <c r="J142" i="5"/>
  <c r="J145" i="5"/>
  <c r="I145" i="5"/>
  <c r="H145" i="5"/>
  <c r="H146" i="5"/>
  <c r="J146" i="5"/>
  <c r="F146" i="5"/>
  <c r="I146" i="5"/>
  <c r="R146" i="5"/>
  <c r="I149" i="5"/>
  <c r="I153" i="5"/>
  <c r="J153" i="5"/>
  <c r="H154" i="5"/>
  <c r="F157" i="5"/>
  <c r="J157" i="5"/>
  <c r="I157" i="5"/>
  <c r="H157" i="5"/>
  <c r="R158" i="5"/>
  <c r="I161" i="5"/>
  <c r="F162" i="5"/>
  <c r="R162" i="5"/>
  <c r="J162" i="5"/>
  <c r="I165" i="5"/>
  <c r="J173" i="5"/>
  <c r="H173" i="5"/>
  <c r="R174" i="5"/>
  <c r="H178" i="5"/>
  <c r="F178" i="5"/>
  <c r="I178" i="5"/>
  <c r="H181" i="5"/>
  <c r="J181" i="5"/>
  <c r="H182" i="5"/>
  <c r="R182" i="5"/>
  <c r="J182" i="5"/>
  <c r="H185" i="5"/>
  <c r="H186" i="5"/>
  <c r="J186" i="5"/>
  <c r="F186" i="5"/>
  <c r="R190" i="5"/>
  <c r="F190" i="5"/>
  <c r="I193" i="5"/>
  <c r="H193" i="5"/>
  <c r="J193" i="5"/>
  <c r="J197" i="5"/>
  <c r="I197" i="5"/>
  <c r="H197" i="5"/>
  <c r="I202" i="5"/>
  <c r="F202" i="5"/>
  <c r="R202" i="5"/>
  <c r="H202" i="5"/>
  <c r="J202" i="5"/>
  <c r="H205" i="5"/>
  <c r="J205" i="5"/>
  <c r="J206" i="5"/>
  <c r="I206" i="5"/>
  <c r="J221" i="5"/>
  <c r="R222" i="5"/>
  <c r="F226" i="5"/>
  <c r="I234" i="5"/>
  <c r="F234" i="5"/>
  <c r="H234" i="5"/>
  <c r="R234" i="5"/>
  <c r="J234" i="5"/>
  <c r="J238" i="5"/>
  <c r="I238" i="5"/>
  <c r="H238" i="5"/>
  <c r="F238" i="5"/>
  <c r="R238" i="5"/>
  <c r="H242" i="5"/>
  <c r="J242" i="5"/>
  <c r="F242" i="5"/>
  <c r="R242" i="5"/>
  <c r="I242" i="5"/>
  <c r="R246" i="5"/>
  <c r="F246" i="5"/>
  <c r="I246" i="5"/>
  <c r="H246" i="5"/>
  <c r="J246" i="5"/>
  <c r="R250" i="5"/>
  <c r="H250" i="5"/>
  <c r="I254" i="5"/>
  <c r="J254" i="5"/>
  <c r="R254" i="5"/>
  <c r="F254" i="5"/>
  <c r="H254" i="5"/>
  <c r="E258" i="5"/>
  <c r="X258" i="5" s="1"/>
  <c r="I258" i="5"/>
  <c r="R258" i="5"/>
  <c r="F266" i="5"/>
  <c r="H266" i="5"/>
  <c r="R266" i="5"/>
  <c r="J266" i="5"/>
  <c r="I266" i="5"/>
  <c r="F274" i="5"/>
  <c r="H274" i="5"/>
  <c r="J274" i="5"/>
  <c r="R274" i="5"/>
  <c r="I274" i="5"/>
  <c r="F278" i="5"/>
  <c r="J278" i="5"/>
  <c r="I278" i="5"/>
  <c r="R282" i="5"/>
  <c r="F282" i="5"/>
  <c r="J282" i="5"/>
  <c r="I282" i="5"/>
  <c r="H282" i="5"/>
  <c r="I286" i="5"/>
  <c r="H286" i="5"/>
  <c r="J286" i="5"/>
  <c r="F286" i="5"/>
  <c r="R286" i="5"/>
  <c r="R294" i="5"/>
  <c r="F294" i="5"/>
  <c r="I294" i="5"/>
  <c r="H298" i="5"/>
  <c r="F298" i="5"/>
  <c r="R298" i="5"/>
  <c r="J298" i="5"/>
  <c r="I298" i="5"/>
  <c r="R307" i="5"/>
  <c r="I307" i="5"/>
  <c r="J307" i="5"/>
  <c r="R311" i="5"/>
  <c r="F311" i="5"/>
  <c r="I311" i="5"/>
  <c r="H311" i="5"/>
  <c r="J311" i="5"/>
  <c r="I319" i="5"/>
  <c r="J319" i="5"/>
  <c r="H319" i="5"/>
  <c r="F319" i="5"/>
  <c r="R319" i="5"/>
  <c r="I323" i="5"/>
  <c r="F323" i="5"/>
  <c r="H323" i="5"/>
  <c r="J323" i="5"/>
  <c r="I327" i="5"/>
  <c r="R327" i="5"/>
  <c r="F327" i="5"/>
  <c r="J327" i="5"/>
  <c r="H327" i="5"/>
  <c r="E331" i="5"/>
  <c r="X331" i="5" s="1"/>
  <c r="F331" i="5"/>
  <c r="I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E384" i="5"/>
  <c r="X384" i="5" s="1"/>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J942" i="5"/>
  <c r="E942" i="5"/>
  <c r="X942" i="5" s="1"/>
  <c r="AB6" i="5"/>
  <c r="AB7" i="5"/>
  <c r="AB8" i="5"/>
  <c r="AB9" i="5"/>
  <c r="AB10" i="5"/>
  <c r="AB12" i="5"/>
  <c r="AB13" i="5"/>
  <c r="AB15" i="5"/>
  <c r="AB16" i="5"/>
  <c r="AB17" i="5"/>
  <c r="AB18" i="5"/>
  <c r="AB26" i="5"/>
  <c r="AB32" i="5"/>
  <c r="AB102" i="5"/>
  <c r="AB103" i="5"/>
  <c r="AB106" i="5"/>
  <c r="AB108" i="5"/>
  <c r="AB110" i="5"/>
  <c r="AB112" i="5"/>
  <c r="AB114" i="5"/>
  <c r="AB118" i="5"/>
  <c r="AB122" i="5"/>
  <c r="AB124" i="5"/>
  <c r="AB125" i="5"/>
  <c r="AB126" i="5"/>
  <c r="AB128" i="5"/>
  <c r="AB130" i="5"/>
  <c r="AB132" i="5"/>
  <c r="AB134" i="5"/>
  <c r="AB135" i="5"/>
  <c r="AB138" i="5"/>
  <c r="AB140" i="5"/>
  <c r="AB142" i="5"/>
  <c r="AB144" i="5"/>
  <c r="AB146" i="5"/>
  <c r="AB150" i="5"/>
  <c r="AB154" i="5"/>
  <c r="AB156" i="5"/>
  <c r="AB157" i="5"/>
  <c r="AB158" i="5"/>
  <c r="AB160" i="5"/>
  <c r="AB162" i="5"/>
  <c r="AB164" i="5"/>
  <c r="AB166" i="5"/>
  <c r="AB167" i="5"/>
  <c r="AB170" i="5"/>
  <c r="AB172" i="5"/>
  <c r="AB174" i="5"/>
  <c r="AB176" i="5"/>
  <c r="AB178" i="5"/>
  <c r="AB182" i="5"/>
  <c r="AB186" i="5"/>
  <c r="AB188" i="5"/>
  <c r="AB189" i="5"/>
  <c r="AB192" i="5"/>
  <c r="AB194" i="5"/>
  <c r="AB196" i="5"/>
  <c r="AB198" i="5"/>
  <c r="AB199" i="5"/>
  <c r="AB202" i="5"/>
  <c r="AB204" i="5"/>
  <c r="AB206" i="5"/>
  <c r="AB207" i="5"/>
  <c r="AB210" i="5"/>
  <c r="AB211" i="5"/>
  <c r="AB213" i="5"/>
  <c r="AB214" i="5"/>
  <c r="AB215" i="5"/>
  <c r="AB217" i="5"/>
  <c r="AB218" i="5"/>
  <c r="AB219" i="5"/>
  <c r="AB221" i="5"/>
  <c r="AB222" i="5"/>
  <c r="AB223" i="5"/>
  <c r="AB225" i="5"/>
  <c r="AB226" i="5"/>
  <c r="AB227" i="5"/>
  <c r="AB229" i="5"/>
  <c r="AB230" i="5"/>
  <c r="AB231" i="5"/>
  <c r="S232" i="5"/>
  <c r="S233" i="5"/>
  <c r="AB233" i="5"/>
  <c r="S234" i="5"/>
  <c r="AB234" i="5"/>
  <c r="AB235" i="5"/>
  <c r="AB236" i="5"/>
  <c r="S236"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8" i="5"/>
  <c r="S378" i="5"/>
  <c r="AB379" i="5"/>
  <c r="S379" i="5"/>
  <c r="AB380" i="5"/>
  <c r="AB381" i="5"/>
  <c r="S381" i="5"/>
  <c r="AB382" i="5"/>
  <c r="S382" i="5"/>
  <c r="AB383" i="5"/>
  <c r="AB384" i="5"/>
  <c r="S384" i="5"/>
  <c r="AB386" i="5"/>
  <c r="S386" i="5"/>
  <c r="S387" i="5"/>
  <c r="AB387" i="5"/>
  <c r="AB388" i="5"/>
  <c r="AB389" i="5"/>
  <c r="S390" i="5"/>
  <c r="AB390" i="5"/>
  <c r="S391" i="5"/>
  <c r="AB391" i="5"/>
  <c r="AB392"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S1379" i="5"/>
  <c r="AB1379" i="5"/>
  <c r="AB1380" i="5"/>
  <c r="S1381" i="5"/>
  <c r="AB1382" i="5"/>
  <c r="AB1383" i="5"/>
  <c r="S1383" i="5"/>
  <c r="AB1384" i="5"/>
  <c r="S1385" i="5"/>
  <c r="AB1385" i="5"/>
  <c r="S1386" i="5"/>
  <c r="AB1386" i="5"/>
  <c r="S1387" i="5"/>
  <c r="AB1387" i="5"/>
  <c r="S1388" i="5"/>
  <c r="AB1388" i="5"/>
  <c r="S1389"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S1566" i="5"/>
  <c r="S1567" i="5"/>
  <c r="AB1567" i="5"/>
  <c r="AB1568" i="5"/>
  <c r="S1569" i="5"/>
  <c r="AB1570" i="5"/>
  <c r="S1570" i="5"/>
  <c r="AB1571" i="5"/>
  <c r="S1571" i="5"/>
  <c r="AB1572" i="5"/>
  <c r="S1573" i="5"/>
  <c r="AB1573" i="5"/>
  <c r="S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S1611" i="5"/>
  <c r="S1613" i="5"/>
  <c r="S1614" i="5"/>
  <c r="AB1614" i="5"/>
  <c r="AB1615" i="5"/>
  <c r="S1615" i="5"/>
  <c r="AB1616" i="5"/>
  <c r="S1616" i="5"/>
  <c r="S1618" i="5"/>
  <c r="AB1618" i="5"/>
  <c r="AB1619" i="5"/>
  <c r="S1619" i="5"/>
  <c r="AB1620" i="5"/>
  <c r="S1622" i="5"/>
  <c r="AB1622" i="5"/>
  <c r="S1623" i="5"/>
  <c r="AB1623" i="5"/>
  <c r="S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S1758" i="5"/>
  <c r="AB1759" i="5"/>
  <c r="S1759" i="5"/>
  <c r="S1760" i="5"/>
  <c r="AB1760" i="5"/>
  <c r="AB1761" i="5"/>
  <c r="S1761" i="5"/>
  <c r="S1762" i="5"/>
  <c r="AB1763" i="5"/>
  <c r="S1763" i="5"/>
  <c r="S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2" i="5"/>
  <c r="AB2013" i="5"/>
  <c r="S2013" i="5"/>
  <c r="S2014" i="5"/>
  <c r="S2015" i="5"/>
  <c r="AB2015" i="5"/>
  <c r="AB2016" i="5"/>
  <c r="AB2017" i="5"/>
  <c r="S2017" i="5"/>
  <c r="S2018" i="5"/>
  <c r="S2019"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AB2115" i="5"/>
  <c r="S2115" i="5"/>
  <c r="S2116" i="5"/>
  <c r="S2118" i="5"/>
  <c r="AB2118" i="5"/>
  <c r="S2123" i="5"/>
  <c r="AB2125" i="5"/>
  <c r="S2127" i="5"/>
  <c r="S2129" i="5"/>
  <c r="S2131" i="5"/>
  <c r="AB2134" i="5"/>
  <c r="AB2138" i="5"/>
  <c r="S2138" i="5"/>
  <c r="S2140" i="5"/>
  <c r="AB2145" i="5"/>
  <c r="AB2146" i="5"/>
  <c r="AB2148" i="5"/>
  <c r="AB2149" i="5"/>
  <c r="AB2150" i="5"/>
  <c r="AB2152" i="5"/>
  <c r="AB2155"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J1019" i="5"/>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G1055" i="5"/>
  <c r="F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R1094" i="5"/>
  <c r="F1094" i="5"/>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H1134" i="5"/>
  <c r="E1134" i="5"/>
  <c r="X1134"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F1147" i="5"/>
  <c r="H1147" i="5"/>
  <c r="R1147" i="5"/>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H1153" i="5"/>
  <c r="I1153" i="5"/>
  <c r="J1153" i="5"/>
  <c r="R1153" i="5"/>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G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V1170" i="5"/>
  <c r="I1171" i="5"/>
  <c r="H1171" i="5"/>
  <c r="R1171" i="5"/>
  <c r="G1171" i="5"/>
  <c r="J1171" i="5"/>
  <c r="F1171" i="5"/>
  <c r="E1171" i="5"/>
  <c r="X1171" i="5" s="1"/>
  <c r="H1172" i="5"/>
  <c r="J1172" i="5"/>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H1183" i="5"/>
  <c r="J1183" i="5"/>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H1193" i="5"/>
  <c r="I1193" i="5"/>
  <c r="G1193" i="5"/>
  <c r="J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1" i="5"/>
  <c r="J1201" i="5"/>
  <c r="H1201" i="5"/>
  <c r="F1201" i="5"/>
  <c r="I1201" i="5"/>
  <c r="R1201" i="5"/>
  <c r="E1201" i="5"/>
  <c r="X1201" i="5" s="1"/>
  <c r="R1202" i="5"/>
  <c r="H1202" i="5"/>
  <c r="G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H1215" i="5"/>
  <c r="F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F1223" i="5"/>
  <c r="R1224" i="5"/>
  <c r="J1224" i="5"/>
  <c r="G1224" i="5"/>
  <c r="H1224" i="5"/>
  <c r="F1224" i="5"/>
  <c r="I1224" i="5"/>
  <c r="E1224" i="5"/>
  <c r="X1224" i="5" s="1"/>
  <c r="G1225" i="5"/>
  <c r="F1225" i="5"/>
  <c r="J1225" i="5"/>
  <c r="I1225" i="5"/>
  <c r="R1225" i="5"/>
  <c r="H1225" i="5"/>
  <c r="E1225" i="5"/>
  <c r="X1225" i="5" s="1"/>
  <c r="G1226" i="5"/>
  <c r="F1226" i="5"/>
  <c r="J1226" i="5"/>
  <c r="R1226" i="5"/>
  <c r="I1226" i="5"/>
  <c r="E1226" i="5"/>
  <c r="X1226" i="5" s="1"/>
  <c r="R1227" i="5"/>
  <c r="J1227" i="5"/>
  <c r="E1227" i="5"/>
  <c r="X1227" i="5" s="1"/>
  <c r="R1228" i="5"/>
  <c r="G1228" i="5"/>
  <c r="F1228" i="5"/>
  <c r="J1228" i="5"/>
  <c r="H1228" i="5"/>
  <c r="I1228" i="5"/>
  <c r="E1228" i="5"/>
  <c r="X1228" i="5" s="1"/>
  <c r="G1229" i="5"/>
  <c r="I1229" i="5"/>
  <c r="J1229" i="5"/>
  <c r="F1229" i="5"/>
  <c r="H1229" i="5"/>
  <c r="R1229" i="5"/>
  <c r="E1229" i="5"/>
  <c r="X1229" i="5" s="1"/>
  <c r="G1230" i="5"/>
  <c r="H1230" i="5"/>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G1234" i="5"/>
  <c r="F1234" i="5"/>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F1246" i="5"/>
  <c r="R1246" i="5"/>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G1271" i="5"/>
  <c r="R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F1328" i="5"/>
  <c r="J1328" i="5"/>
  <c r="R1328" i="5"/>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H1353" i="5"/>
  <c r="F1353" i="5"/>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R1364" i="5"/>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I1382" i="5"/>
  <c r="V1383" i="5"/>
  <c r="J1384" i="5"/>
  <c r="I1384" i="5"/>
  <c r="G1384" i="5"/>
  <c r="F1384" i="5"/>
  <c r="H1384" i="5"/>
  <c r="R1384" i="5"/>
  <c r="E1384" i="5"/>
  <c r="X1384" i="5" s="1"/>
  <c r="I1385" i="5"/>
  <c r="G1385" i="5"/>
  <c r="J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J1391" i="5"/>
  <c r="J1392" i="5"/>
  <c r="F1392" i="5"/>
  <c r="R1392" i="5"/>
  <c r="G1392" i="5"/>
  <c r="I1392" i="5"/>
  <c r="H1392" i="5"/>
  <c r="E1392" i="5"/>
  <c r="X1392" i="5" s="1"/>
  <c r="F1393" i="5"/>
  <c r="J1393" i="5"/>
  <c r="R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R1412" i="5"/>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E1418" i="5"/>
  <c r="X1418" i="5" s="1"/>
  <c r="G1419" i="5"/>
  <c r="R1419" i="5"/>
  <c r="F1419" i="5"/>
  <c r="I1419" i="5"/>
  <c r="H1419" i="5"/>
  <c r="J1419" i="5"/>
  <c r="E1419" i="5"/>
  <c r="X1419" i="5" s="1"/>
  <c r="G1420" i="5"/>
  <c r="I1420" i="5"/>
  <c r="J1420" i="5"/>
  <c r="F1420" i="5"/>
  <c r="R1420" i="5"/>
  <c r="H1420" i="5"/>
  <c r="E1420" i="5"/>
  <c r="X1420" i="5" s="1"/>
  <c r="G1421" i="5"/>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J1470" i="5"/>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R1502" i="5" s="1"/>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G1511" i="5"/>
  <c r="J1511" i="5"/>
  <c r="R1511" i="5"/>
  <c r="F1511" i="5"/>
  <c r="I1511" i="5"/>
  <c r="H1511" i="5"/>
  <c r="E1511" i="5"/>
  <c r="X1511" i="5" s="1"/>
  <c r="G1512" i="5"/>
  <c r="J1512" i="5"/>
  <c r="R1512" i="5"/>
  <c r="F1512" i="5"/>
  <c r="H1512" i="5"/>
  <c r="I1512" i="5"/>
  <c r="E1512" i="5"/>
  <c r="X1512" i="5" s="1"/>
  <c r="V1513" i="5"/>
  <c r="J1513" i="5" s="1"/>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H1565" i="5"/>
  <c r="I1565" i="5"/>
  <c r="E1565" i="5"/>
  <c r="X1565"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H1600" i="5" s="1"/>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I1605" i="5"/>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J1658" i="5"/>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H1684" i="5"/>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R1706" i="5"/>
  <c r="H1706" i="5"/>
  <c r="J1706" i="5"/>
  <c r="F1706" i="5"/>
  <c r="I1706" i="5"/>
  <c r="G1706" i="5"/>
  <c r="E1706" i="5"/>
  <c r="X1706" i="5" s="1"/>
  <c r="I1707" i="5"/>
  <c r="J1707" i="5"/>
  <c r="H1707" i="5"/>
  <c r="R1707" i="5"/>
  <c r="G1707" i="5"/>
  <c r="F1707" i="5"/>
  <c r="E1707" i="5"/>
  <c r="X1707" i="5" s="1"/>
  <c r="H1708" i="5"/>
  <c r="R1708" i="5"/>
  <c r="G1708" i="5"/>
  <c r="I1708" i="5"/>
  <c r="E1708" i="5"/>
  <c r="X1708" i="5" s="1"/>
  <c r="V1709" i="5"/>
  <c r="G1709" i="5" s="1"/>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H1713" i="5"/>
  <c r="R1713" i="5"/>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7" i="5" s="1"/>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I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5" i="5"/>
  <c r="I1765" i="5"/>
  <c r="J1765" i="5"/>
  <c r="R1765" i="5"/>
  <c r="F1765" i="5"/>
  <c r="H1765" i="5"/>
  <c r="E1765" i="5"/>
  <c r="X1765" i="5" s="1"/>
  <c r="G1766" i="5"/>
  <c r="H1766" i="5"/>
  <c r="J1766" i="5"/>
  <c r="I1766" i="5"/>
  <c r="R1766" i="5"/>
  <c r="F1766" i="5"/>
  <c r="E1766" i="5"/>
  <c r="X1766"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H1881" i="5"/>
  <c r="F1881" i="5"/>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R1889" i="5"/>
  <c r="G1889" i="5"/>
  <c r="H1889" i="5"/>
  <c r="F1889" i="5"/>
  <c r="J1889" i="5"/>
  <c r="I1889" i="5"/>
  <c r="E1889" i="5"/>
  <c r="X1889"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G2027" i="5"/>
  <c r="F2027" i="5"/>
  <c r="H2027" i="5"/>
  <c r="I2027" i="5"/>
  <c r="J2027" i="5"/>
  <c r="R2027" i="5"/>
  <c r="E2027" i="5"/>
  <c r="X2027"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F2053" i="5" s="1"/>
  <c r="H2054" i="5"/>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V2075" i="5"/>
  <c r="R2075" i="5" s="1"/>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V2131" i="5"/>
  <c r="G2131" i="5" s="1"/>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R2140" i="5"/>
  <c r="G2140" i="5"/>
  <c r="I2140" i="5"/>
  <c r="F2140" i="5"/>
  <c r="J2140" i="5"/>
  <c r="H2140" i="5"/>
  <c r="E2140" i="5"/>
  <c r="X2140"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G2148" i="5"/>
  <c r="I2148" i="5"/>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F2177" i="5"/>
  <c r="H2177" i="5"/>
  <c r="G2177" i="5"/>
  <c r="R2177" i="5"/>
  <c r="J2177" i="5"/>
  <c r="I2177" i="5"/>
  <c r="E2177" i="5"/>
  <c r="X2177"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I2213" i="5"/>
  <c r="G2213" i="5"/>
  <c r="F2213" i="5"/>
  <c r="J2213" i="5"/>
  <c r="R2213" i="5"/>
  <c r="H2213" i="5"/>
  <c r="E2213" i="5"/>
  <c r="X2213" i="5" s="1"/>
  <c r="J2214" i="5"/>
  <c r="R2214" i="5"/>
  <c r="G2214" i="5"/>
  <c r="F2214" i="5"/>
  <c r="H2214" i="5"/>
  <c r="I2214" i="5"/>
  <c r="E2214" i="5"/>
  <c r="X2214" i="5" s="1"/>
  <c r="G2215" i="5"/>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1" i="5"/>
  <c r="R2231" i="5"/>
  <c r="F2231" i="5"/>
  <c r="H2231" i="5"/>
  <c r="I2231" i="5"/>
  <c r="J2231" i="5"/>
  <c r="E2231" i="5"/>
  <c r="X2231" i="5" s="1"/>
  <c r="I2232" i="5"/>
  <c r="F2232" i="5"/>
  <c r="G2232" i="5"/>
  <c r="R2232" i="5"/>
  <c r="H2232" i="5"/>
  <c r="J2232" i="5"/>
  <c r="E2232" i="5"/>
  <c r="X2232" i="5" s="1"/>
  <c r="R2233" i="5"/>
  <c r="H2233" i="5"/>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H2241" i="5"/>
  <c r="I2241" i="5"/>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G2252" i="5" s="1"/>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E2256" i="5" s="1"/>
  <c r="X2256" i="5" s="1"/>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AB2282" i="5"/>
  <c r="V2282" i="5"/>
  <c r="I2282" i="5" s="1"/>
  <c r="V2283" i="5"/>
  <c r="I2283" i="5" s="1"/>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F2289" i="5" s="1"/>
  <c r="V2290" i="5"/>
  <c r="AB2290" i="5"/>
  <c r="V2292" i="5"/>
  <c r="R2292" i="5" s="1"/>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0" i="5" s="1"/>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R2317" i="5" s="1"/>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I2337" i="5" s="1"/>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G2341" i="5" s="1"/>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G2355" i="5" s="1"/>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R2371" i="5" s="1"/>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J2379" i="5" s="1"/>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G2395" i="5" s="1"/>
  <c r="AB2395" i="5"/>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I2401" i="5" s="1"/>
  <c r="AB2402" i="5"/>
  <c r="V2402" i="5"/>
  <c r="F2402" i="5" s="1"/>
  <c r="R2403" i="5"/>
  <c r="G2403" i="5"/>
  <c r="J2403" i="5"/>
  <c r="I2403" i="5"/>
  <c r="F2403" i="5"/>
  <c r="H2403" i="5"/>
  <c r="E2403" i="5"/>
  <c r="X2403" i="5" s="1"/>
  <c r="R2404" i="5"/>
  <c r="H2404" i="5"/>
  <c r="J2404" i="5"/>
  <c r="G2404" i="5"/>
  <c r="I2404" i="5"/>
  <c r="F2404" i="5"/>
  <c r="E2404" i="5"/>
  <c r="X2404" i="5" s="1"/>
  <c r="AB2405" i="5"/>
  <c r="V2405" i="5"/>
  <c r="I2405" i="5" s="1"/>
  <c r="AB2406" i="5"/>
  <c r="V2406" i="5"/>
  <c r="I2407" i="5"/>
  <c r="J2407" i="5"/>
  <c r="F2407" i="5"/>
  <c r="G2407" i="5"/>
  <c r="R2407" i="5"/>
  <c r="H2407" i="5"/>
  <c r="E2407" i="5"/>
  <c r="X2407" i="5" s="1"/>
  <c r="G2408" i="5"/>
  <c r="F2408" i="5"/>
  <c r="H2408" i="5"/>
  <c r="I2408" i="5"/>
  <c r="J2408" i="5"/>
  <c r="R2408" i="5"/>
  <c r="E2408" i="5"/>
  <c r="X2408" i="5" s="1"/>
  <c r="AB2409" i="5"/>
  <c r="V2409" i="5"/>
  <c r="H2409" i="5" s="1"/>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F2416" i="5"/>
  <c r="V2417" i="5"/>
  <c r="AB2417" i="5"/>
  <c r="AB2418" i="5"/>
  <c r="V2418" i="5"/>
  <c r="G2418" i="5" s="1"/>
  <c r="F2419" i="5"/>
  <c r="G2419" i="5"/>
  <c r="I2419" i="5"/>
  <c r="J2419" i="5"/>
  <c r="H2419" i="5"/>
  <c r="R2419" i="5"/>
  <c r="E2419" i="5"/>
  <c r="X2419" i="5" s="1"/>
  <c r="G2420" i="5"/>
  <c r="F2420" i="5"/>
  <c r="H2420" i="5"/>
  <c r="I2420" i="5"/>
  <c r="J2420" i="5"/>
  <c r="R2420" i="5"/>
  <c r="E2420" i="5"/>
  <c r="X2420" i="5" s="1"/>
  <c r="AB2421" i="5"/>
  <c r="V2421" i="5"/>
  <c r="AB2422" i="5"/>
  <c r="V2422" i="5"/>
  <c r="F2422" i="5" s="1"/>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J2480" i="5" s="1"/>
  <c r="AB2480" i="5"/>
  <c r="H2481" i="5"/>
  <c r="J2481" i="5"/>
  <c r="G2481" i="5"/>
  <c r="F2481" i="5"/>
  <c r="I2481" i="5"/>
  <c r="R2481" i="5"/>
  <c r="E2481" i="5"/>
  <c r="X2481"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15" i="5"/>
  <c r="R59" i="5"/>
  <c r="I69" i="5"/>
  <c r="R70" i="5"/>
  <c r="I70" i="5"/>
  <c r="H70" i="5"/>
  <c r="I73" i="5"/>
  <c r="R73" i="5"/>
  <c r="R74" i="5"/>
  <c r="H74" i="5"/>
  <c r="I74" i="5"/>
  <c r="H75" i="5"/>
  <c r="J75" i="5"/>
  <c r="F75" i="5"/>
  <c r="R75" i="5"/>
  <c r="I75" i="5"/>
  <c r="H78" i="5"/>
  <c r="E78" i="5"/>
  <c r="X78" i="5" s="1"/>
  <c r="I79" i="5"/>
  <c r="R79" i="5"/>
  <c r="J79" i="5"/>
  <c r="F79" i="5"/>
  <c r="I81" i="5"/>
  <c r="R81" i="5"/>
  <c r="H82" i="5"/>
  <c r="I82" i="5"/>
  <c r="R82" i="5"/>
  <c r="R83" i="5"/>
  <c r="I86" i="5"/>
  <c r="H86" i="5"/>
  <c r="R86" i="5"/>
  <c r="R92" i="5"/>
  <c r="I93" i="5"/>
  <c r="R93" i="5"/>
  <c r="E93" i="5"/>
  <c r="X93" i="5" s="1"/>
  <c r="R94" i="5"/>
  <c r="H94" i="5"/>
  <c r="I94" i="5"/>
  <c r="F95" i="5"/>
  <c r="J95" i="5"/>
  <c r="H95" i="5"/>
  <c r="R97" i="5"/>
  <c r="I97" i="5"/>
  <c r="I98" i="5"/>
  <c r="F99" i="5"/>
  <c r="J99" i="5"/>
  <c r="H99" i="5"/>
  <c r="R99" i="5"/>
  <c r="I99" i="5"/>
  <c r="F101" i="5"/>
  <c r="J102" i="5"/>
  <c r="R102" i="5"/>
  <c r="J105" i="5"/>
  <c r="H105" i="5"/>
  <c r="F105" i="5"/>
  <c r="R105" i="5"/>
  <c r="I105" i="5"/>
  <c r="F107" i="5"/>
  <c r="I107" i="5"/>
  <c r="H107" i="5"/>
  <c r="R107" i="5"/>
  <c r="J107" i="5"/>
  <c r="R108" i="5"/>
  <c r="I108" i="5"/>
  <c r="H108" i="5"/>
  <c r="J108" i="5"/>
  <c r="E108" i="5"/>
  <c r="X108" i="5" s="1"/>
  <c r="H110" i="5"/>
  <c r="I110" i="5"/>
  <c r="J111" i="5"/>
  <c r="F111" i="5"/>
  <c r="R111" i="5"/>
  <c r="H111" i="5"/>
  <c r="F112" i="5"/>
  <c r="R112" i="5"/>
  <c r="J112" i="5"/>
  <c r="I112" i="5"/>
  <c r="R113" i="5"/>
  <c r="F113" i="5"/>
  <c r="I118" i="5"/>
  <c r="H119" i="5"/>
  <c r="I119" i="5"/>
  <c r="J119" i="5"/>
  <c r="T119" i="5" s="1"/>
  <c r="R119" i="5"/>
  <c r="F121" i="5"/>
  <c r="R121" i="5"/>
  <c r="E121" i="5"/>
  <c r="X121" i="5" s="1"/>
  <c r="X122" i="5"/>
  <c r="I123" i="5"/>
  <c r="J123" i="5"/>
  <c r="F123" i="5"/>
  <c r="H127" i="5"/>
  <c r="J127" i="5"/>
  <c r="F127" i="5"/>
  <c r="I127" i="5"/>
  <c r="R128" i="5"/>
  <c r="F128" i="5"/>
  <c r="H128" i="5"/>
  <c r="J128" i="5"/>
  <c r="I128" i="5"/>
  <c r="R129" i="5"/>
  <c r="F129" i="5"/>
  <c r="H130" i="5"/>
  <c r="I130" i="5"/>
  <c r="F131" i="5"/>
  <c r="F133" i="5"/>
  <c r="F134" i="5"/>
  <c r="H135" i="5"/>
  <c r="F135" i="5"/>
  <c r="R135" i="5"/>
  <c r="J135" i="5"/>
  <c r="I135" i="5"/>
  <c r="J136" i="5"/>
  <c r="H136" i="5"/>
  <c r="F136" i="5"/>
  <c r="R136" i="5"/>
  <c r="J137" i="5"/>
  <c r="R137" i="5"/>
  <c r="H139" i="5"/>
  <c r="I139" i="5"/>
  <c r="J139" i="5"/>
  <c r="F139" i="5"/>
  <c r="R139" i="5"/>
  <c r="F141" i="5"/>
  <c r="R141" i="5"/>
  <c r="F143" i="5"/>
  <c r="R143" i="5"/>
  <c r="I143" i="5"/>
  <c r="H143" i="5"/>
  <c r="J143" i="5"/>
  <c r="F145" i="5"/>
  <c r="R145" i="5"/>
  <c r="R147" i="5"/>
  <c r="H147" i="5"/>
  <c r="J152" i="5"/>
  <c r="H152" i="5"/>
  <c r="F152" i="5"/>
  <c r="E152" i="5"/>
  <c r="X152" i="5" s="1"/>
  <c r="F153" i="5"/>
  <c r="R153" i="5"/>
  <c r="E153" i="5"/>
  <c r="X153" i="5" s="1"/>
  <c r="R155" i="5"/>
  <c r="H158" i="5"/>
  <c r="H159" i="5"/>
  <c r="R159" i="5"/>
  <c r="J159" i="5"/>
  <c r="I159" i="5"/>
  <c r="F159" i="5"/>
  <c r="E161" i="5"/>
  <c r="X161" i="5" s="1"/>
  <c r="H162" i="5"/>
  <c r="I162" i="5"/>
  <c r="J164" i="5"/>
  <c r="H164" i="5"/>
  <c r="F164" i="5"/>
  <c r="R164" i="5"/>
  <c r="I164" i="5"/>
  <c r="R165" i="5"/>
  <c r="F165" i="5"/>
  <c r="J166" i="5"/>
  <c r="R166" i="5"/>
  <c r="F166" i="5"/>
  <c r="H166" i="5"/>
  <c r="I166" i="5"/>
  <c r="F167" i="5"/>
  <c r="J167" i="5"/>
  <c r="H167" i="5"/>
  <c r="R167" i="5"/>
  <c r="I167" i="5"/>
  <c r="H168" i="5"/>
  <c r="I171" i="5"/>
  <c r="J171" i="5"/>
  <c r="F173" i="5"/>
  <c r="R173" i="5"/>
  <c r="I174" i="5"/>
  <c r="H174" i="5"/>
  <c r="F177" i="5"/>
  <c r="J179" i="5"/>
  <c r="H179" i="5"/>
  <c r="F179" i="5"/>
  <c r="R179" i="5"/>
  <c r="I179" i="5"/>
  <c r="I182" i="5"/>
  <c r="E182" i="5"/>
  <c r="X182" i="5" s="1"/>
  <c r="F183" i="5"/>
  <c r="H183" i="5"/>
  <c r="R183" i="5"/>
  <c r="J187" i="5"/>
  <c r="I187" i="5"/>
  <c r="R187" i="5"/>
  <c r="F187" i="5"/>
  <c r="E190" i="5"/>
  <c r="X190" i="5" s="1"/>
  <c r="I190" i="5"/>
  <c r="H190" i="5"/>
  <c r="X191" i="5"/>
  <c r="E193" i="5"/>
  <c r="X193" i="5" s="1"/>
  <c r="I194" i="5"/>
  <c r="E194" i="5"/>
  <c r="X194" i="5" s="1"/>
  <c r="E195" i="5"/>
  <c r="X195" i="5" s="1"/>
  <c r="H195" i="5"/>
  <c r="F195" i="5"/>
  <c r="R195" i="5"/>
  <c r="I195" i="5"/>
  <c r="J195" i="5"/>
  <c r="T195" i="5" s="1"/>
  <c r="R197" i="5"/>
  <c r="F197" i="5"/>
  <c r="E197" i="5"/>
  <c r="X197" i="5" s="1"/>
  <c r="E198" i="5"/>
  <c r="X198" i="5" s="1"/>
  <c r="J201" i="5"/>
  <c r="J203" i="5"/>
  <c r="I203" i="5"/>
  <c r="F203" i="5"/>
  <c r="R203" i="5"/>
  <c r="H203" i="5"/>
  <c r="F205" i="5"/>
  <c r="R205" i="5"/>
  <c r="E212" i="5"/>
  <c r="X212" i="5" s="1"/>
  <c r="J212" i="5"/>
  <c r="H214" i="5"/>
  <c r="E214" i="5"/>
  <c r="X214" i="5" s="1"/>
  <c r="I217" i="5"/>
  <c r="F217" i="5"/>
  <c r="H217" i="5"/>
  <c r="J217" i="5"/>
  <c r="R217" i="5"/>
  <c r="F219" i="5"/>
  <c r="H219" i="5"/>
  <c r="I219" i="5"/>
  <c r="R219" i="5"/>
  <c r="J219" i="5"/>
  <c r="H223" i="5"/>
  <c r="R223" i="5"/>
  <c r="J223" i="5"/>
  <c r="F223" i="5"/>
  <c r="I223" i="5"/>
  <c r="I225" i="5"/>
  <c r="H225" i="5"/>
  <c r="J230" i="5"/>
  <c r="R230" i="5"/>
  <c r="F230" i="5"/>
  <c r="I230" i="5"/>
  <c r="I231" i="5"/>
  <c r="R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H273" i="5"/>
  <c r="I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5" i="5"/>
  <c r="J325" i="5"/>
  <c r="I325" i="5"/>
  <c r="H325" i="5"/>
  <c r="R325" i="5"/>
  <c r="I326" i="5"/>
  <c r="J326" i="5"/>
  <c r="H326" i="5"/>
  <c r="F326" i="5"/>
  <c r="R326" i="5"/>
  <c r="I329" i="5"/>
  <c r="F329" i="5"/>
  <c r="H329" i="5"/>
  <c r="J329" i="5"/>
  <c r="R329" i="5"/>
  <c r="R332" i="5"/>
  <c r="F332" i="5"/>
  <c r="I332" i="5"/>
  <c r="E332" i="5"/>
  <c r="X332" i="5" s="1"/>
  <c r="H332" i="5"/>
  <c r="J332" i="5"/>
  <c r="J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F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E606" i="5"/>
  <c r="X606" i="5" s="1"/>
  <c r="R610" i="5"/>
  <c r="E610" i="5"/>
  <c r="X610" i="5" s="1"/>
  <c r="F610" i="5"/>
  <c r="I610" i="5"/>
  <c r="J610" i="5"/>
  <c r="H610" i="5"/>
  <c r="E612" i="5"/>
  <c r="X612" i="5" s="1"/>
  <c r="F612" i="5"/>
  <c r="H612" i="5"/>
  <c r="I612" i="5"/>
  <c r="R612" i="5"/>
  <c r="J612" i="5"/>
  <c r="I616" i="5"/>
  <c r="H616" i="5"/>
  <c r="R616" i="5"/>
  <c r="J616" i="5"/>
  <c r="F616" i="5"/>
  <c r="E616" i="5"/>
  <c r="X616" i="5" s="1"/>
  <c r="H617" i="5"/>
  <c r="E617" i="5"/>
  <c r="X617" i="5" s="1"/>
  <c r="F617" i="5"/>
  <c r="J617" i="5"/>
  <c r="I617" i="5"/>
  <c r="R617"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E661" i="5"/>
  <c r="X661" i="5" s="1"/>
  <c r="H662" i="5"/>
  <c r="E662" i="5"/>
  <c r="X662" i="5" s="1"/>
  <c r="E664" i="5"/>
  <c r="X664" i="5" s="1"/>
  <c r="J664" i="5"/>
  <c r="F666" i="5"/>
  <c r="J666" i="5"/>
  <c r="I666" i="5"/>
  <c r="R666" i="5"/>
  <c r="E666" i="5"/>
  <c r="X666" i="5" s="1"/>
  <c r="H666" i="5"/>
  <c r="R668" i="5"/>
  <c r="E668" i="5"/>
  <c r="X668" i="5" s="1"/>
  <c r="H668" i="5"/>
  <c r="I668" i="5"/>
  <c r="J668" i="5"/>
  <c r="F668" i="5"/>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F864" i="5"/>
  <c r="H864" i="5"/>
  <c r="E864" i="5"/>
  <c r="X864" i="5" s="1"/>
  <c r="J864" i="5"/>
  <c r="R864" i="5"/>
  <c r="I864" i="5"/>
  <c r="E865" i="5"/>
  <c r="X865" i="5" s="1"/>
  <c r="J865" i="5"/>
  <c r="F865" i="5"/>
  <c r="H865" i="5"/>
  <c r="I865" i="5"/>
  <c r="R865" i="5"/>
  <c r="E867" i="5"/>
  <c r="X867" i="5" s="1"/>
  <c r="J867" i="5"/>
  <c r="F869" i="5"/>
  <c r="E869" i="5"/>
  <c r="X869" i="5" s="1"/>
  <c r="H872" i="5"/>
  <c r="E872" i="5"/>
  <c r="X872" i="5" s="1"/>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J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F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1" i="5"/>
  <c r="E1011" i="5"/>
  <c r="X1011" i="5" s="1"/>
  <c r="H1011" i="5"/>
  <c r="I1011" i="5"/>
  <c r="R1011" i="5"/>
  <c r="F1011" i="5"/>
  <c r="F1013" i="5"/>
  <c r="R1013" i="5"/>
  <c r="I1013" i="5"/>
  <c r="H1013" i="5"/>
  <c r="J1013" i="5"/>
  <c r="E1013" i="5"/>
  <c r="X1013" i="5" s="1"/>
  <c r="F1014" i="5"/>
  <c r="H1014" i="5"/>
  <c r="I1014" i="5"/>
  <c r="J1014" i="5"/>
  <c r="R1014" i="5"/>
  <c r="E1014" i="5"/>
  <c r="X1014" i="5" s="1"/>
  <c r="X209" i="5"/>
  <c r="R209" i="5"/>
  <c r="H209" i="5"/>
  <c r="X5"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F1502" i="5"/>
  <c r="E1513" i="5"/>
  <c r="X1513" i="5" s="1"/>
  <c r="G1545" i="5"/>
  <c r="F1545" i="5"/>
  <c r="H1545" i="5"/>
  <c r="I1545" i="5"/>
  <c r="J1545" i="5"/>
  <c r="R1545" i="5"/>
  <c r="E1545" i="5"/>
  <c r="X1545" i="5" s="1"/>
  <c r="G1551" i="5"/>
  <c r="F1551" i="5"/>
  <c r="H1551" i="5"/>
  <c r="I1551" i="5"/>
  <c r="J1551" i="5"/>
  <c r="R1551" i="5"/>
  <c r="E1551" i="5"/>
  <c r="X1551" i="5" s="1"/>
  <c r="I1665" i="5"/>
  <c r="H1665" i="5"/>
  <c r="G1665" i="5"/>
  <c r="F1665" i="5"/>
  <c r="J1665" i="5"/>
  <c r="R1665" i="5"/>
  <c r="E1665" i="5"/>
  <c r="X1665" i="5" s="1"/>
  <c r="G1685" i="5"/>
  <c r="R1685" i="5"/>
  <c r="J1685" i="5"/>
  <c r="H1685" i="5"/>
  <c r="F1685" i="5"/>
  <c r="I1685" i="5"/>
  <c r="E1685" i="5"/>
  <c r="X1685" i="5" s="1"/>
  <c r="J1717" i="5"/>
  <c r="I1717" i="5"/>
  <c r="G2072" i="5"/>
  <c r="H2072" i="5"/>
  <c r="I2072" i="5"/>
  <c r="J2072" i="5"/>
  <c r="R2072" i="5"/>
  <c r="F2072" i="5"/>
  <c r="E2072" i="5"/>
  <c r="X2072" i="5" s="1"/>
  <c r="F2075" i="5"/>
  <c r="H2252" i="5"/>
  <c r="R2256" i="5"/>
  <c r="F2256" i="5"/>
  <c r="R2273" i="5"/>
  <c r="G2273" i="5"/>
  <c r="F2273" i="5"/>
  <c r="J2273" i="5"/>
  <c r="H2273" i="5"/>
  <c r="I2273" i="5"/>
  <c r="E2273" i="5"/>
  <c r="X2273" i="5" s="1"/>
  <c r="G2280" i="5"/>
  <c r="H2280" i="5"/>
  <c r="J2280" i="5"/>
  <c r="R2280" i="5"/>
  <c r="F2280" i="5"/>
  <c r="I2280" i="5"/>
  <c r="E2280" i="5"/>
  <c r="X2280" i="5" s="1"/>
  <c r="F2283" i="5"/>
  <c r="G2283" i="5"/>
  <c r="H2289" i="5"/>
  <c r="I2290" i="5"/>
  <c r="R2290" i="5"/>
  <c r="G2290" i="5"/>
  <c r="H2290" i="5"/>
  <c r="F2290" i="5"/>
  <c r="J2290" i="5"/>
  <c r="E2290" i="5"/>
  <c r="X2290" i="5" s="1"/>
  <c r="I2292" i="5"/>
  <c r="G2292" i="5"/>
  <c r="G2297" i="5"/>
  <c r="F2297" i="5"/>
  <c r="H2297" i="5"/>
  <c r="J2297" i="5"/>
  <c r="I2297" i="5"/>
  <c r="R2297" i="5"/>
  <c r="E2297" i="5"/>
  <c r="X2297" i="5" s="1"/>
  <c r="F2298" i="5"/>
  <c r="R2298" i="5"/>
  <c r="G2298" i="5"/>
  <c r="I2298" i="5"/>
  <c r="H2298" i="5"/>
  <c r="J2298" i="5"/>
  <c r="E2298" i="5"/>
  <c r="X2298" i="5" s="1"/>
  <c r="J2310" i="5"/>
  <c r="F2310" i="5"/>
  <c r="I2310" i="5"/>
  <c r="R2310" i="5"/>
  <c r="H2310" i="5"/>
  <c r="E2310" i="5"/>
  <c r="X2310" i="5" s="1"/>
  <c r="I2317" i="5"/>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G2349" i="5"/>
  <c r="F2349" i="5"/>
  <c r="H2349" i="5"/>
  <c r="I2349" i="5"/>
  <c r="J2349" i="5"/>
  <c r="R2349" i="5"/>
  <c r="E2349" i="5"/>
  <c r="X2349" i="5" s="1"/>
  <c r="R2355" i="5"/>
  <c r="J2355" i="5"/>
  <c r="H2355" i="5"/>
  <c r="I2355" i="5"/>
  <c r="F2355" i="5"/>
  <c r="E2355" i="5"/>
  <c r="X2355" i="5" s="1"/>
  <c r="R2363" i="5"/>
  <c r="F2363" i="5"/>
  <c r="H2363" i="5"/>
  <c r="J2363" i="5"/>
  <c r="G2363" i="5"/>
  <c r="I2363" i="5"/>
  <c r="E2363" i="5"/>
  <c r="X2363"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F2395" i="5"/>
  <c r="J2395" i="5"/>
  <c r="H2395" i="5"/>
  <c r="I2395" i="5"/>
  <c r="E2395" i="5"/>
  <c r="X2395" i="5" s="1"/>
  <c r="F2401" i="5"/>
  <c r="H2401" i="5"/>
  <c r="E2402" i="5"/>
  <c r="X2402" i="5" s="1"/>
  <c r="H2405" i="5"/>
  <c r="F2405" i="5"/>
  <c r="H2406" i="5"/>
  <c r="J2406" i="5"/>
  <c r="F2406" i="5"/>
  <c r="G2406" i="5"/>
  <c r="R2406" i="5"/>
  <c r="I2406" i="5"/>
  <c r="E2406" i="5"/>
  <c r="X2406" i="5" s="1"/>
  <c r="J2409" i="5"/>
  <c r="R2409" i="5"/>
  <c r="I2409" i="5"/>
  <c r="G2413" i="5"/>
  <c r="F2413" i="5"/>
  <c r="I2413" i="5"/>
  <c r="J2413" i="5"/>
  <c r="R2413" i="5"/>
  <c r="H2413" i="5"/>
  <c r="E2413" i="5"/>
  <c r="X2413" i="5" s="1"/>
  <c r="F2417" i="5"/>
  <c r="G2417" i="5"/>
  <c r="R2417" i="5"/>
  <c r="I2417" i="5"/>
  <c r="J2417" i="5"/>
  <c r="H2417" i="5"/>
  <c r="E2417" i="5"/>
  <c r="X2417" i="5" s="1"/>
  <c r="H2418" i="5"/>
  <c r="I2418" i="5"/>
  <c r="E2418" i="5"/>
  <c r="X2418" i="5" s="1"/>
  <c r="G2421" i="5"/>
  <c r="F2421" i="5"/>
  <c r="H2421" i="5"/>
  <c r="I2421" i="5"/>
  <c r="J2421" i="5"/>
  <c r="R2421" i="5"/>
  <c r="E2421" i="5"/>
  <c r="X2421" i="5" s="1"/>
  <c r="R2422" i="5"/>
  <c r="I2422" i="5"/>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S61" i="5"/>
  <c r="S41" i="5"/>
  <c r="S29" i="5"/>
  <c r="S37" i="5"/>
  <c r="S44" i="5"/>
  <c r="S33" i="5"/>
  <c r="S17" i="5"/>
  <c r="S13" i="5"/>
  <c r="S58" i="5"/>
  <c r="S5" i="5"/>
  <c r="S50" i="5"/>
  <c r="S31" i="5"/>
  <c r="S6" i="5"/>
  <c r="S57" i="5"/>
  <c r="S27" i="5"/>
  <c r="S48" i="5"/>
  <c r="S22" i="5"/>
  <c r="S65" i="5"/>
  <c r="S53" i="5"/>
  <c r="S45" i="5"/>
  <c r="S138" i="5"/>
  <c r="S10" i="5"/>
  <c r="S11" i="5"/>
  <c r="S64" i="5"/>
  <c r="S52" i="5"/>
  <c r="S197" i="5"/>
  <c r="S32" i="5"/>
  <c r="S208" i="5"/>
  <c r="S146" i="5"/>
  <c r="S51" i="5"/>
  <c r="S42" i="5"/>
  <c r="S30" i="5"/>
  <c r="S16" i="5"/>
  <c r="S26" i="5"/>
  <c r="S8" i="5"/>
  <c r="G64" i="6" a="1"/>
  <c r="S59" i="5"/>
  <c r="S39" i="5"/>
  <c r="S7" i="5"/>
  <c r="S196" i="5"/>
  <c r="S63" i="5"/>
  <c r="S43" i="5"/>
  <c r="S21" i="5"/>
  <c r="S74" i="5"/>
  <c r="S62" i="5"/>
  <c r="S60" i="5"/>
  <c r="S40" i="5"/>
  <c r="S49" i="5"/>
  <c r="S9" i="5"/>
  <c r="S34" i="5"/>
  <c r="S68" i="5"/>
  <c r="S56" i="5"/>
  <c r="S28" i="5"/>
  <c r="S14" i="5"/>
  <c r="S36" i="5"/>
  <c r="S47" i="5"/>
  <c r="S20" i="5"/>
  <c r="S55" i="5"/>
  <c r="S15" i="5"/>
  <c r="S25" i="5"/>
  <c r="S19" i="5"/>
  <c r="S66" i="5"/>
  <c r="S46" i="5"/>
  <c r="S24" i="5"/>
  <c r="S18" i="5"/>
  <c r="S67" i="5"/>
  <c r="S35" i="5"/>
  <c r="S54" i="5"/>
  <c r="S38" i="5"/>
  <c r="S12" i="5"/>
  <c r="G2289" i="5" l="1"/>
  <c r="G672" i="5"/>
  <c r="R672" i="5"/>
  <c r="J672" i="5"/>
  <c r="I672" i="5"/>
  <c r="R423" i="5"/>
  <c r="J423" i="5"/>
  <c r="G423" i="5"/>
  <c r="F423" i="5"/>
  <c r="E324" i="5"/>
  <c r="X324" i="5" s="1"/>
  <c r="G324" i="5"/>
  <c r="R324" i="5"/>
  <c r="H1038" i="5"/>
  <c r="G1038" i="5"/>
  <c r="T2200" i="5"/>
  <c r="S2200" i="5"/>
  <c r="S2157" i="5"/>
  <c r="T2157" i="5"/>
  <c r="T2112" i="5"/>
  <c r="S2112" i="5"/>
  <c r="F2418" i="5"/>
  <c r="G2409" i="5"/>
  <c r="I2402" i="5"/>
  <c r="G2401" i="5"/>
  <c r="E2379" i="5"/>
  <c r="X2379" i="5" s="1"/>
  <c r="R2289" i="5"/>
  <c r="R1717" i="5"/>
  <c r="F1600" i="5"/>
  <c r="R1010" i="5"/>
  <c r="I986" i="5"/>
  <c r="R885" i="5"/>
  <c r="H661" i="5"/>
  <c r="J606" i="5"/>
  <c r="J572" i="5"/>
  <c r="H519" i="5"/>
  <c r="H333" i="5"/>
  <c r="I2215" i="5"/>
  <c r="R2148" i="5"/>
  <c r="H1961" i="5"/>
  <c r="I1881" i="5"/>
  <c r="J1713" i="5"/>
  <c r="J1684" i="5"/>
  <c r="F1667" i="5"/>
  <c r="R1658" i="5"/>
  <c r="H1637" i="5"/>
  <c r="E1519" i="5"/>
  <c r="X1519" i="5" s="1"/>
  <c r="F1412" i="5"/>
  <c r="E1401" i="5"/>
  <c r="X1401" i="5" s="1"/>
  <c r="G1391" i="5"/>
  <c r="R1382" i="5"/>
  <c r="H1364" i="5"/>
  <c r="AB2157" i="5"/>
  <c r="F365" i="5"/>
  <c r="I248" i="5"/>
  <c r="H248" i="5"/>
  <c r="F248" i="5"/>
  <c r="E248" i="5"/>
  <c r="X248" i="5" s="1"/>
  <c r="E239" i="5"/>
  <c r="X239" i="5" s="1"/>
  <c r="G239" i="5"/>
  <c r="R239" i="5"/>
  <c r="H239" i="5"/>
  <c r="F239" i="5"/>
  <c r="V1851" i="5"/>
  <c r="AB1851" i="5"/>
  <c r="T237" i="5"/>
  <c r="AB237" i="5"/>
  <c r="J1600" i="5"/>
  <c r="G1667" i="5"/>
  <c r="J2418" i="5"/>
  <c r="G2402" i="5"/>
  <c r="R2379" i="5"/>
  <c r="G1717" i="5"/>
  <c r="F1010" i="5"/>
  <c r="R934" i="5"/>
  <c r="F885" i="5"/>
  <c r="F661" i="5"/>
  <c r="F606" i="5"/>
  <c r="H572" i="5"/>
  <c r="J519" i="5"/>
  <c r="J454" i="5"/>
  <c r="R333" i="5"/>
  <c r="I2330" i="5"/>
  <c r="F2291" i="5"/>
  <c r="I2272" i="5"/>
  <c r="J2215" i="5"/>
  <c r="H2148" i="5"/>
  <c r="F1961" i="5"/>
  <c r="G1881" i="5"/>
  <c r="H1753" i="5"/>
  <c r="I1713" i="5"/>
  <c r="E1694" i="5"/>
  <c r="X1694" i="5" s="1"/>
  <c r="R1667" i="5"/>
  <c r="R1637" i="5"/>
  <c r="J1519" i="5"/>
  <c r="J1401" i="5"/>
  <c r="H1382" i="5"/>
  <c r="AB2200" i="5"/>
  <c r="AB1713" i="5"/>
  <c r="F324" i="5"/>
  <c r="I423" i="5"/>
  <c r="R647" i="5"/>
  <c r="J647" i="5"/>
  <c r="H647" i="5"/>
  <c r="E647" i="5"/>
  <c r="X647" i="5" s="1"/>
  <c r="G647" i="5"/>
  <c r="R580" i="5"/>
  <c r="E580" i="5"/>
  <c r="X580" i="5" s="1"/>
  <c r="J580" i="5"/>
  <c r="F580" i="5"/>
  <c r="E495" i="5"/>
  <c r="X495" i="5" s="1"/>
  <c r="G495" i="5"/>
  <c r="G320" i="5"/>
  <c r="E320" i="5"/>
  <c r="X320" i="5" s="1"/>
  <c r="E279" i="5"/>
  <c r="X279" i="5" s="1"/>
  <c r="I279" i="5"/>
  <c r="R279" i="5"/>
  <c r="G256" i="5"/>
  <c r="E256" i="5"/>
  <c r="X256" i="5" s="1"/>
  <c r="J256" i="5"/>
  <c r="H256" i="5"/>
  <c r="G110" i="5"/>
  <c r="E110" i="5"/>
  <c r="X110" i="5" s="1"/>
  <c r="J110" i="5"/>
  <c r="V2201" i="5"/>
  <c r="AB2201" i="5"/>
  <c r="V1888" i="5"/>
  <c r="AB1888" i="5"/>
  <c r="T262" i="5"/>
  <c r="S262" i="5"/>
  <c r="I1658" i="5"/>
  <c r="H1401" i="5"/>
  <c r="R76" i="5"/>
  <c r="J2402" i="5"/>
  <c r="I2379" i="5"/>
  <c r="H1010" i="5"/>
  <c r="H998" i="5"/>
  <c r="J934" i="5"/>
  <c r="E885" i="5"/>
  <c r="X885" i="5" s="1"/>
  <c r="J873" i="5"/>
  <c r="F862" i="5"/>
  <c r="R661" i="5"/>
  <c r="R614" i="5"/>
  <c r="I454" i="5"/>
  <c r="I368" i="5"/>
  <c r="I333" i="5"/>
  <c r="J2330" i="5"/>
  <c r="R2291" i="5"/>
  <c r="F2272" i="5"/>
  <c r="E2178" i="5"/>
  <c r="X2178" i="5" s="1"/>
  <c r="J2148" i="5"/>
  <c r="J1961" i="5"/>
  <c r="J1881" i="5"/>
  <c r="E1863" i="5"/>
  <c r="X1863" i="5" s="1"/>
  <c r="F1753" i="5"/>
  <c r="F1713" i="5"/>
  <c r="I1694" i="5"/>
  <c r="I1667" i="5"/>
  <c r="G1637" i="5"/>
  <c r="F1519" i="5"/>
  <c r="G1401" i="5"/>
  <c r="J1200" i="5"/>
  <c r="H324" i="5"/>
  <c r="V1566" i="5"/>
  <c r="AB1566" i="5"/>
  <c r="E1010" i="5"/>
  <c r="X1010" i="5" s="1"/>
  <c r="I661" i="5"/>
  <c r="I1961" i="5"/>
  <c r="R2418" i="5"/>
  <c r="E1709" i="5"/>
  <c r="X1709" i="5" s="1"/>
  <c r="R2402" i="5"/>
  <c r="H2379" i="5"/>
  <c r="H1709" i="5"/>
  <c r="I1010" i="5"/>
  <c r="E998" i="5"/>
  <c r="X998" i="5" s="1"/>
  <c r="H934" i="5"/>
  <c r="H873" i="5"/>
  <c r="I862" i="5"/>
  <c r="J661" i="5"/>
  <c r="H614" i="5"/>
  <c r="H454" i="5"/>
  <c r="H368" i="5"/>
  <c r="I271" i="5"/>
  <c r="R2330" i="5"/>
  <c r="J2291" i="5"/>
  <c r="G2272" i="5"/>
  <c r="H2178" i="5"/>
  <c r="G1961" i="5"/>
  <c r="F1863" i="5"/>
  <c r="J1753" i="5"/>
  <c r="G1694" i="5"/>
  <c r="J1667" i="5"/>
  <c r="I1637" i="5"/>
  <c r="R1519" i="5"/>
  <c r="I1401" i="5"/>
  <c r="E1373" i="5"/>
  <c r="X1373" i="5" s="1"/>
  <c r="R1200" i="5"/>
  <c r="E1038" i="5"/>
  <c r="X1038" i="5" s="1"/>
  <c r="J324" i="5"/>
  <c r="E968" i="5"/>
  <c r="X968" i="5" s="1"/>
  <c r="F968" i="5"/>
  <c r="J968" i="5"/>
  <c r="G968" i="5"/>
  <c r="H968" i="5"/>
  <c r="J601" i="5"/>
  <c r="F601" i="5"/>
  <c r="R601" i="5"/>
  <c r="E396" i="5"/>
  <c r="X396" i="5" s="1"/>
  <c r="G396" i="5"/>
  <c r="H265" i="5"/>
  <c r="E265" i="5"/>
  <c r="X265" i="5" s="1"/>
  <c r="G1382" i="5"/>
  <c r="H2402" i="5"/>
  <c r="F1382" i="5"/>
  <c r="G1364" i="5"/>
  <c r="I324" i="5"/>
  <c r="E2416" i="5"/>
  <c r="X2416" i="5" s="1"/>
  <c r="G2330" i="5"/>
  <c r="I2291" i="5"/>
  <c r="H2272" i="5"/>
  <c r="F2178" i="5"/>
  <c r="R1863" i="5"/>
  <c r="R1753" i="5"/>
  <c r="R1694" i="5"/>
  <c r="H1519" i="5"/>
  <c r="E1421" i="5"/>
  <c r="X1421" i="5" s="1"/>
  <c r="R1401" i="5"/>
  <c r="I1373" i="5"/>
  <c r="H1200" i="5"/>
  <c r="F1038" i="5"/>
  <c r="AB262" i="5"/>
  <c r="I912" i="5"/>
  <c r="E1015" i="5"/>
  <c r="X1015" i="5" s="1"/>
  <c r="F1015" i="5"/>
  <c r="R1015" i="5"/>
  <c r="I1015" i="5"/>
  <c r="H1015" i="5"/>
  <c r="E1003" i="5"/>
  <c r="X1003" i="5" s="1"/>
  <c r="F1003" i="5"/>
  <c r="I1003" i="5"/>
  <c r="H1003" i="5"/>
  <c r="G1003" i="5"/>
  <c r="E847" i="5"/>
  <c r="X847" i="5" s="1"/>
  <c r="G847" i="5"/>
  <c r="R847" i="5"/>
  <c r="I847" i="5"/>
  <c r="H847" i="5"/>
  <c r="E524" i="5"/>
  <c r="X524" i="5" s="1"/>
  <c r="I524" i="5"/>
  <c r="R524" i="5"/>
  <c r="H524" i="5"/>
  <c r="G524" i="5"/>
  <c r="G513" i="5"/>
  <c r="F513" i="5"/>
  <c r="J513" i="5"/>
  <c r="E373" i="5"/>
  <c r="X373" i="5" s="1"/>
  <c r="G373" i="5"/>
  <c r="E361" i="5"/>
  <c r="X361" i="5" s="1"/>
  <c r="G361" i="5"/>
  <c r="E307" i="5"/>
  <c r="X307" i="5" s="1"/>
  <c r="H307" i="5"/>
  <c r="F307" i="5"/>
  <c r="G307" i="5"/>
  <c r="G276" i="5"/>
  <c r="I276" i="5"/>
  <c r="H276" i="5"/>
  <c r="R276" i="5"/>
  <c r="E276" i="5"/>
  <c r="X276" i="5" s="1"/>
  <c r="V1574" i="5"/>
  <c r="E1574" i="5" s="1"/>
  <c r="X1574" i="5" s="1"/>
  <c r="AB1574" i="5"/>
  <c r="I1134" i="5"/>
  <c r="J1134" i="5"/>
  <c r="G1502" i="5"/>
  <c r="R606" i="5"/>
  <c r="F2215" i="5"/>
  <c r="G1684" i="5"/>
  <c r="J1364" i="5"/>
  <c r="F1717" i="5"/>
  <c r="E2330" i="5"/>
  <c r="X2330" i="5" s="1"/>
  <c r="H2215" i="5"/>
  <c r="G1713" i="5"/>
  <c r="E947" i="5"/>
  <c r="X947" i="5" s="1"/>
  <c r="G947" i="5"/>
  <c r="F2480" i="5"/>
  <c r="E2401" i="5"/>
  <c r="X2401" i="5" s="1"/>
  <c r="G2379" i="5"/>
  <c r="F2337" i="5"/>
  <c r="E2289" i="5"/>
  <c r="X2289" i="5" s="1"/>
  <c r="H2053" i="5"/>
  <c r="J1709" i="5"/>
  <c r="J1502" i="5"/>
  <c r="R998" i="5"/>
  <c r="J947" i="5"/>
  <c r="F934" i="5"/>
  <c r="E873" i="5"/>
  <c r="X873" i="5" s="1"/>
  <c r="J862" i="5"/>
  <c r="H672" i="5"/>
  <c r="J614" i="5"/>
  <c r="R454" i="5"/>
  <c r="R368" i="5"/>
  <c r="H271" i="5"/>
  <c r="G2416" i="5"/>
  <c r="H2330" i="5"/>
  <c r="G2291" i="5"/>
  <c r="J2272" i="5"/>
  <c r="I2178" i="5"/>
  <c r="J1863" i="5"/>
  <c r="I1753" i="5"/>
  <c r="F1694" i="5"/>
  <c r="E1684" i="5"/>
  <c r="X1684" i="5" s="1"/>
  <c r="G1519" i="5"/>
  <c r="H1421" i="5"/>
  <c r="H1373" i="5"/>
  <c r="F1200" i="5"/>
  <c r="R1038" i="5"/>
  <c r="AB1412" i="5"/>
  <c r="AB1391" i="5"/>
  <c r="G271" i="5"/>
  <c r="E609" i="5"/>
  <c r="X609" i="5" s="1"/>
  <c r="G609" i="5"/>
  <c r="H609" i="5"/>
  <c r="F609" i="5"/>
  <c r="J609" i="5"/>
  <c r="E557" i="5"/>
  <c r="X557" i="5" s="1"/>
  <c r="G557" i="5"/>
  <c r="J557" i="5"/>
  <c r="I557" i="5"/>
  <c r="E458" i="5"/>
  <c r="X458" i="5" s="1"/>
  <c r="J458" i="5"/>
  <c r="I458" i="5"/>
  <c r="F458" i="5"/>
  <c r="G382" i="5"/>
  <c r="R382" i="5"/>
  <c r="E382" i="5"/>
  <c r="X382" i="5" s="1"/>
  <c r="H382" i="5"/>
  <c r="F382" i="5"/>
  <c r="E235" i="5"/>
  <c r="X235" i="5" s="1"/>
  <c r="G235" i="5"/>
  <c r="V1611" i="5"/>
  <c r="AB1611" i="5"/>
  <c r="T1676" i="5"/>
  <c r="S1676" i="5"/>
  <c r="AB1676" i="5"/>
  <c r="T1656" i="5"/>
  <c r="AB1656" i="5"/>
  <c r="T1621" i="5"/>
  <c r="S1621" i="5"/>
  <c r="H1658" i="5"/>
  <c r="G2480" i="5"/>
  <c r="R862" i="5"/>
  <c r="J368" i="5"/>
  <c r="R271" i="5"/>
  <c r="H2480" i="5"/>
  <c r="E2409" i="5"/>
  <c r="X2409" i="5" s="1"/>
  <c r="R2401" i="5"/>
  <c r="E2371" i="5"/>
  <c r="X2371" i="5" s="1"/>
  <c r="R2337" i="5"/>
  <c r="J2289" i="5"/>
  <c r="I2053" i="5"/>
  <c r="R1709" i="5"/>
  <c r="I1502" i="5"/>
  <c r="J998" i="5"/>
  <c r="R947" i="5"/>
  <c r="F873" i="5"/>
  <c r="E862" i="5"/>
  <c r="X862" i="5" s="1"/>
  <c r="E614" i="5"/>
  <c r="X614" i="5" s="1"/>
  <c r="R540" i="5"/>
  <c r="F271" i="5"/>
  <c r="I2416" i="5"/>
  <c r="H2291" i="5"/>
  <c r="R2272" i="5"/>
  <c r="J2178" i="5"/>
  <c r="I1863" i="5"/>
  <c r="G1753" i="5"/>
  <c r="H1694" i="5"/>
  <c r="F1684" i="5"/>
  <c r="E1658" i="5"/>
  <c r="X1658" i="5" s="1"/>
  <c r="I1421" i="5"/>
  <c r="E1412" i="5"/>
  <c r="X1412" i="5" s="1"/>
  <c r="E1391" i="5"/>
  <c r="X1391" i="5" s="1"/>
  <c r="F1373" i="5"/>
  <c r="E1364" i="5"/>
  <c r="X1364" i="5" s="1"/>
  <c r="J1038" i="5"/>
  <c r="H841" i="5"/>
  <c r="J712" i="5"/>
  <c r="G712" i="5"/>
  <c r="I712" i="5"/>
  <c r="H712" i="5"/>
  <c r="R712" i="5"/>
  <c r="G339" i="5"/>
  <c r="E339" i="5"/>
  <c r="X339" i="5" s="1"/>
  <c r="E316" i="5"/>
  <c r="X316" i="5" s="1"/>
  <c r="G316" i="5"/>
  <c r="J316" i="5"/>
  <c r="R316" i="5"/>
  <c r="F316" i="5"/>
  <c r="E294" i="5"/>
  <c r="X294" i="5" s="1"/>
  <c r="J294" i="5"/>
  <c r="H294" i="5"/>
  <c r="E285" i="5"/>
  <c r="X285" i="5" s="1"/>
  <c r="G285" i="5"/>
  <c r="V2141" i="5"/>
  <c r="AB2141" i="5"/>
  <c r="F1193" i="5"/>
  <c r="R1193" i="5"/>
  <c r="R1183" i="5"/>
  <c r="I1183" i="5"/>
  <c r="F1162" i="5"/>
  <c r="H1162" i="5"/>
  <c r="E1153" i="5"/>
  <c r="X1153" i="5" s="1"/>
  <c r="F1153" i="5"/>
  <c r="S2007" i="5"/>
  <c r="T2007" i="5"/>
  <c r="T1915" i="5"/>
  <c r="S1915" i="5"/>
  <c r="AB1915" i="5"/>
  <c r="E986" i="5"/>
  <c r="X986" i="5" s="1"/>
  <c r="G986" i="5"/>
  <c r="E912" i="5"/>
  <c r="X912" i="5" s="1"/>
  <c r="F912" i="5"/>
  <c r="G912" i="5"/>
  <c r="J912" i="5"/>
  <c r="H912" i="5"/>
  <c r="J651" i="5"/>
  <c r="F651" i="5"/>
  <c r="E368" i="5"/>
  <c r="X368" i="5" s="1"/>
  <c r="G368" i="5"/>
  <c r="I260" i="5"/>
  <c r="R260" i="5"/>
  <c r="E260" i="5"/>
  <c r="X260" i="5" s="1"/>
  <c r="G260" i="5"/>
  <c r="H260" i="5"/>
  <c r="V2020" i="5"/>
  <c r="AB2020" i="5"/>
  <c r="V1705" i="5"/>
  <c r="AB1705" i="5"/>
  <c r="T393" i="5"/>
  <c r="S393" i="5"/>
  <c r="F1421" i="5"/>
  <c r="F1391" i="5"/>
  <c r="AB1658" i="5"/>
  <c r="F2148" i="5"/>
  <c r="F529" i="5"/>
  <c r="G529" i="5"/>
  <c r="I529" i="5"/>
  <c r="H529" i="5"/>
  <c r="R365" i="5"/>
  <c r="J365" i="5"/>
  <c r="G365" i="5"/>
  <c r="E365" i="5"/>
  <c r="X365" i="5" s="1"/>
  <c r="E333" i="5"/>
  <c r="X333" i="5" s="1"/>
  <c r="G333" i="5"/>
  <c r="F2379" i="5"/>
  <c r="E2337" i="5"/>
  <c r="X2337" i="5" s="1"/>
  <c r="E1502" i="5"/>
  <c r="X1502" i="5" s="1"/>
  <c r="J1010" i="5"/>
  <c r="E934" i="5"/>
  <c r="X934" i="5" s="1"/>
  <c r="E672" i="5"/>
  <c r="X672" i="5" s="1"/>
  <c r="J2401" i="5"/>
  <c r="I2289" i="5"/>
  <c r="E2131" i="5"/>
  <c r="X2131" i="5" s="1"/>
  <c r="F1709" i="5"/>
  <c r="F998" i="5"/>
  <c r="I614" i="5"/>
  <c r="J271" i="5"/>
  <c r="H2416" i="5"/>
  <c r="E2215" i="5"/>
  <c r="X2215" i="5" s="1"/>
  <c r="R2178" i="5"/>
  <c r="H1863" i="5"/>
  <c r="I1684" i="5"/>
  <c r="R1421" i="5"/>
  <c r="J1412" i="5"/>
  <c r="H1391" i="5"/>
  <c r="E1382" i="5"/>
  <c r="X1382" i="5" s="1"/>
  <c r="R1373" i="5"/>
  <c r="I1364" i="5"/>
  <c r="I1038" i="5"/>
  <c r="E423" i="5"/>
  <c r="X423" i="5" s="1"/>
  <c r="F260" i="5"/>
  <c r="S237" i="5"/>
  <c r="G964" i="5"/>
  <c r="E964" i="5"/>
  <c r="X964" i="5" s="1"/>
  <c r="R964" i="5"/>
  <c r="I964" i="5"/>
  <c r="J964" i="5"/>
  <c r="E633" i="5"/>
  <c r="X633" i="5" s="1"/>
  <c r="I633" i="5"/>
  <c r="G633" i="5"/>
  <c r="H633" i="5"/>
  <c r="R633" i="5"/>
  <c r="E533" i="5"/>
  <c r="X533" i="5" s="1"/>
  <c r="G533" i="5"/>
  <c r="I1202" i="5"/>
  <c r="J1202" i="5"/>
  <c r="T2096" i="5"/>
  <c r="AB2096" i="5"/>
  <c r="T2059" i="5"/>
  <c r="AB2059" i="5"/>
  <c r="G841" i="5"/>
  <c r="F841" i="5"/>
  <c r="I841" i="5"/>
  <c r="E519" i="5"/>
  <c r="X519" i="5" s="1"/>
  <c r="G519" i="5"/>
  <c r="G454" i="5"/>
  <c r="E454" i="5"/>
  <c r="X454" i="5" s="1"/>
  <c r="I1200" i="5"/>
  <c r="E1200" i="5"/>
  <c r="X1200" i="5" s="1"/>
  <c r="H986" i="5"/>
  <c r="R519" i="5"/>
  <c r="J2416" i="5"/>
  <c r="I1412" i="5"/>
  <c r="H606" i="5"/>
  <c r="F519" i="5"/>
  <c r="R1881" i="5"/>
  <c r="G1412" i="5"/>
  <c r="R1391" i="5"/>
  <c r="J627" i="5"/>
  <c r="F627" i="5"/>
  <c r="E572" i="5"/>
  <c r="X572" i="5" s="1"/>
  <c r="G572" i="5"/>
  <c r="I1709" i="5"/>
  <c r="I998" i="5"/>
  <c r="H947" i="5"/>
  <c r="R873" i="5"/>
  <c r="F614" i="5"/>
  <c r="F2409" i="5"/>
  <c r="J2337" i="5"/>
  <c r="E1717" i="5"/>
  <c r="X1717" i="5" s="1"/>
  <c r="H1502" i="5"/>
  <c r="I947" i="5"/>
  <c r="I873" i="5"/>
  <c r="H862" i="5"/>
  <c r="I540" i="5"/>
  <c r="J2075" i="5"/>
  <c r="R986" i="5"/>
  <c r="F947" i="5"/>
  <c r="G2020" i="5"/>
  <c r="G1658" i="5"/>
  <c r="H423" i="5"/>
  <c r="R841" i="5"/>
  <c r="J260" i="5"/>
  <c r="F672" i="5"/>
  <c r="E508" i="5"/>
  <c r="X508" i="5" s="1"/>
  <c r="G508" i="5"/>
  <c r="G412" i="5"/>
  <c r="E412" i="5"/>
  <c r="X412" i="5" s="1"/>
  <c r="R402" i="5"/>
  <c r="I402" i="5"/>
  <c r="H402" i="5"/>
  <c r="E348" i="5"/>
  <c r="X348" i="5" s="1"/>
  <c r="G348" i="5"/>
  <c r="E304" i="5"/>
  <c r="X304" i="5" s="1"/>
  <c r="G304" i="5"/>
  <c r="V2010" i="5"/>
  <c r="AB2010" i="5"/>
  <c r="H331" i="5"/>
  <c r="R323" i="5"/>
  <c r="J493" i="5"/>
  <c r="F932" i="5"/>
  <c r="F287" i="5"/>
  <c r="F680" i="5"/>
  <c r="R395" i="5"/>
  <c r="G775" i="5"/>
  <c r="G425" i="5"/>
  <c r="E911" i="5"/>
  <c r="X911" i="5" s="1"/>
  <c r="E836" i="5"/>
  <c r="X836" i="5" s="1"/>
  <c r="J836" i="5"/>
  <c r="E608" i="5"/>
  <c r="X608" i="5" s="1"/>
  <c r="F600" i="5"/>
  <c r="J600" i="5"/>
  <c r="E588" i="5"/>
  <c r="X588" i="5" s="1"/>
  <c r="E579" i="5"/>
  <c r="X579" i="5" s="1"/>
  <c r="E539" i="5"/>
  <c r="X539" i="5" s="1"/>
  <c r="E512" i="5"/>
  <c r="X512" i="5" s="1"/>
  <c r="E433" i="5"/>
  <c r="X433" i="5" s="1"/>
  <c r="E417" i="5"/>
  <c r="X417" i="5" s="1"/>
  <c r="G417" i="5"/>
  <c r="E395" i="5"/>
  <c r="X395" i="5" s="1"/>
  <c r="E367" i="5"/>
  <c r="X367" i="5" s="1"/>
  <c r="E360" i="5"/>
  <c r="X360" i="5" s="1"/>
  <c r="E323" i="5"/>
  <c r="X323" i="5" s="1"/>
  <c r="E278" i="5"/>
  <c r="X278" i="5" s="1"/>
  <c r="E204" i="5"/>
  <c r="X204" i="5" s="1"/>
  <c r="F204" i="5"/>
  <c r="E137" i="5"/>
  <c r="E128" i="5"/>
  <c r="E119" i="5"/>
  <c r="X119" i="5" s="1"/>
  <c r="S2332" i="5"/>
  <c r="T2332" i="5"/>
  <c r="T2243" i="5"/>
  <c r="T2218" i="5"/>
  <c r="S2166" i="5"/>
  <c r="T2166" i="5"/>
  <c r="T2077" i="5"/>
  <c r="S2077" i="5"/>
  <c r="T1934" i="5"/>
  <c r="S1934" i="5"/>
  <c r="T252" i="5"/>
  <c r="AB252" i="5"/>
  <c r="T2233" i="5"/>
  <c r="S2233" i="5"/>
  <c r="T2094" i="5"/>
  <c r="S2094" i="5"/>
  <c r="T606" i="5"/>
  <c r="S606" i="5"/>
  <c r="I588" i="5"/>
  <c r="G287" i="5"/>
  <c r="G233" i="5"/>
  <c r="E1012" i="5"/>
  <c r="X1012" i="5" s="1"/>
  <c r="R1012" i="5"/>
  <c r="G305" i="5"/>
  <c r="R305" i="5"/>
  <c r="T2360" i="5"/>
  <c r="S2360" i="5"/>
  <c r="T2302" i="5"/>
  <c r="S2302" i="5"/>
  <c r="R331" i="5"/>
  <c r="H278" i="5"/>
  <c r="F367" i="5"/>
  <c r="F268" i="5"/>
  <c r="I395" i="5"/>
  <c r="R287" i="5"/>
  <c r="J395" i="5"/>
  <c r="H799" i="5"/>
  <c r="G888" i="5"/>
  <c r="G942" i="5"/>
  <c r="I942" i="5"/>
  <c r="I330" i="5"/>
  <c r="R330" i="5"/>
  <c r="G675" i="5"/>
  <c r="G627" i="5"/>
  <c r="T2396" i="5"/>
  <c r="S2396" i="5"/>
  <c r="T2347" i="5"/>
  <c r="S2347" i="5"/>
  <c r="T2274" i="5"/>
  <c r="S2274" i="5"/>
  <c r="E145" i="5"/>
  <c r="G145" i="5"/>
  <c r="T2368" i="5"/>
  <c r="S2368" i="5"/>
  <c r="R384" i="5"/>
  <c r="R278" i="5"/>
  <c r="J258" i="5"/>
  <c r="F250" i="5"/>
  <c r="H367" i="5"/>
  <c r="F799" i="5"/>
  <c r="G836" i="5"/>
  <c r="G750" i="5"/>
  <c r="G680" i="5"/>
  <c r="G180" i="5"/>
  <c r="G974" i="5"/>
  <c r="J974" i="5"/>
  <c r="E895" i="5"/>
  <c r="X895" i="5" s="1"/>
  <c r="E870" i="5"/>
  <c r="X870" i="5" s="1"/>
  <c r="E687" i="5"/>
  <c r="X687" i="5" s="1"/>
  <c r="E637" i="5"/>
  <c r="X637" i="5" s="1"/>
  <c r="E605" i="5"/>
  <c r="X605" i="5" s="1"/>
  <c r="E527" i="5"/>
  <c r="X527" i="5" s="1"/>
  <c r="R284" i="5"/>
  <c r="F284" i="5"/>
  <c r="G913" i="5"/>
  <c r="G805" i="5"/>
  <c r="G385" i="5"/>
  <c r="AB2212" i="5"/>
  <c r="V2212" i="5"/>
  <c r="AB2026" i="5"/>
  <c r="V2026" i="5"/>
  <c r="T994" i="5"/>
  <c r="S994" i="5"/>
  <c r="G679" i="5"/>
  <c r="G608" i="5"/>
  <c r="G419" i="5"/>
  <c r="G223" i="5"/>
  <c r="F576" i="5"/>
  <c r="R576" i="5"/>
  <c r="E400" i="5"/>
  <c r="X400" i="5" s="1"/>
  <c r="G400" i="5"/>
  <c r="G972" i="5"/>
  <c r="G852" i="5"/>
  <c r="G660" i="5"/>
  <c r="G576" i="5"/>
  <c r="AB2066" i="5"/>
  <c r="V2066" i="5"/>
  <c r="T1311" i="5"/>
  <c r="S1311" i="5"/>
  <c r="I384" i="5"/>
  <c r="F258" i="5"/>
  <c r="J250" i="5"/>
  <c r="I579" i="5"/>
  <c r="R367" i="5"/>
  <c r="H640" i="5"/>
  <c r="G1012" i="5"/>
  <c r="G833" i="5"/>
  <c r="G817" i="5"/>
  <c r="G659" i="5"/>
  <c r="G532" i="5"/>
  <c r="G473" i="5"/>
  <c r="G452" i="5"/>
  <c r="G317" i="5"/>
  <c r="E915" i="5"/>
  <c r="X915" i="5" s="1"/>
  <c r="F665" i="5"/>
  <c r="H665" i="5"/>
  <c r="E583" i="5"/>
  <c r="X583" i="5" s="1"/>
  <c r="H583" i="5"/>
  <c r="E526" i="5"/>
  <c r="X526" i="5" s="1"/>
  <c r="E506" i="5"/>
  <c r="X506" i="5" s="1"/>
  <c r="E370" i="5"/>
  <c r="X370" i="5" s="1"/>
  <c r="E309" i="5"/>
  <c r="X309" i="5" s="1"/>
  <c r="E219" i="5"/>
  <c r="X219" i="5" s="1"/>
  <c r="H208" i="5"/>
  <c r="G208" i="5"/>
  <c r="T1680" i="5"/>
  <c r="S1680" i="5"/>
  <c r="H384" i="5"/>
  <c r="H258" i="5"/>
  <c r="I250" i="5"/>
  <c r="F911" i="5"/>
  <c r="H888" i="5"/>
  <c r="I680" i="5"/>
  <c r="G932" i="5"/>
  <c r="G588" i="5"/>
  <c r="G510" i="5"/>
  <c r="G451" i="5"/>
  <c r="G395" i="5"/>
  <c r="G203" i="5"/>
  <c r="R664" i="5"/>
  <c r="I664" i="5"/>
  <c r="E653" i="5"/>
  <c r="X653" i="5" s="1"/>
  <c r="E611" i="5"/>
  <c r="X611" i="5" s="1"/>
  <c r="E542" i="5"/>
  <c r="X542" i="5" s="1"/>
  <c r="E486" i="5"/>
  <c r="X486" i="5" s="1"/>
  <c r="F486" i="5"/>
  <c r="E445" i="5"/>
  <c r="X445" i="5" s="1"/>
  <c r="E419" i="5"/>
  <c r="X419" i="5" s="1"/>
  <c r="E325" i="5"/>
  <c r="X325" i="5" s="1"/>
  <c r="E253" i="5"/>
  <c r="X253" i="5" s="1"/>
  <c r="AB2230" i="5"/>
  <c r="V2230" i="5"/>
  <c r="T1318" i="5"/>
  <c r="S1318" i="5"/>
  <c r="G530" i="5"/>
  <c r="G509" i="5"/>
  <c r="G330" i="5"/>
  <c r="G868" i="5"/>
  <c r="I868" i="5"/>
  <c r="R355" i="5"/>
  <c r="E355" i="5"/>
  <c r="X355" i="5" s="1"/>
  <c r="T2008" i="5"/>
  <c r="S2008" i="5"/>
  <c r="T1999" i="5"/>
  <c r="S1999" i="5"/>
  <c r="G976" i="5"/>
  <c r="G863" i="5"/>
  <c r="G493" i="5"/>
  <c r="G982" i="5"/>
  <c r="F982" i="5"/>
  <c r="R891" i="5"/>
  <c r="F891" i="5"/>
  <c r="G562" i="5"/>
  <c r="I562" i="5"/>
  <c r="G541" i="5"/>
  <c r="H541" i="5"/>
  <c r="T2137" i="5"/>
  <c r="S2137" i="5"/>
  <c r="T1655" i="5"/>
  <c r="S1655" i="5"/>
  <c r="T1620" i="5"/>
  <c r="S1620" i="5"/>
  <c r="S2425" i="5"/>
  <c r="S2354" i="5"/>
  <c r="S2308" i="5"/>
  <c r="T2162" i="5"/>
  <c r="S2162" i="5"/>
  <c r="T2145" i="5"/>
  <c r="T1663" i="5"/>
  <c r="S1663" i="5"/>
  <c r="T1258" i="5"/>
  <c r="S1258" i="5"/>
  <c r="T1116" i="5"/>
  <c r="T1068" i="5"/>
  <c r="S1068" i="5"/>
  <c r="T1058" i="5"/>
  <c r="T312" i="5"/>
  <c r="AB312" i="5"/>
  <c r="T1463" i="5"/>
  <c r="S1463" i="5"/>
  <c r="S980" i="5"/>
  <c r="T980" i="5"/>
  <c r="T292" i="5"/>
  <c r="AB292" i="5"/>
  <c r="T284" i="5"/>
  <c r="AB284" i="5"/>
  <c r="E71" i="5"/>
  <c r="X71" i="5" s="1"/>
  <c r="S1048" i="5"/>
  <c r="T2416" i="5"/>
  <c r="S2416" i="5"/>
  <c r="E183" i="5"/>
  <c r="X183" i="5" s="1"/>
  <c r="E80" i="5"/>
  <c r="H71" i="5"/>
  <c r="AB2074" i="5"/>
  <c r="T2334" i="5"/>
  <c r="S2334" i="5"/>
  <c r="T2159" i="5"/>
  <c r="S2159" i="5"/>
  <c r="T1322" i="5"/>
  <c r="S1322" i="5"/>
  <c r="S1197" i="5"/>
  <c r="T1197" i="5"/>
  <c r="T1818" i="5"/>
  <c r="S1818" i="5"/>
  <c r="T1018" i="5"/>
  <c r="S1018" i="5"/>
  <c r="S2391" i="5"/>
  <c r="V2176" i="5"/>
  <c r="AB2176" i="5"/>
  <c r="S1751" i="5"/>
  <c r="S1095" i="5"/>
  <c r="S2150" i="5"/>
  <c r="T2150" i="5"/>
  <c r="T1188" i="5"/>
  <c r="S1188" i="5"/>
  <c r="S1122" i="5"/>
  <c r="T1122" i="5"/>
  <c r="T1094" i="5"/>
  <c r="S1094" i="5"/>
  <c r="S2288" i="5"/>
  <c r="S1679" i="5"/>
  <c r="S1568" i="5"/>
  <c r="T2133" i="5"/>
  <c r="S2133" i="5"/>
  <c r="AB1345" i="5"/>
  <c r="AB2100" i="5"/>
  <c r="S2484" i="5"/>
  <c r="T2484" i="5"/>
  <c r="S2451" i="5"/>
  <c r="S2356" i="5"/>
  <c r="S1757" i="5"/>
  <c r="S1523" i="5"/>
  <c r="S1339" i="5"/>
  <c r="T2351" i="5"/>
  <c r="T2195" i="5"/>
  <c r="S2195" i="5"/>
  <c r="S2353" i="5"/>
  <c r="AB2129" i="5"/>
  <c r="T2129" i="5"/>
  <c r="T1051" i="5"/>
  <c r="S1051" i="5"/>
  <c r="AB2070" i="5"/>
  <c r="T2070" i="5"/>
  <c r="AB320" i="5"/>
  <c r="AB303" i="5"/>
  <c r="AB2043" i="5"/>
  <c r="T1683" i="5"/>
  <c r="T1636" i="5"/>
  <c r="R927" i="5"/>
  <c r="E927" i="5"/>
  <c r="X927" i="5" s="1"/>
  <c r="I927" i="5"/>
  <c r="H927" i="5"/>
  <c r="F927" i="5"/>
  <c r="E688" i="5"/>
  <c r="X688" i="5" s="1"/>
  <c r="G688" i="5"/>
  <c r="E489" i="5"/>
  <c r="X489" i="5" s="1"/>
  <c r="I489" i="5"/>
  <c r="H489" i="5"/>
  <c r="F489" i="5"/>
  <c r="E440" i="5"/>
  <c r="X440" i="5" s="1"/>
  <c r="G440" i="5"/>
  <c r="I297" i="5"/>
  <c r="J297" i="5"/>
  <c r="G297" i="5"/>
  <c r="H297" i="5"/>
  <c r="F297" i="5"/>
  <c r="V1581" i="5"/>
  <c r="G1581" i="5"/>
  <c r="AB1581" i="5"/>
  <c r="J1574" i="5"/>
  <c r="H1574" i="5"/>
  <c r="I1470" i="5"/>
  <c r="F1470" i="5"/>
  <c r="E1470" i="5"/>
  <c r="X1470" i="5" s="1"/>
  <c r="H1169" i="5"/>
  <c r="R1169" i="5"/>
  <c r="I1169" i="5"/>
  <c r="E1169" i="5"/>
  <c r="X1169" i="5" s="1"/>
  <c r="V1135" i="5"/>
  <c r="AB1135" i="5"/>
  <c r="G1135" i="5"/>
  <c r="H1094" i="5"/>
  <c r="E1094" i="5"/>
  <c r="X1094" i="5" s="1"/>
  <c r="G1094" i="5"/>
  <c r="J1094" i="5"/>
  <c r="I1081" i="5"/>
  <c r="H1081" i="5"/>
  <c r="J1081" i="5"/>
  <c r="G1081" i="5"/>
  <c r="F1081" i="5"/>
  <c r="T385" i="5"/>
  <c r="S385" i="5"/>
  <c r="T377" i="5"/>
  <c r="AB377" i="5"/>
  <c r="T311" i="5"/>
  <c r="AB311" i="5"/>
  <c r="T1252" i="5"/>
  <c r="S1252" i="5"/>
  <c r="T1222" i="5"/>
  <c r="S1222" i="5"/>
  <c r="AB1222" i="5"/>
  <c r="I2480" i="5"/>
  <c r="H2422" i="5"/>
  <c r="G2405" i="5"/>
  <c r="J2371" i="5"/>
  <c r="F2292" i="5"/>
  <c r="E2282" i="5"/>
  <c r="X2282" i="5" s="1"/>
  <c r="J2256" i="5"/>
  <c r="R2131" i="5"/>
  <c r="G2075" i="5"/>
  <c r="J2053" i="5"/>
  <c r="G1600" i="5"/>
  <c r="R1513" i="5"/>
  <c r="R2241" i="5"/>
  <c r="E2130" i="5"/>
  <c r="X2130" i="5" s="1"/>
  <c r="E2028" i="5"/>
  <c r="X2028" i="5" s="1"/>
  <c r="H1611" i="5"/>
  <c r="I1094" i="5"/>
  <c r="J927" i="5"/>
  <c r="G970" i="5"/>
  <c r="E970" i="5"/>
  <c r="X970" i="5" s="1"/>
  <c r="R970" i="5"/>
  <c r="I970" i="5"/>
  <c r="H970" i="5"/>
  <c r="R914" i="5"/>
  <c r="J914" i="5"/>
  <c r="H914" i="5"/>
  <c r="E914" i="5"/>
  <c r="X914" i="5" s="1"/>
  <c r="E794" i="5"/>
  <c r="X794" i="5" s="1"/>
  <c r="R794" i="5"/>
  <c r="H794" i="5"/>
  <c r="I794" i="5"/>
  <c r="F794" i="5"/>
  <c r="G794" i="5"/>
  <c r="G757" i="5"/>
  <c r="I757" i="5"/>
  <c r="F757" i="5"/>
  <c r="R757" i="5"/>
  <c r="J757" i="5"/>
  <c r="G306" i="5"/>
  <c r="E306" i="5"/>
  <c r="X306" i="5" s="1"/>
  <c r="I306" i="5"/>
  <c r="F306" i="5"/>
  <c r="R306" i="5"/>
  <c r="E245" i="5"/>
  <c r="X245" i="5" s="1"/>
  <c r="G245" i="5"/>
  <c r="J2130" i="5"/>
  <c r="J2028" i="5"/>
  <c r="E1510" i="5"/>
  <c r="X1510" i="5" s="1"/>
  <c r="E1081" i="5"/>
  <c r="X1081" i="5" s="1"/>
  <c r="AB385" i="5"/>
  <c r="J210" i="5"/>
  <c r="S377" i="5"/>
  <c r="R989" i="5"/>
  <c r="E989" i="5"/>
  <c r="X989" i="5" s="1"/>
  <c r="I989" i="5"/>
  <c r="H989" i="5"/>
  <c r="F989" i="5"/>
  <c r="G989" i="5"/>
  <c r="J923" i="5"/>
  <c r="H923" i="5"/>
  <c r="G923" i="5"/>
  <c r="F923" i="5"/>
  <c r="E923" i="5"/>
  <c r="X923" i="5" s="1"/>
  <c r="E625" i="5"/>
  <c r="X625" i="5" s="1"/>
  <c r="I625" i="5"/>
  <c r="F625" i="5"/>
  <c r="J625" i="5"/>
  <c r="E381" i="5"/>
  <c r="X381" i="5" s="1"/>
  <c r="G381" i="5"/>
  <c r="E313" i="5"/>
  <c r="X313" i="5" s="1"/>
  <c r="G313" i="5"/>
  <c r="E288" i="5"/>
  <c r="X288" i="5" s="1"/>
  <c r="H288" i="5"/>
  <c r="J288" i="5"/>
  <c r="I288" i="5"/>
  <c r="R288" i="5"/>
  <c r="F1708" i="5"/>
  <c r="J1708" i="5"/>
  <c r="R1565" i="5"/>
  <c r="F1565" i="5"/>
  <c r="I1223" i="5"/>
  <c r="G1223" i="5"/>
  <c r="R1223" i="5"/>
  <c r="E1223" i="5"/>
  <c r="X1223" i="5" s="1"/>
  <c r="R1215" i="5"/>
  <c r="J1215" i="5"/>
  <c r="G1215" i="5"/>
  <c r="I1215" i="5"/>
  <c r="E1183" i="5"/>
  <c r="X1183" i="5" s="1"/>
  <c r="F1183" i="5"/>
  <c r="G1183" i="5"/>
  <c r="T1624" i="5"/>
  <c r="AB1624" i="5"/>
  <c r="J2405" i="5"/>
  <c r="I2371" i="5"/>
  <c r="H2292" i="5"/>
  <c r="J2282" i="5"/>
  <c r="G2256" i="5"/>
  <c r="H2131" i="5"/>
  <c r="G2053" i="5"/>
  <c r="H1513" i="5"/>
  <c r="I688" i="5"/>
  <c r="F587" i="5"/>
  <c r="J440" i="5"/>
  <c r="F2241" i="5"/>
  <c r="F2130" i="5"/>
  <c r="E2074" i="5"/>
  <c r="X2074" i="5" s="1"/>
  <c r="R2028" i="5"/>
  <c r="J1510" i="5"/>
  <c r="R1081" i="5"/>
  <c r="H210" i="5"/>
  <c r="H220" i="5"/>
  <c r="E455" i="5"/>
  <c r="X455" i="5" s="1"/>
  <c r="G455" i="5"/>
  <c r="H390" i="5"/>
  <c r="E390" i="5"/>
  <c r="X390" i="5" s="1"/>
  <c r="R390" i="5"/>
  <c r="I390" i="5"/>
  <c r="V1757" i="5"/>
  <c r="AB1757" i="5"/>
  <c r="F1230" i="5"/>
  <c r="R1230" i="5"/>
  <c r="J1230" i="5"/>
  <c r="I1230" i="5"/>
  <c r="E1230" i="5"/>
  <c r="X1230" i="5" s="1"/>
  <c r="R1055" i="5"/>
  <c r="H1055" i="5"/>
  <c r="J1055" i="5"/>
  <c r="I1055" i="5"/>
  <c r="T1684" i="5"/>
  <c r="AB1684" i="5"/>
  <c r="R2405" i="5"/>
  <c r="J2292" i="5"/>
  <c r="R2053" i="5"/>
  <c r="H2371" i="5"/>
  <c r="E2341" i="5"/>
  <c r="X2341" i="5" s="1"/>
  <c r="H2282" i="5"/>
  <c r="H2256" i="5"/>
  <c r="J2131" i="5"/>
  <c r="I1513" i="5"/>
  <c r="J688" i="5"/>
  <c r="H587" i="5"/>
  <c r="E476" i="5"/>
  <c r="X476" i="5" s="1"/>
  <c r="F440" i="5"/>
  <c r="G2241" i="5"/>
  <c r="I2130" i="5"/>
  <c r="F2074" i="5"/>
  <c r="G2028" i="5"/>
  <c r="E1767" i="5"/>
  <c r="X1767" i="5" s="1"/>
  <c r="H1510" i="5"/>
  <c r="G927" i="5"/>
  <c r="G489" i="5"/>
  <c r="E521" i="5"/>
  <c r="X521" i="5" s="1"/>
  <c r="I521" i="5"/>
  <c r="H521" i="5"/>
  <c r="G521" i="5"/>
  <c r="F521" i="5"/>
  <c r="V1764" i="5"/>
  <c r="AB1764" i="5"/>
  <c r="V1309" i="5"/>
  <c r="AB1309" i="5"/>
  <c r="J1271" i="5"/>
  <c r="H1271" i="5"/>
  <c r="F1271" i="5"/>
  <c r="I1271" i="5"/>
  <c r="J1246" i="5"/>
  <c r="H1246" i="5"/>
  <c r="I1246" i="5"/>
  <c r="E1246" i="5"/>
  <c r="X1246" i="5" s="1"/>
  <c r="F2371" i="5"/>
  <c r="R2341" i="5"/>
  <c r="E2317" i="5"/>
  <c r="X2317" i="5" s="1"/>
  <c r="R2282" i="5"/>
  <c r="E2252" i="5"/>
  <c r="X2252" i="5" s="1"/>
  <c r="F2131" i="5"/>
  <c r="F1513" i="5"/>
  <c r="E903" i="5"/>
  <c r="X903" i="5" s="1"/>
  <c r="H893" i="5"/>
  <c r="F688" i="5"/>
  <c r="I587" i="5"/>
  <c r="H476" i="5"/>
  <c r="H440" i="5"/>
  <c r="H2130" i="5"/>
  <c r="G2074" i="5"/>
  <c r="E2054" i="5"/>
  <c r="X2054" i="5" s="1"/>
  <c r="I2028" i="5"/>
  <c r="H1767" i="5"/>
  <c r="R1510" i="5"/>
  <c r="H657" i="5"/>
  <c r="R297" i="5"/>
  <c r="G766" i="5"/>
  <c r="J766" i="5"/>
  <c r="H766" i="5"/>
  <c r="I766" i="5"/>
  <c r="G378" i="5"/>
  <c r="F378" i="5"/>
  <c r="J378" i="5"/>
  <c r="E378" i="5"/>
  <c r="X378" i="5" s="1"/>
  <c r="R378" i="5"/>
  <c r="E268" i="5"/>
  <c r="X268" i="5" s="1"/>
  <c r="J268" i="5"/>
  <c r="H268" i="5"/>
  <c r="V2396" i="5"/>
  <c r="AB2396" i="5"/>
  <c r="V1378" i="5"/>
  <c r="G1378" i="5"/>
  <c r="AB1378" i="5"/>
  <c r="I1353" i="5"/>
  <c r="R1353" i="5"/>
  <c r="E1353" i="5"/>
  <c r="X1353" i="5" s="1"/>
  <c r="J1353" i="5"/>
  <c r="E200" i="5"/>
  <c r="X200" i="5" s="1"/>
  <c r="J200" i="5"/>
  <c r="I200" i="5"/>
  <c r="V2281" i="5"/>
  <c r="AB2281" i="5"/>
  <c r="V1677" i="5"/>
  <c r="G1677" i="5"/>
  <c r="AB1677" i="5"/>
  <c r="J2241" i="5"/>
  <c r="G2371" i="5"/>
  <c r="J2341" i="5"/>
  <c r="F2317" i="5"/>
  <c r="E2283" i="5"/>
  <c r="X2283" i="5" s="1"/>
  <c r="F2282" i="5"/>
  <c r="F2252" i="5"/>
  <c r="I2131" i="5"/>
  <c r="G1513" i="5"/>
  <c r="R903" i="5"/>
  <c r="J893" i="5"/>
  <c r="H688" i="5"/>
  <c r="J587" i="5"/>
  <c r="R476" i="5"/>
  <c r="I440" i="5"/>
  <c r="E2233" i="5"/>
  <c r="X2233" i="5" s="1"/>
  <c r="R2130" i="5"/>
  <c r="R2074" i="5"/>
  <c r="F2054" i="5"/>
  <c r="H2028" i="5"/>
  <c r="F1767" i="5"/>
  <c r="F1574" i="5"/>
  <c r="G273" i="5"/>
  <c r="E528" i="5"/>
  <c r="X528" i="5" s="1"/>
  <c r="G528" i="5"/>
  <c r="R469" i="5"/>
  <c r="E469" i="5"/>
  <c r="X469" i="5" s="1"/>
  <c r="G469" i="5"/>
  <c r="F469" i="5"/>
  <c r="I469" i="5"/>
  <c r="H469" i="5"/>
  <c r="G453" i="5"/>
  <c r="E453" i="5"/>
  <c r="X453" i="5" s="1"/>
  <c r="V2482" i="5"/>
  <c r="AB2482" i="5"/>
  <c r="G1393" i="5"/>
  <c r="H1393" i="5"/>
  <c r="I1393" i="5"/>
  <c r="H1385" i="5"/>
  <c r="F1385" i="5"/>
  <c r="J2422" i="5"/>
  <c r="I2341" i="5"/>
  <c r="J2317" i="5"/>
  <c r="H2283" i="5"/>
  <c r="G2282" i="5"/>
  <c r="R2252" i="5"/>
  <c r="E2075" i="5"/>
  <c r="X2075" i="5" s="1"/>
  <c r="I903" i="5"/>
  <c r="E893" i="5"/>
  <c r="X893" i="5" s="1"/>
  <c r="R688" i="5"/>
  <c r="E587" i="5"/>
  <c r="X587" i="5" s="1"/>
  <c r="J476" i="5"/>
  <c r="R440" i="5"/>
  <c r="I2233" i="5"/>
  <c r="J2074" i="5"/>
  <c r="R2054" i="5"/>
  <c r="R1767" i="5"/>
  <c r="G1574" i="5"/>
  <c r="S311" i="5"/>
  <c r="E297" i="5"/>
  <c r="X297" i="5" s="1"/>
  <c r="G1007" i="5"/>
  <c r="H1007" i="5"/>
  <c r="G814" i="5"/>
  <c r="F814" i="5"/>
  <c r="I814" i="5"/>
  <c r="J814" i="5"/>
  <c r="E814" i="5"/>
  <c r="X814" i="5" s="1"/>
  <c r="I651" i="5"/>
  <c r="E651" i="5"/>
  <c r="X651" i="5" s="1"/>
  <c r="G651" i="5"/>
  <c r="R651" i="5"/>
  <c r="H651" i="5"/>
  <c r="E536" i="5"/>
  <c r="X536" i="5" s="1"/>
  <c r="G536" i="5"/>
  <c r="G406" i="5"/>
  <c r="E406" i="5"/>
  <c r="X406" i="5" s="1"/>
  <c r="H406" i="5"/>
  <c r="F406" i="5"/>
  <c r="R406" i="5"/>
  <c r="E386" i="5"/>
  <c r="X386" i="5" s="1"/>
  <c r="H386" i="5"/>
  <c r="F386" i="5"/>
  <c r="R386" i="5"/>
  <c r="E336" i="5"/>
  <c r="X336" i="5" s="1"/>
  <c r="G336" i="5"/>
  <c r="G1172" i="5"/>
  <c r="F1172" i="5"/>
  <c r="R1172" i="5"/>
  <c r="I1172" i="5"/>
  <c r="E1172" i="5"/>
  <c r="X1172" i="5" s="1"/>
  <c r="T2259" i="5"/>
  <c r="AB2259" i="5"/>
  <c r="S2259" i="5"/>
  <c r="F220" i="5"/>
  <c r="E220" i="5"/>
  <c r="X220" i="5" s="1"/>
  <c r="I220" i="5"/>
  <c r="I1611" i="5"/>
  <c r="F1611" i="5"/>
  <c r="R587" i="5"/>
  <c r="H2317" i="5"/>
  <c r="J2283" i="5"/>
  <c r="E1600" i="5"/>
  <c r="X1600" i="5" s="1"/>
  <c r="H903" i="5"/>
  <c r="I893" i="5"/>
  <c r="F540" i="5"/>
  <c r="F476" i="5"/>
  <c r="R273" i="5"/>
  <c r="F2233" i="5"/>
  <c r="H2074" i="5"/>
  <c r="G2054" i="5"/>
  <c r="J1767" i="5"/>
  <c r="F1169" i="5"/>
  <c r="J489" i="5"/>
  <c r="G200" i="5"/>
  <c r="R907" i="5"/>
  <c r="E907" i="5"/>
  <c r="X907" i="5" s="1"/>
  <c r="G907" i="5"/>
  <c r="I907" i="5"/>
  <c r="H907" i="5"/>
  <c r="G632" i="5"/>
  <c r="F632" i="5"/>
  <c r="J632" i="5"/>
  <c r="I632" i="5"/>
  <c r="E518" i="5"/>
  <c r="X518" i="5" s="1"/>
  <c r="G518" i="5"/>
  <c r="H518" i="5"/>
  <c r="R518" i="5"/>
  <c r="E460" i="5"/>
  <c r="X460" i="5" s="1"/>
  <c r="G460" i="5"/>
  <c r="R460" i="5"/>
  <c r="I460" i="5"/>
  <c r="J265" i="5"/>
  <c r="G265" i="5"/>
  <c r="R265" i="5"/>
  <c r="F265" i="5"/>
  <c r="I265" i="5"/>
  <c r="V1827" i="5"/>
  <c r="AB1827" i="5"/>
  <c r="V1481" i="5"/>
  <c r="AB1481" i="5"/>
  <c r="G1227" i="5"/>
  <c r="F1227" i="5"/>
  <c r="I1227" i="5"/>
  <c r="H1227" i="5"/>
  <c r="E1147" i="5"/>
  <c r="X1147" i="5" s="1"/>
  <c r="I1147" i="5"/>
  <c r="J1147" i="5"/>
  <c r="E2480" i="5"/>
  <c r="X2480" i="5" s="1"/>
  <c r="F2341" i="5"/>
  <c r="G2422" i="5"/>
  <c r="H2341" i="5"/>
  <c r="G2317" i="5"/>
  <c r="E2292" i="5"/>
  <c r="X2292" i="5" s="1"/>
  <c r="R2283" i="5"/>
  <c r="I2252" i="5"/>
  <c r="H2075" i="5"/>
  <c r="E2053" i="5"/>
  <c r="X2053" i="5" s="1"/>
  <c r="I1600" i="5"/>
  <c r="F903" i="5"/>
  <c r="R893" i="5"/>
  <c r="I476" i="5"/>
  <c r="F273" i="5"/>
  <c r="J2233" i="5"/>
  <c r="I2054" i="5"/>
  <c r="I1767" i="5"/>
  <c r="I1574" i="5"/>
  <c r="R1470" i="5"/>
  <c r="J1169" i="5"/>
  <c r="R489" i="5"/>
  <c r="I640" i="5"/>
  <c r="R640" i="5"/>
  <c r="J640" i="5"/>
  <c r="E640" i="5"/>
  <c r="X640" i="5" s="1"/>
  <c r="F640" i="5"/>
  <c r="F467" i="5"/>
  <c r="G467" i="5"/>
  <c r="R467" i="5"/>
  <c r="E467" i="5"/>
  <c r="X467" i="5" s="1"/>
  <c r="I467" i="5"/>
  <c r="E413" i="5"/>
  <c r="X413" i="5" s="1"/>
  <c r="G413" i="5"/>
  <c r="V1898" i="5"/>
  <c r="AB1898" i="5"/>
  <c r="V1890" i="5"/>
  <c r="AB1890" i="5"/>
  <c r="V1544" i="5"/>
  <c r="AB1544" i="5"/>
  <c r="V1537" i="5"/>
  <c r="AB1537" i="5"/>
  <c r="H1328" i="5"/>
  <c r="E1328" i="5"/>
  <c r="X1328" i="5" s="1"/>
  <c r="G1328" i="5"/>
  <c r="I1328" i="5"/>
  <c r="I1234" i="5"/>
  <c r="R1234" i="5"/>
  <c r="H1234" i="5"/>
  <c r="E1234" i="5"/>
  <c r="X1234" i="5" s="1"/>
  <c r="G657" i="5"/>
  <c r="F657" i="5"/>
  <c r="R657" i="5"/>
  <c r="J657" i="5"/>
  <c r="E657" i="5"/>
  <c r="X657" i="5" s="1"/>
  <c r="E540" i="5"/>
  <c r="X540" i="5" s="1"/>
  <c r="G540" i="5"/>
  <c r="E447" i="5"/>
  <c r="X447" i="5" s="1"/>
  <c r="J447" i="5"/>
  <c r="H447" i="5"/>
  <c r="R447" i="5"/>
  <c r="I447" i="5"/>
  <c r="G447" i="5"/>
  <c r="G411" i="5"/>
  <c r="R411" i="5"/>
  <c r="J411" i="5"/>
  <c r="I411" i="5"/>
  <c r="E411" i="5"/>
  <c r="X411" i="5" s="1"/>
  <c r="G210" i="5"/>
  <c r="F210" i="5"/>
  <c r="I210" i="5"/>
  <c r="V2139" i="5"/>
  <c r="AB2139" i="5"/>
  <c r="I1510" i="5"/>
  <c r="G1510" i="5"/>
  <c r="I2256" i="5"/>
  <c r="R1600" i="5"/>
  <c r="E2422" i="5"/>
  <c r="X2422" i="5" s="1"/>
  <c r="J2252" i="5"/>
  <c r="I2075" i="5"/>
  <c r="R2480" i="5"/>
  <c r="E2405" i="5"/>
  <c r="X2405" i="5" s="1"/>
  <c r="J903" i="5"/>
  <c r="F893" i="5"/>
  <c r="J540" i="5"/>
  <c r="J273" i="5"/>
  <c r="E1611" i="5"/>
  <c r="X1611" i="5" s="1"/>
  <c r="H1470" i="5"/>
  <c r="G1169" i="5"/>
  <c r="F411" i="5"/>
  <c r="E883" i="5"/>
  <c r="X883" i="5" s="1"/>
  <c r="G883" i="5"/>
  <c r="F883" i="5"/>
  <c r="R883" i="5"/>
  <c r="J678" i="5"/>
  <c r="G678" i="5"/>
  <c r="H678" i="5"/>
  <c r="G648" i="5"/>
  <c r="R648" i="5"/>
  <c r="F648" i="5"/>
  <c r="E648" i="5"/>
  <c r="X648" i="5" s="1"/>
  <c r="E404" i="5"/>
  <c r="X404" i="5" s="1"/>
  <c r="G404" i="5"/>
  <c r="E291" i="5"/>
  <c r="X291" i="5" s="1"/>
  <c r="G291" i="5"/>
  <c r="I148" i="5"/>
  <c r="E148" i="5"/>
  <c r="X148" i="5" s="1"/>
  <c r="J148" i="5"/>
  <c r="F148" i="5"/>
  <c r="R148" i="5"/>
  <c r="V1937" i="5"/>
  <c r="AB1937" i="5"/>
  <c r="G1727" i="5"/>
  <c r="H1727" i="5"/>
  <c r="F1605" i="5"/>
  <c r="E1605" i="5"/>
  <c r="X1605" i="5" s="1"/>
  <c r="I1019" i="5"/>
  <c r="F1019" i="5"/>
  <c r="H1019" i="5"/>
  <c r="E1019" i="5"/>
  <c r="X1019" i="5" s="1"/>
  <c r="F980" i="5"/>
  <c r="E980" i="5"/>
  <c r="X980" i="5" s="1"/>
  <c r="E669" i="5"/>
  <c r="X669" i="5" s="1"/>
  <c r="G669" i="5"/>
  <c r="E650" i="5"/>
  <c r="X650" i="5" s="1"/>
  <c r="I650" i="5"/>
  <c r="F579" i="5"/>
  <c r="G579" i="5"/>
  <c r="R229" i="5"/>
  <c r="E229" i="5"/>
  <c r="T2123" i="5"/>
  <c r="AB2123" i="5"/>
  <c r="G822" i="5"/>
  <c r="G492" i="5"/>
  <c r="G477" i="5"/>
  <c r="E1008" i="5"/>
  <c r="X1008" i="5" s="1"/>
  <c r="E884" i="5"/>
  <c r="X884" i="5" s="1"/>
  <c r="G874" i="5"/>
  <c r="E874" i="5"/>
  <c r="X874" i="5" s="1"/>
  <c r="E541" i="5"/>
  <c r="X541" i="5" s="1"/>
  <c r="E349" i="5"/>
  <c r="X349" i="5" s="1"/>
  <c r="G349" i="5"/>
  <c r="E342" i="5"/>
  <c r="X342" i="5" s="1"/>
  <c r="E334" i="5"/>
  <c r="X334" i="5" s="1"/>
  <c r="E319" i="5"/>
  <c r="X319" i="5" s="1"/>
  <c r="E266" i="5"/>
  <c r="X266" i="5" s="1"/>
  <c r="F244" i="5"/>
  <c r="G244" i="5"/>
  <c r="E177" i="5"/>
  <c r="X177" i="5" s="1"/>
  <c r="H987" i="5"/>
  <c r="E987" i="5"/>
  <c r="X987" i="5" s="1"/>
  <c r="G754" i="5"/>
  <c r="E754" i="5"/>
  <c r="X754" i="5" s="1"/>
  <c r="E534" i="5"/>
  <c r="X534" i="5" s="1"/>
  <c r="H534" i="5"/>
  <c r="H281" i="5"/>
  <c r="I281" i="5"/>
  <c r="J207" i="5"/>
  <c r="G207" i="5"/>
  <c r="E207" i="5"/>
  <c r="S2481" i="5"/>
  <c r="T2481" i="5"/>
  <c r="S2436" i="5"/>
  <c r="T2436" i="5"/>
  <c r="T2407" i="5"/>
  <c r="S2407" i="5"/>
  <c r="E932" i="5"/>
  <c r="X932" i="5" s="1"/>
  <c r="I932" i="5"/>
  <c r="E841" i="5"/>
  <c r="X841" i="5" s="1"/>
  <c r="E706" i="5"/>
  <c r="X706" i="5" s="1"/>
  <c r="E684" i="5"/>
  <c r="X684" i="5" s="1"/>
  <c r="E665" i="5"/>
  <c r="X665" i="5" s="1"/>
  <c r="E525" i="5"/>
  <c r="X525" i="5" s="1"/>
  <c r="E436" i="5"/>
  <c r="X436" i="5" s="1"/>
  <c r="G436" i="5"/>
  <c r="E402" i="5"/>
  <c r="X402" i="5" s="1"/>
  <c r="E362" i="5"/>
  <c r="X362" i="5" s="1"/>
  <c r="E340" i="5"/>
  <c r="X340" i="5" s="1"/>
  <c r="G310" i="5"/>
  <c r="E310" i="5"/>
  <c r="X310" i="5" s="1"/>
  <c r="E272" i="5"/>
  <c r="X272" i="5" s="1"/>
  <c r="E226" i="5"/>
  <c r="I871" i="5"/>
  <c r="E871" i="5"/>
  <c r="X871" i="5" s="1"/>
  <c r="V811" i="5"/>
  <c r="G811" i="5" s="1"/>
  <c r="V631" i="5"/>
  <c r="G631" i="5" s="1"/>
  <c r="V619" i="5"/>
  <c r="V487" i="5"/>
  <c r="G487" i="5" s="1"/>
  <c r="G475" i="5"/>
  <c r="G463" i="5"/>
  <c r="G286" i="5"/>
  <c r="G257" i="5"/>
  <c r="T2263" i="5"/>
  <c r="S2263" i="5"/>
  <c r="AB2075" i="5"/>
  <c r="T2075" i="5"/>
  <c r="T1271" i="5"/>
  <c r="S1271" i="5"/>
  <c r="G1015" i="5"/>
  <c r="E931" i="5"/>
  <c r="X931" i="5" s="1"/>
  <c r="E601" i="5"/>
  <c r="X601" i="5" s="1"/>
  <c r="E435" i="5"/>
  <c r="X435" i="5" s="1"/>
  <c r="H279" i="5"/>
  <c r="G279" i="5"/>
  <c r="R194" i="5"/>
  <c r="G194" i="5"/>
  <c r="V798" i="5"/>
  <c r="G798" i="5" s="1"/>
  <c r="G786" i="5"/>
  <c r="V774" i="5"/>
  <c r="R762" i="5"/>
  <c r="I762" i="5"/>
  <c r="E762" i="5"/>
  <c r="X762" i="5" s="1"/>
  <c r="V618" i="5"/>
  <c r="G618" i="5"/>
  <c r="G606" i="5"/>
  <c r="V474" i="5"/>
  <c r="G462" i="5"/>
  <c r="V450" i="5"/>
  <c r="G270" i="5"/>
  <c r="V270" i="5"/>
  <c r="G241" i="5"/>
  <c r="T2352" i="5"/>
  <c r="S2352" i="5"/>
  <c r="S1732" i="5"/>
  <c r="T1732" i="5"/>
  <c r="T1241" i="5"/>
  <c r="S1241" i="5"/>
  <c r="G346" i="5"/>
  <c r="I346" i="5"/>
  <c r="H300" i="5"/>
  <c r="E300" i="5"/>
  <c r="X300" i="5" s="1"/>
  <c r="E123" i="5"/>
  <c r="G123" i="5"/>
  <c r="E94" i="5"/>
  <c r="G94" i="5"/>
  <c r="T240" i="5"/>
  <c r="AB240" i="5"/>
  <c r="H992" i="5"/>
  <c r="E992" i="5"/>
  <c r="X992" i="5" s="1"/>
  <c r="I608" i="5"/>
  <c r="F608" i="5"/>
  <c r="F545" i="5"/>
  <c r="E545" i="5"/>
  <c r="X545" i="5" s="1"/>
  <c r="G538" i="5"/>
  <c r="F538" i="5"/>
  <c r="E449" i="5"/>
  <c r="X449" i="5" s="1"/>
  <c r="G449" i="5"/>
  <c r="R293" i="5"/>
  <c r="G293" i="5"/>
  <c r="V2039" i="5"/>
  <c r="AB2039" i="5"/>
  <c r="T2397" i="5"/>
  <c r="S2397" i="5"/>
  <c r="G987" i="5"/>
  <c r="G603" i="5"/>
  <c r="E888" i="5"/>
  <c r="X888" i="5" s="1"/>
  <c r="J888" i="5"/>
  <c r="G574" i="5"/>
  <c r="H574" i="5"/>
  <c r="E514" i="5"/>
  <c r="X514" i="5" s="1"/>
  <c r="G514" i="5"/>
  <c r="G442" i="5"/>
  <c r="J442" i="5"/>
  <c r="E140" i="5"/>
  <c r="X140" i="5" s="1"/>
  <c r="R140" i="5"/>
  <c r="T2149" i="5"/>
  <c r="S2149" i="5"/>
  <c r="G799" i="5"/>
  <c r="G671" i="5"/>
  <c r="E671" i="5"/>
  <c r="X671" i="5" s="1"/>
  <c r="G554" i="5"/>
  <c r="E554" i="5"/>
  <c r="X554" i="5" s="1"/>
  <c r="E529" i="5"/>
  <c r="X529" i="5" s="1"/>
  <c r="E513" i="5"/>
  <c r="X513" i="5" s="1"/>
  <c r="E398" i="5"/>
  <c r="X398" i="5" s="1"/>
  <c r="E344" i="5"/>
  <c r="X344" i="5" s="1"/>
  <c r="E284" i="5"/>
  <c r="X284" i="5" s="1"/>
  <c r="I111" i="5"/>
  <c r="E111" i="5"/>
  <c r="X111" i="5" s="1"/>
  <c r="E102" i="5"/>
  <c r="S2207" i="5"/>
  <c r="T2207" i="5"/>
  <c r="T1851" i="5"/>
  <c r="S1851" i="5"/>
  <c r="G601" i="5"/>
  <c r="G435" i="5"/>
  <c r="I679" i="5"/>
  <c r="E679" i="5"/>
  <c r="X679" i="5" s="1"/>
  <c r="E189" i="5"/>
  <c r="X189" i="5" s="1"/>
  <c r="G189" i="5"/>
  <c r="G91" i="5"/>
  <c r="J91" i="5"/>
  <c r="T1631" i="5"/>
  <c r="S1631" i="5"/>
  <c r="S1459" i="5"/>
  <c r="T1459" i="5"/>
  <c r="I136" i="5"/>
  <c r="E136" i="5"/>
  <c r="G298" i="5"/>
  <c r="E69" i="5"/>
  <c r="X69" i="5" s="1"/>
  <c r="S2361" i="5"/>
  <c r="T2483" i="5"/>
  <c r="S2483" i="5"/>
  <c r="T2461" i="5"/>
  <c r="S2461" i="5"/>
  <c r="S2328" i="5"/>
  <c r="T2328" i="5"/>
  <c r="T2305" i="5"/>
  <c r="S2305" i="5"/>
  <c r="S2211" i="5"/>
  <c r="T2211" i="5"/>
  <c r="F144" i="5"/>
  <c r="I144" i="5"/>
  <c r="E144" i="5"/>
  <c r="X144" i="5" s="1"/>
  <c r="F87" i="5"/>
  <c r="I87" i="5"/>
  <c r="T2335" i="5"/>
  <c r="S2335" i="5"/>
  <c r="T2239" i="5"/>
  <c r="S2239" i="5"/>
  <c r="G490" i="5"/>
  <c r="I490" i="5"/>
  <c r="F182" i="5"/>
  <c r="G182" i="5"/>
  <c r="R125" i="5"/>
  <c r="E125" i="5"/>
  <c r="X125" i="5" s="1"/>
  <c r="AB358" i="5"/>
  <c r="G358" i="5"/>
  <c r="T2173" i="5"/>
  <c r="S2173" i="5"/>
  <c r="AB2099" i="5"/>
  <c r="T2016" i="5"/>
  <c r="E211" i="5"/>
  <c r="X211" i="5" s="1"/>
  <c r="I211" i="5"/>
  <c r="V322" i="5"/>
  <c r="G322" i="5" s="1"/>
  <c r="G250" i="5"/>
  <c r="AB2104" i="5"/>
  <c r="V2104" i="5"/>
  <c r="S2267" i="5"/>
  <c r="T2267" i="5"/>
  <c r="T1245" i="5"/>
  <c r="S1245" i="5"/>
  <c r="G718" i="5"/>
  <c r="R718" i="5"/>
  <c r="E394" i="5"/>
  <c r="X394" i="5" s="1"/>
  <c r="G394" i="5"/>
  <c r="E187" i="5"/>
  <c r="E130" i="5"/>
  <c r="X130" i="5" s="1"/>
  <c r="S1691" i="5"/>
  <c r="T2457" i="5"/>
  <c r="S2457" i="5"/>
  <c r="E627" i="5"/>
  <c r="X627" i="5" s="1"/>
  <c r="H627" i="5"/>
  <c r="E501" i="5"/>
  <c r="X501" i="5" s="1"/>
  <c r="R501" i="5"/>
  <c r="G72" i="5"/>
  <c r="E72" i="5"/>
  <c r="T2221" i="5"/>
  <c r="S2221" i="5"/>
  <c r="T1008" i="5"/>
  <c r="S1008" i="5"/>
  <c r="T2095" i="5"/>
  <c r="AB2095" i="5"/>
  <c r="T2365" i="5"/>
  <c r="S2365" i="5"/>
  <c r="AB2079" i="5"/>
  <c r="S2136" i="5"/>
  <c r="T2136" i="5"/>
  <c r="AB2064" i="5"/>
  <c r="T2064" i="5"/>
  <c r="T1180" i="5"/>
  <c r="S1180" i="5"/>
  <c r="E186" i="5"/>
  <c r="X186" i="5" s="1"/>
  <c r="T2155" i="5"/>
  <c r="S2155" i="5"/>
  <c r="E178" i="5"/>
  <c r="X178" i="5" s="1"/>
  <c r="E141" i="5"/>
  <c r="X141" i="5" s="1"/>
  <c r="E134" i="5"/>
  <c r="X134" i="5" s="1"/>
  <c r="AB2250" i="5"/>
  <c r="T2247" i="5"/>
  <c r="T2219" i="5"/>
  <c r="AB2112" i="5"/>
  <c r="T2069" i="5"/>
  <c r="S2427" i="5"/>
  <c r="T2427" i="5"/>
  <c r="T2097" i="5"/>
  <c r="S2097" i="5"/>
  <c r="T2089" i="5"/>
  <c r="S2089" i="5"/>
  <c r="S1753" i="5"/>
  <c r="T1753" i="5"/>
  <c r="S2419" i="5"/>
  <c r="T2467" i="5"/>
  <c r="S2467" i="5"/>
  <c r="T2460" i="5"/>
  <c r="T2251" i="5"/>
  <c r="S2251" i="5"/>
  <c r="T2035" i="5"/>
  <c r="AB2035" i="5"/>
  <c r="AB2172" i="5"/>
  <c r="T2131" i="5"/>
  <c r="AB2131" i="5"/>
  <c r="AB276" i="5"/>
  <c r="T276" i="5"/>
  <c r="AB2091" i="5"/>
  <c r="T2189" i="5"/>
  <c r="T1527" i="5"/>
  <c r="S1527" i="5"/>
  <c r="H6" i="6"/>
  <c r="D6" i="6" s="1"/>
  <c r="H231" i="5"/>
  <c r="J231" i="5"/>
  <c r="J229" i="5"/>
  <c r="H229" i="5"/>
  <c r="G229" i="5"/>
  <c r="F229" i="5"/>
  <c r="I229" i="5"/>
  <c r="E227" i="5"/>
  <c r="J227" i="5"/>
  <c r="F227" i="5"/>
  <c r="H227" i="5"/>
  <c r="G227" i="5"/>
  <c r="I227" i="5"/>
  <c r="G226" i="5"/>
  <c r="J226" i="5"/>
  <c r="I226" i="5"/>
  <c r="R226" i="5"/>
  <c r="G225" i="5"/>
  <c r="X225" i="5"/>
  <c r="J225" i="5"/>
  <c r="R225" i="5"/>
  <c r="F225" i="5"/>
  <c r="G224" i="5"/>
  <c r="E224" i="5"/>
  <c r="X224" i="5" s="1"/>
  <c r="R224" i="5"/>
  <c r="X222" i="5"/>
  <c r="H222" i="5"/>
  <c r="R221" i="5"/>
  <c r="F221" i="5"/>
  <c r="E221" i="5"/>
  <c r="H221" i="5"/>
  <c r="I221" i="5"/>
  <c r="R220" i="5"/>
  <c r="G220" i="5"/>
  <c r="X218" i="5"/>
  <c r="G218" i="5"/>
  <c r="R218" i="5"/>
  <c r="I218" i="5"/>
  <c r="J218" i="5"/>
  <c r="F218" i="5"/>
  <c r="H218" i="5"/>
  <c r="X217" i="5"/>
  <c r="G217" i="5"/>
  <c r="F214" i="5"/>
  <c r="I214" i="5"/>
  <c r="G214" i="5"/>
  <c r="J214" i="5"/>
  <c r="H213" i="5"/>
  <c r="R213" i="5"/>
  <c r="E213" i="5"/>
  <c r="J213" i="5"/>
  <c r="I213" i="5"/>
  <c r="F213" i="5"/>
  <c r="H212" i="5"/>
  <c r="R212" i="5"/>
  <c r="F212" i="5"/>
  <c r="I212" i="5"/>
  <c r="J211" i="5"/>
  <c r="G211" i="5"/>
  <c r="R211" i="5"/>
  <c r="H211" i="5"/>
  <c r="E210" i="5"/>
  <c r="I208" i="5"/>
  <c r="F208" i="5"/>
  <c r="H207" i="5"/>
  <c r="E206" i="5"/>
  <c r="X206" i="5" s="1"/>
  <c r="H206" i="5"/>
  <c r="F206" i="5"/>
  <c r="R206" i="5"/>
  <c r="G205" i="5"/>
  <c r="J204" i="5"/>
  <c r="H204" i="5"/>
  <c r="G204" i="5"/>
  <c r="R204" i="5"/>
  <c r="I204" i="5"/>
  <c r="X203" i="5"/>
  <c r="E201" i="5"/>
  <c r="H201" i="5"/>
  <c r="G201" i="5"/>
  <c r="R201" i="5"/>
  <c r="R200" i="5"/>
  <c r="F200" i="5"/>
  <c r="F199" i="5"/>
  <c r="E199" i="5"/>
  <c r="R199" i="5"/>
  <c r="H199" i="5"/>
  <c r="J199" i="5"/>
  <c r="F198" i="5"/>
  <c r="H198" i="5"/>
  <c r="R198" i="5"/>
  <c r="J198" i="5"/>
  <c r="I198" i="5"/>
  <c r="R193" i="5"/>
  <c r="H192" i="5"/>
  <c r="J192" i="5"/>
  <c r="E192" i="5"/>
  <c r="G192" i="5"/>
  <c r="F189" i="5"/>
  <c r="I189" i="5"/>
  <c r="H189" i="5"/>
  <c r="E188" i="5"/>
  <c r="I188" i="5"/>
  <c r="G188" i="5"/>
  <c r="R188" i="5"/>
  <c r="G187" i="5"/>
  <c r="I186" i="5"/>
  <c r="G186" i="5"/>
  <c r="X184" i="5"/>
  <c r="R184" i="5"/>
  <c r="H184" i="5"/>
  <c r="J183" i="5"/>
  <c r="I183" i="5"/>
  <c r="R181" i="5"/>
  <c r="I181" i="5"/>
  <c r="X181" i="5"/>
  <c r="F181" i="5"/>
  <c r="G178" i="5"/>
  <c r="J178" i="5"/>
  <c r="G177" i="5"/>
  <c r="H177" i="5"/>
  <c r="I177" i="5"/>
  <c r="J177" i="5"/>
  <c r="H176" i="5"/>
  <c r="E176" i="5"/>
  <c r="R176" i="5"/>
  <c r="F176" i="5"/>
  <c r="F175" i="5"/>
  <c r="J175" i="5"/>
  <c r="I175" i="5"/>
  <c r="H175" i="5"/>
  <c r="E174" i="5"/>
  <c r="J174" i="5"/>
  <c r="G173" i="5"/>
  <c r="E173" i="5"/>
  <c r="E171" i="5"/>
  <c r="R171" i="5"/>
  <c r="G171" i="5"/>
  <c r="F171" i="5"/>
  <c r="E170" i="5"/>
  <c r="X170" i="5" s="1"/>
  <c r="I170" i="5"/>
  <c r="J170" i="5"/>
  <c r="H170" i="5"/>
  <c r="R170" i="5"/>
  <c r="G170" i="5"/>
  <c r="H169" i="5"/>
  <c r="R169" i="5"/>
  <c r="X168" i="5"/>
  <c r="G168" i="5"/>
  <c r="J168" i="5"/>
  <c r="I168" i="5"/>
  <c r="R168" i="5"/>
  <c r="F168" i="5"/>
  <c r="X165" i="5"/>
  <c r="J165" i="5"/>
  <c r="R163" i="5"/>
  <c r="X162" i="5"/>
  <c r="G161" i="5"/>
  <c r="F161" i="5"/>
  <c r="H161" i="5"/>
  <c r="R161" i="5"/>
  <c r="X160" i="5"/>
  <c r="E159" i="5"/>
  <c r="X159" i="5" s="1"/>
  <c r="E158" i="5"/>
  <c r="X158" i="5" s="1"/>
  <c r="F158" i="5"/>
  <c r="G158" i="5"/>
  <c r="I158" i="5"/>
  <c r="G157" i="5"/>
  <c r="E157" i="5"/>
  <c r="E156" i="5"/>
  <c r="X156" i="5" s="1"/>
  <c r="I156" i="5"/>
  <c r="R156" i="5"/>
  <c r="F156" i="5"/>
  <c r="H156" i="5"/>
  <c r="J156" i="5"/>
  <c r="H155" i="5"/>
  <c r="R154" i="5"/>
  <c r="X154" i="5"/>
  <c r="I152" i="5"/>
  <c r="E151" i="5"/>
  <c r="G151" i="5"/>
  <c r="H150" i="5"/>
  <c r="X150" i="5"/>
  <c r="R150" i="5"/>
  <c r="G149" i="5"/>
  <c r="E149" i="5"/>
  <c r="X149" i="5" s="1"/>
  <c r="R149" i="5"/>
  <c r="F149" i="5"/>
  <c r="J149" i="5"/>
  <c r="G148" i="5"/>
  <c r="X147" i="5"/>
  <c r="X145" i="5"/>
  <c r="G144" i="5"/>
  <c r="R144" i="5"/>
  <c r="E143" i="5"/>
  <c r="G142" i="5"/>
  <c r="E142" i="5"/>
  <c r="F142" i="5"/>
  <c r="H142" i="5"/>
  <c r="R142" i="5"/>
  <c r="F140" i="5"/>
  <c r="H140" i="5"/>
  <c r="J140" i="5"/>
  <c r="X139" i="5"/>
  <c r="I137" i="5"/>
  <c r="H137" i="5"/>
  <c r="J134" i="5"/>
  <c r="I134" i="5"/>
  <c r="R134" i="5"/>
  <c r="G134" i="5"/>
  <c r="I133" i="5"/>
  <c r="G133" i="5"/>
  <c r="R133" i="5"/>
  <c r="X133" i="5"/>
  <c r="H133" i="5"/>
  <c r="J133" i="5"/>
  <c r="R132" i="5"/>
  <c r="H132" i="5"/>
  <c r="J132" i="5"/>
  <c r="X132" i="5"/>
  <c r="I132" i="5"/>
  <c r="F132" i="5"/>
  <c r="G132" i="5"/>
  <c r="X131" i="5"/>
  <c r="J131" i="5"/>
  <c r="R131" i="5"/>
  <c r="G131" i="5"/>
  <c r="I131" i="5"/>
  <c r="H131" i="5"/>
  <c r="R127" i="5"/>
  <c r="E127" i="5"/>
  <c r="E126" i="5"/>
  <c r="F126" i="5"/>
  <c r="G126" i="5"/>
  <c r="H126" i="5"/>
  <c r="R124" i="5"/>
  <c r="R123" i="5"/>
  <c r="H123" i="5"/>
  <c r="R120" i="5"/>
  <c r="F119" i="5"/>
  <c r="E118" i="5"/>
  <c r="X118" i="5" s="1"/>
  <c r="H118" i="5"/>
  <c r="J118" i="5"/>
  <c r="G117" i="5"/>
  <c r="R117" i="5"/>
  <c r="F117" i="5"/>
  <c r="J117" i="5"/>
  <c r="X116" i="5"/>
  <c r="E114" i="5"/>
  <c r="G114" i="5"/>
  <c r="R114" i="5"/>
  <c r="H113" i="5"/>
  <c r="E112" i="5"/>
  <c r="X109" i="5"/>
  <c r="R109" i="5"/>
  <c r="F109" i="5"/>
  <c r="G109" i="5"/>
  <c r="J109" i="5"/>
  <c r="I109" i="5"/>
  <c r="H109" i="5"/>
  <c r="G108" i="5"/>
  <c r="X107" i="5"/>
  <c r="R106" i="5"/>
  <c r="J106" i="5"/>
  <c r="H106" i="5"/>
  <c r="I106" i="5"/>
  <c r="E104" i="5"/>
  <c r="G103" i="5"/>
  <c r="I103" i="5"/>
  <c r="I102" i="5"/>
  <c r="H102" i="5"/>
  <c r="G101" i="5"/>
  <c r="R101" i="5"/>
  <c r="H101" i="5"/>
  <c r="X101" i="5"/>
  <c r="X100" i="5"/>
  <c r="X99" i="5"/>
  <c r="F98" i="5"/>
  <c r="E98" i="5"/>
  <c r="H98" i="5"/>
  <c r="J98" i="5"/>
  <c r="R98" i="5"/>
  <c r="E97" i="5"/>
  <c r="X97" i="5" s="1"/>
  <c r="J97" i="5"/>
  <c r="G96" i="5"/>
  <c r="E96" i="5"/>
  <c r="F96" i="5"/>
  <c r="I95" i="5"/>
  <c r="R95" i="5"/>
  <c r="G95" i="5"/>
  <c r="X95" i="5"/>
  <c r="X94" i="5"/>
  <c r="E92" i="5"/>
  <c r="R91" i="5"/>
  <c r="F91" i="5"/>
  <c r="H91" i="5"/>
  <c r="E90" i="5"/>
  <c r="I90" i="5"/>
  <c r="H90" i="5"/>
  <c r="F90" i="5"/>
  <c r="G90" i="5"/>
  <c r="X89" i="5"/>
  <c r="R89" i="5"/>
  <c r="H89" i="5"/>
  <c r="X88" i="5"/>
  <c r="I88" i="5"/>
  <c r="J88" i="5"/>
  <c r="H88" i="5"/>
  <c r="F88" i="5"/>
  <c r="G85" i="5"/>
  <c r="E85" i="5"/>
  <c r="I85" i="5"/>
  <c r="J85" i="5"/>
  <c r="R85" i="5"/>
  <c r="E84" i="5"/>
  <c r="X84" i="5" s="1"/>
  <c r="J84" i="5"/>
  <c r="H84" i="5"/>
  <c r="R84" i="5"/>
  <c r="H83" i="5"/>
  <c r="E83" i="5"/>
  <c r="G83" i="5"/>
  <c r="J83" i="5"/>
  <c r="I83" i="5"/>
  <c r="X82" i="5"/>
  <c r="X81" i="5"/>
  <c r="I80" i="5"/>
  <c r="H79" i="5"/>
  <c r="I78" i="5"/>
  <c r="R78" i="5"/>
  <c r="E77" i="5"/>
  <c r="J77" i="5"/>
  <c r="I77" i="5"/>
  <c r="H77" i="5"/>
  <c r="R77" i="5"/>
  <c r="F77" i="5"/>
  <c r="J76" i="5"/>
  <c r="F76" i="5"/>
  <c r="H76" i="5"/>
  <c r="X76" i="5"/>
  <c r="G76" i="5"/>
  <c r="I76" i="5"/>
  <c r="E73" i="5"/>
  <c r="X73" i="5" s="1"/>
  <c r="J73" i="5"/>
  <c r="E70" i="5"/>
  <c r="X70" i="5" s="1"/>
  <c r="H69" i="5"/>
  <c r="F69" i="5"/>
  <c r="R69" i="5"/>
  <c r="B20" i="6"/>
  <c r="F25" i="6" s="1"/>
  <c r="F45" i="6" s="1"/>
  <c r="G15" i="6"/>
  <c r="H15" i="6" s="1"/>
  <c r="C15" i="6" s="1"/>
  <c r="F19" i="6"/>
  <c r="R14" i="5"/>
  <c r="AB11" i="5"/>
  <c r="X10" i="5"/>
  <c r="X11" i="5"/>
  <c r="R36" i="5"/>
  <c r="X36" i="5"/>
  <c r="X39" i="5"/>
  <c r="R39" i="5"/>
  <c r="R55" i="5"/>
  <c r="X55" i="5"/>
  <c r="R54" i="5"/>
  <c r="X54" i="5"/>
  <c r="R51" i="5"/>
  <c r="X51" i="5"/>
  <c r="R57" i="5"/>
  <c r="X57" i="5"/>
  <c r="R49" i="5"/>
  <c r="X49" i="5"/>
  <c r="R19" i="5"/>
  <c r="X19" i="5"/>
  <c r="R21" i="5"/>
  <c r="R47" i="5"/>
  <c r="X47" i="5"/>
  <c r="R25" i="5"/>
  <c r="X25" i="5"/>
  <c r="X63" i="5"/>
  <c r="R63" i="5"/>
  <c r="X24" i="5"/>
  <c r="R22" i="5"/>
  <c r="X45" i="5"/>
  <c r="X13" i="5"/>
  <c r="X58" i="5"/>
  <c r="AB45" i="5"/>
  <c r="X43" i="5"/>
  <c r="R28" i="5"/>
  <c r="R67" i="5"/>
  <c r="R30" i="5"/>
  <c r="X30" i="5"/>
  <c r="X67" i="5"/>
  <c r="X15" i="5"/>
  <c r="V64" i="5"/>
  <c r="V42" i="5"/>
  <c r="X27" i="5"/>
  <c r="F69" i="6"/>
  <c r="C69" i="6" s="1"/>
  <c r="X22" i="5"/>
  <c r="R31" i="5"/>
  <c r="AB49" i="5"/>
  <c r="X34" i="5"/>
  <c r="AB63" i="5"/>
  <c r="X68" i="5"/>
  <c r="X37" i="5"/>
  <c r="X12" i="5"/>
  <c r="AB62" i="5"/>
  <c r="X61" i="5"/>
  <c r="X52" i="5"/>
  <c r="X35" i="5"/>
  <c r="AB22" i="5"/>
  <c r="X16" i="5"/>
  <c r="R60" i="5"/>
  <c r="X60" i="5"/>
  <c r="X17" i="5"/>
  <c r="R37" i="5"/>
  <c r="R50" i="5"/>
  <c r="R52" i="5"/>
  <c r="R48" i="5"/>
  <c r="X48" i="5"/>
  <c r="X40" i="5"/>
  <c r="X33" i="5"/>
  <c r="R66" i="5"/>
  <c r="X66" i="5"/>
  <c r="X31" i="5"/>
  <c r="V46" i="5"/>
  <c r="AB46" i="5"/>
  <c r="X21" i="5"/>
  <c r="R40" i="5"/>
  <c r="X38" i="5"/>
  <c r="AB21" i="5"/>
  <c r="AB59" i="5"/>
  <c r="R38" i="5"/>
  <c r="R34" i="5"/>
  <c r="X18" i="5"/>
  <c r="R18" i="5"/>
  <c r="X29" i="5"/>
  <c r="F40" i="6"/>
  <c r="G20" i="6"/>
  <c r="H20" i="6" s="1"/>
  <c r="D20" i="6" s="1"/>
  <c r="B22" i="6"/>
  <c r="B27" i="6" s="1"/>
  <c r="G27" i="6" s="1"/>
  <c r="F22" i="6"/>
  <c r="C17" i="6"/>
  <c r="C16" i="6"/>
  <c r="F21" i="6"/>
  <c r="B21" i="6"/>
  <c r="D15" i="6"/>
  <c r="B31" i="4"/>
  <c r="A18" i="6" s="1"/>
  <c r="B87" i="4"/>
  <c r="A62" i="6" s="1"/>
  <c r="B75" i="4"/>
  <c r="A54" i="6" s="1"/>
  <c r="B79" i="4"/>
  <c r="A57" i="6" s="1"/>
  <c r="B43" i="4"/>
  <c r="A28" i="6" s="1"/>
  <c r="B89" i="4"/>
  <c r="A63" i="6" s="1"/>
  <c r="B37" i="4"/>
  <c r="A23" i="6" s="1"/>
  <c r="B61" i="4"/>
  <c r="A43" i="6" s="1"/>
  <c r="B49" i="4"/>
  <c r="A33" i="6" s="1"/>
  <c r="B67" i="4"/>
  <c r="A48" i="6" s="1"/>
  <c r="B77" i="4"/>
  <c r="A55" i="6" s="1"/>
  <c r="B55" i="4"/>
  <c r="A38" i="6" s="1"/>
  <c r="B83" i="4"/>
  <c r="A59" i="6" s="1"/>
  <c r="B85" i="4"/>
  <c r="A60" i="6" s="1"/>
  <c r="B81" i="4"/>
  <c r="A58" i="6" s="1"/>
  <c r="D14" i="6"/>
  <c r="C14" i="6"/>
  <c r="B19" i="6"/>
  <c r="C12" i="6"/>
  <c r="C5" i="6"/>
  <c r="C6" i="6"/>
  <c r="B62" i="4"/>
  <c r="A44" i="6" s="1"/>
  <c r="C4" i="6"/>
  <c r="C10" i="6"/>
  <c r="C9" i="6"/>
  <c r="C8" i="6"/>
  <c r="C7" i="6"/>
  <c r="C11" i="6"/>
  <c r="A17" i="6"/>
  <c r="B68" i="4"/>
  <c r="A49" i="6" s="1"/>
  <c r="A26" i="6"/>
  <c r="B51" i="4"/>
  <c r="A35" i="6" s="1"/>
  <c r="B69" i="4"/>
  <c r="A50" i="6" s="1"/>
  <c r="D43" i="4"/>
  <c r="D74" i="4"/>
  <c r="D61" i="4"/>
  <c r="A24" i="6"/>
  <c r="B56" i="4"/>
  <c r="A39" i="6" s="1"/>
  <c r="B52" i="4"/>
  <c r="A36" i="6" s="1"/>
  <c r="B70" i="4"/>
  <c r="A51" i="6" s="1"/>
  <c r="D37" i="4"/>
  <c r="D49" i="4"/>
  <c r="D67" i="4"/>
  <c r="B63" i="4"/>
  <c r="A45" i="6" s="1"/>
  <c r="D55" i="4"/>
  <c r="B57" i="4"/>
  <c r="A40" i="6" s="1"/>
  <c r="A16" i="6"/>
  <c r="B64" i="4"/>
  <c r="A46" i="6" s="1"/>
  <c r="B32" i="4"/>
  <c r="A19" i="6" s="1"/>
  <c r="G55" i="4"/>
  <c r="G61" i="4"/>
  <c r="G74" i="4"/>
  <c r="G67" i="4"/>
  <c r="G37" i="4"/>
  <c r="G49" i="4"/>
  <c r="B33" i="4"/>
  <c r="A20" i="6" s="1"/>
  <c r="G31" i="4"/>
  <c r="G43" i="4"/>
  <c r="A27" i="6"/>
  <c r="B65" i="4"/>
  <c r="A47" i="6" s="1"/>
  <c r="B59" i="4"/>
  <c r="A42" i="6" s="1"/>
  <c r="B53" i="4"/>
  <c r="A37" i="6" s="1"/>
  <c r="G64" i="6"/>
  <c r="T37" i="5"/>
  <c r="T39" i="5"/>
  <c r="T57" i="5"/>
  <c r="T20" i="5"/>
  <c r="T49" i="5"/>
  <c r="T9" i="5"/>
  <c r="S76" i="5"/>
  <c r="T61" i="5"/>
  <c r="T63" i="5"/>
  <c r="T35" i="5"/>
  <c r="T33" i="5"/>
  <c r="T15" i="5"/>
  <c r="S152" i="5"/>
  <c r="S149" i="5"/>
  <c r="T40" i="5"/>
  <c r="S186" i="5"/>
  <c r="S167" i="5"/>
  <c r="S78" i="5"/>
  <c r="S180" i="5"/>
  <c r="S107" i="5"/>
  <c r="S214" i="5"/>
  <c r="S200" i="5"/>
  <c r="S144" i="5"/>
  <c r="S101" i="5"/>
  <c r="S23" i="5"/>
  <c r="T8" i="5"/>
  <c r="T10" i="5"/>
  <c r="S106" i="5"/>
  <c r="S69" i="5"/>
  <c r="S160" i="5"/>
  <c r="S108" i="5"/>
  <c r="T45" i="5"/>
  <c r="S166" i="5"/>
  <c r="S136" i="5"/>
  <c r="S147" i="5"/>
  <c r="T62" i="5"/>
  <c r="S87" i="5"/>
  <c r="S218" i="5"/>
  <c r="S202" i="5"/>
  <c r="S135" i="5"/>
  <c r="S116" i="5"/>
  <c r="T25" i="5"/>
  <c r="T146" i="5"/>
  <c r="T36" i="5"/>
  <c r="S230" i="5"/>
  <c r="S162" i="5"/>
  <c r="S88" i="5"/>
  <c r="T196" i="5"/>
  <c r="T12" i="5"/>
  <c r="S181" i="5"/>
  <c r="S193" i="5"/>
  <c r="S110" i="5"/>
  <c r="T7" i="5"/>
  <c r="S81" i="5"/>
  <c r="S225" i="5"/>
  <c r="T38" i="5"/>
  <c r="T26" i="5"/>
  <c r="T74" i="5"/>
  <c r="S231" i="5"/>
  <c r="S109" i="5"/>
  <c r="S119" i="5"/>
  <c r="T27" i="5"/>
  <c r="T197" i="5"/>
  <c r="S195" i="5"/>
  <c r="S72" i="5"/>
  <c r="S124" i="5"/>
  <c r="T59" i="5"/>
  <c r="T44" i="5"/>
  <c r="S211" i="5"/>
  <c r="S117" i="5"/>
  <c r="S134" i="5"/>
  <c r="S140" i="5"/>
  <c r="S73" i="5"/>
  <c r="T29" i="5"/>
  <c r="S79" i="5"/>
  <c r="T11" i="5"/>
  <c r="T13" i="5"/>
  <c r="S215" i="5"/>
  <c r="S99" i="5"/>
  <c r="S131" i="5"/>
  <c r="S161" i="5"/>
  <c r="T43" i="5"/>
  <c r="T64" i="5"/>
  <c r="S172" i="5"/>
  <c r="S86" i="5"/>
  <c r="T21" i="5"/>
  <c r="S113" i="5"/>
  <c r="S222" i="5"/>
  <c r="S122" i="5"/>
  <c r="T58" i="5"/>
  <c r="T138" i="5"/>
  <c r="S219" i="5"/>
  <c r="S168" i="5"/>
  <c r="T47" i="5"/>
  <c r="S133" i="5"/>
  <c r="T65" i="5"/>
  <c r="T28" i="5"/>
  <c r="S164" i="5"/>
  <c r="S209" i="5"/>
  <c r="S120" i="5"/>
  <c r="T56" i="5"/>
  <c r="T16" i="5"/>
  <c r="S163" i="5"/>
  <c r="S175" i="5"/>
  <c r="S94" i="5"/>
  <c r="S223" i="5"/>
  <c r="S132" i="5"/>
  <c r="S205" i="5"/>
  <c r="T24" i="5"/>
  <c r="S220" i="5"/>
  <c r="T48" i="5"/>
  <c r="S145" i="5"/>
  <c r="T19" i="5"/>
  <c r="T18" i="5"/>
  <c r="S226" i="5"/>
  <c r="S71" i="5"/>
  <c r="S189" i="5"/>
  <c r="S187" i="5"/>
  <c r="S82" i="5"/>
  <c r="T208" i="5"/>
  <c r="S170" i="5"/>
  <c r="S204" i="5"/>
  <c r="S95" i="5"/>
  <c r="S198" i="5"/>
  <c r="S125" i="5"/>
  <c r="T17" i="5"/>
  <c r="S100" i="5"/>
  <c r="T55" i="5"/>
  <c r="S212" i="5"/>
  <c r="S153" i="5"/>
  <c r="S148" i="5"/>
  <c r="T41" i="5"/>
  <c r="S203" i="5"/>
  <c r="S91" i="5"/>
  <c r="T30" i="5"/>
  <c r="S105" i="5"/>
  <c r="S228" i="5"/>
  <c r="S75" i="5"/>
  <c r="S182" i="5"/>
  <c r="T6" i="5"/>
  <c r="S154" i="5"/>
  <c r="T60" i="5"/>
  <c r="S137" i="5"/>
  <c r="S191" i="5"/>
  <c r="S89" i="5"/>
  <c r="T54" i="5"/>
  <c r="S194" i="5"/>
  <c r="S129" i="5"/>
  <c r="T42" i="5"/>
  <c r="T32" i="5"/>
  <c r="S179" i="5"/>
  <c r="T31" i="5"/>
  <c r="S155" i="5"/>
  <c r="S70" i="5"/>
  <c r="S190" i="5"/>
  <c r="S111" i="5"/>
  <c r="S217" i="5"/>
  <c r="S139" i="5"/>
  <c r="T5" i="5"/>
  <c r="S128" i="5"/>
  <c r="S185" i="5"/>
  <c r="T68" i="5"/>
  <c r="T53" i="5"/>
  <c r="S130" i="5"/>
  <c r="T34" i="5"/>
  <c r="T46" i="5"/>
  <c r="T51" i="5"/>
  <c r="T50" i="5"/>
  <c r="S229" i="5"/>
  <c r="S184" i="5"/>
  <c r="T67" i="5"/>
  <c r="T52" i="5"/>
  <c r="S121" i="5"/>
  <c r="S93" i="5"/>
  <c r="S103" i="5"/>
  <c r="T14" i="5"/>
  <c r="T76" i="5"/>
  <c r="S115" i="5"/>
  <c r="T22" i="5"/>
  <c r="T66" i="5"/>
  <c r="S207" i="5"/>
  <c r="S123" i="5"/>
  <c r="S102" i="5"/>
  <c r="S80" i="5"/>
  <c r="X123" i="5" l="1"/>
  <c r="X128" i="5"/>
  <c r="X137" i="5"/>
  <c r="I2176" i="5"/>
  <c r="R2176" i="5"/>
  <c r="G2176" i="5"/>
  <c r="F2176" i="5"/>
  <c r="J2176" i="5"/>
  <c r="H2176" i="5"/>
  <c r="E2176" i="5"/>
  <c r="X2176" i="5" s="1"/>
  <c r="H2026" i="5"/>
  <c r="E2026" i="5"/>
  <c r="X2026" i="5" s="1"/>
  <c r="I2026" i="5"/>
  <c r="G2026" i="5"/>
  <c r="R2026" i="5"/>
  <c r="F2026" i="5"/>
  <c r="J2026" i="5"/>
  <c r="G1566" i="5"/>
  <c r="H1566" i="5"/>
  <c r="F1566" i="5"/>
  <c r="R1566" i="5"/>
  <c r="I1566" i="5"/>
  <c r="J1566" i="5"/>
  <c r="E1566" i="5"/>
  <c r="X1566" i="5" s="1"/>
  <c r="X80" i="5"/>
  <c r="F2230" i="5"/>
  <c r="G2230" i="5"/>
  <c r="I2230" i="5"/>
  <c r="J2230" i="5"/>
  <c r="R2230" i="5"/>
  <c r="H2230" i="5"/>
  <c r="E2230" i="5"/>
  <c r="X2230" i="5" s="1"/>
  <c r="H2212" i="5"/>
  <c r="I2212" i="5"/>
  <c r="R2212" i="5"/>
  <c r="J2212" i="5"/>
  <c r="E2212" i="5"/>
  <c r="X2212" i="5" s="1"/>
  <c r="G2212" i="5"/>
  <c r="F2212" i="5"/>
  <c r="J2141" i="5"/>
  <c r="E2141" i="5"/>
  <c r="X2141" i="5" s="1"/>
  <c r="H2141" i="5"/>
  <c r="I2141" i="5"/>
  <c r="G2141" i="5"/>
  <c r="F2141" i="5"/>
  <c r="R2141" i="5"/>
  <c r="H1888" i="5"/>
  <c r="E1888" i="5"/>
  <c r="X1888" i="5" s="1"/>
  <c r="G1888" i="5"/>
  <c r="R1888" i="5"/>
  <c r="J1888" i="5"/>
  <c r="I1888" i="5"/>
  <c r="F1888" i="5"/>
  <c r="R1574" i="5"/>
  <c r="J2201" i="5"/>
  <c r="I2201" i="5"/>
  <c r="E2201" i="5"/>
  <c r="X2201" i="5" s="1"/>
  <c r="G2201" i="5"/>
  <c r="F2201" i="5"/>
  <c r="H2201" i="5"/>
  <c r="R2201" i="5"/>
  <c r="E1705" i="5"/>
  <c r="X1705" i="5" s="1"/>
  <c r="J1705" i="5"/>
  <c r="I1705" i="5"/>
  <c r="R1705" i="5"/>
  <c r="F1705" i="5"/>
  <c r="H1705" i="5"/>
  <c r="J1611" i="5"/>
  <c r="G1611" i="5"/>
  <c r="R1611" i="5"/>
  <c r="F1851" i="5"/>
  <c r="I1851" i="5"/>
  <c r="G1851" i="5"/>
  <c r="H1851" i="5"/>
  <c r="J1851" i="5"/>
  <c r="R1851" i="5"/>
  <c r="E1851" i="5"/>
  <c r="X1851" i="5" s="1"/>
  <c r="I2010" i="5"/>
  <c r="R2010" i="5"/>
  <c r="F2010" i="5"/>
  <c r="G2010" i="5"/>
  <c r="J2010" i="5"/>
  <c r="H2010" i="5"/>
  <c r="E2010" i="5"/>
  <c r="X2010" i="5" s="1"/>
  <c r="H2020" i="5"/>
  <c r="R2020" i="5"/>
  <c r="J2020" i="5"/>
  <c r="I2020" i="5"/>
  <c r="F2020" i="5"/>
  <c r="E2020" i="5"/>
  <c r="X2020" i="5" s="1"/>
  <c r="E2066" i="5"/>
  <c r="X2066" i="5" s="1"/>
  <c r="G2066" i="5"/>
  <c r="J2066" i="5"/>
  <c r="F2066" i="5"/>
  <c r="I2066" i="5"/>
  <c r="R2066" i="5"/>
  <c r="H2066" i="5"/>
  <c r="G1705" i="5"/>
  <c r="E322" i="5"/>
  <c r="X322" i="5" s="1"/>
  <c r="F322" i="5"/>
  <c r="J322" i="5"/>
  <c r="R322" i="5"/>
  <c r="I322" i="5"/>
  <c r="H322" i="5"/>
  <c r="E474" i="5"/>
  <c r="X474" i="5" s="1"/>
  <c r="J474" i="5"/>
  <c r="H474" i="5"/>
  <c r="I474" i="5"/>
  <c r="F474" i="5"/>
  <c r="R474" i="5"/>
  <c r="E1309" i="5"/>
  <c r="X1309" i="5" s="1"/>
  <c r="I1309" i="5"/>
  <c r="R1309" i="5"/>
  <c r="G1309" i="5"/>
  <c r="J1309" i="5"/>
  <c r="H1309" i="5"/>
  <c r="F1309" i="5"/>
  <c r="X72" i="5"/>
  <c r="X136" i="5"/>
  <c r="J2039" i="5"/>
  <c r="R2039" i="5"/>
  <c r="E2039" i="5"/>
  <c r="X2039" i="5" s="1"/>
  <c r="H2039" i="5"/>
  <c r="G2039" i="5"/>
  <c r="F2039" i="5"/>
  <c r="I2039" i="5"/>
  <c r="G474" i="5"/>
  <c r="H2482" i="5"/>
  <c r="G2482" i="5"/>
  <c r="J2482" i="5"/>
  <c r="F2482" i="5"/>
  <c r="E2482" i="5"/>
  <c r="X2482" i="5" s="1"/>
  <c r="R2482" i="5"/>
  <c r="I2482" i="5"/>
  <c r="E811" i="5"/>
  <c r="X811" i="5" s="1"/>
  <c r="J811" i="5"/>
  <c r="I811" i="5"/>
  <c r="R811" i="5"/>
  <c r="H811" i="5"/>
  <c r="F811" i="5"/>
  <c r="F1537" i="5"/>
  <c r="H1537" i="5"/>
  <c r="I1537" i="5"/>
  <c r="J1537" i="5"/>
  <c r="R1537" i="5"/>
  <c r="E1537" i="5"/>
  <c r="X1537" i="5" s="1"/>
  <c r="G1537" i="5"/>
  <c r="H1677" i="5"/>
  <c r="R1677" i="5"/>
  <c r="J1677" i="5"/>
  <c r="I1677" i="5"/>
  <c r="F1677" i="5"/>
  <c r="E1677" i="5"/>
  <c r="X1677" i="5" s="1"/>
  <c r="I1378" i="5"/>
  <c r="E1378" i="5"/>
  <c r="X1378" i="5" s="1"/>
  <c r="F1378" i="5"/>
  <c r="H1378" i="5"/>
  <c r="J1378" i="5"/>
  <c r="R1378" i="5"/>
  <c r="G1764" i="5"/>
  <c r="H1764" i="5"/>
  <c r="I1764" i="5"/>
  <c r="J1764" i="5"/>
  <c r="F1764" i="5"/>
  <c r="R1764" i="5"/>
  <c r="E1764" i="5"/>
  <c r="X1764" i="5" s="1"/>
  <c r="H1135" i="5"/>
  <c r="F1135" i="5"/>
  <c r="J1135" i="5"/>
  <c r="R1135" i="5"/>
  <c r="I1135" i="5"/>
  <c r="E1135" i="5"/>
  <c r="X1135" i="5" s="1"/>
  <c r="H1581" i="5"/>
  <c r="J1581" i="5"/>
  <c r="R1581" i="5"/>
  <c r="F1581" i="5"/>
  <c r="I1581" i="5"/>
  <c r="E1581" i="5"/>
  <c r="X1581" i="5" s="1"/>
  <c r="J450" i="5"/>
  <c r="I450" i="5"/>
  <c r="H450" i="5"/>
  <c r="E450" i="5"/>
  <c r="X450" i="5" s="1"/>
  <c r="F450" i="5"/>
  <c r="R450" i="5"/>
  <c r="E798" i="5"/>
  <c r="X798" i="5" s="1"/>
  <c r="R798" i="5"/>
  <c r="F798" i="5"/>
  <c r="I798" i="5"/>
  <c r="J798" i="5"/>
  <c r="H798" i="5"/>
  <c r="R631" i="5"/>
  <c r="I631" i="5"/>
  <c r="E631" i="5"/>
  <c r="X631" i="5" s="1"/>
  <c r="H631" i="5"/>
  <c r="J631" i="5"/>
  <c r="F631" i="5"/>
  <c r="X207" i="5"/>
  <c r="F1481" i="5"/>
  <c r="G1481" i="5"/>
  <c r="I1481" i="5"/>
  <c r="H1481" i="5"/>
  <c r="J1481" i="5"/>
  <c r="R1481" i="5"/>
  <c r="E1481" i="5"/>
  <c r="X1481" i="5" s="1"/>
  <c r="E618" i="5"/>
  <c r="X618" i="5" s="1"/>
  <c r="I618" i="5"/>
  <c r="R618" i="5"/>
  <c r="F618" i="5"/>
  <c r="H618" i="5"/>
  <c r="J618" i="5"/>
  <c r="G1937" i="5"/>
  <c r="J1937" i="5"/>
  <c r="R1937" i="5"/>
  <c r="F1937" i="5"/>
  <c r="I1937" i="5"/>
  <c r="H1937" i="5"/>
  <c r="E1937" i="5"/>
  <c r="X1937" i="5" s="1"/>
  <c r="J1544" i="5"/>
  <c r="R1544" i="5"/>
  <c r="H1544" i="5"/>
  <c r="F1544" i="5"/>
  <c r="I1544" i="5"/>
  <c r="E1544" i="5"/>
  <c r="X1544" i="5" s="1"/>
  <c r="G1544" i="5"/>
  <c r="H2281" i="5"/>
  <c r="I2281" i="5"/>
  <c r="E2281" i="5"/>
  <c r="X2281" i="5" s="1"/>
  <c r="F2281" i="5"/>
  <c r="R2281" i="5"/>
  <c r="J2281" i="5"/>
  <c r="G2396" i="5"/>
  <c r="I2396" i="5"/>
  <c r="R2396" i="5"/>
  <c r="J2396" i="5"/>
  <c r="F2396" i="5"/>
  <c r="H2396" i="5"/>
  <c r="E2396" i="5"/>
  <c r="X2396" i="5" s="1"/>
  <c r="E619" i="5"/>
  <c r="X619" i="5" s="1"/>
  <c r="F619" i="5"/>
  <c r="R619" i="5"/>
  <c r="J619" i="5"/>
  <c r="H619" i="5"/>
  <c r="I619" i="5"/>
  <c r="X187" i="5"/>
  <c r="X226" i="5"/>
  <c r="G1827" i="5"/>
  <c r="F1827" i="5"/>
  <c r="H1827" i="5"/>
  <c r="I1827" i="5"/>
  <c r="J1827" i="5"/>
  <c r="R1827" i="5"/>
  <c r="E1827" i="5"/>
  <c r="X1827" i="5" s="1"/>
  <c r="G1757" i="5"/>
  <c r="F1757" i="5"/>
  <c r="H1757" i="5"/>
  <c r="I1757" i="5"/>
  <c r="J1757" i="5"/>
  <c r="R1757" i="5"/>
  <c r="E1757" i="5"/>
  <c r="X1757" i="5" s="1"/>
  <c r="I1890" i="5"/>
  <c r="R1890" i="5"/>
  <c r="J1890" i="5"/>
  <c r="E1890" i="5"/>
  <c r="X1890" i="5" s="1"/>
  <c r="G1890" i="5"/>
  <c r="H1890" i="5"/>
  <c r="F1890" i="5"/>
  <c r="X102" i="5"/>
  <c r="E270" i="5"/>
  <c r="X270" i="5" s="1"/>
  <c r="I270" i="5"/>
  <c r="R270" i="5"/>
  <c r="J270" i="5"/>
  <c r="H270" i="5"/>
  <c r="F270" i="5"/>
  <c r="F2139" i="5"/>
  <c r="R2139" i="5"/>
  <c r="H2139" i="5"/>
  <c r="I2139" i="5"/>
  <c r="J2139" i="5"/>
  <c r="E2139" i="5"/>
  <c r="X2139" i="5" s="1"/>
  <c r="G2104" i="5"/>
  <c r="F2104" i="5"/>
  <c r="H2104" i="5"/>
  <c r="I2104" i="5"/>
  <c r="J2104" i="5"/>
  <c r="R2104" i="5"/>
  <c r="E2104" i="5"/>
  <c r="X2104" i="5" s="1"/>
  <c r="R774" i="5"/>
  <c r="F774" i="5"/>
  <c r="J774" i="5"/>
  <c r="E774" i="5"/>
  <c r="X774" i="5" s="1"/>
  <c r="H774" i="5"/>
  <c r="I774" i="5"/>
  <c r="E487" i="5"/>
  <c r="X487" i="5" s="1"/>
  <c r="J487" i="5"/>
  <c r="H487" i="5"/>
  <c r="R487" i="5"/>
  <c r="F487" i="5"/>
  <c r="I487" i="5"/>
  <c r="R1898" i="5"/>
  <c r="G1898" i="5"/>
  <c r="F1898" i="5"/>
  <c r="I1898" i="5"/>
  <c r="H1898" i="5"/>
  <c r="J1898" i="5"/>
  <c r="E1898" i="5"/>
  <c r="X1898" i="5" s="1"/>
  <c r="G2281" i="5"/>
  <c r="G450" i="5"/>
  <c r="G774" i="5"/>
  <c r="G619" i="5"/>
  <c r="X229" i="5"/>
  <c r="G2139" i="5"/>
  <c r="F35" i="6"/>
  <c r="F66" i="6"/>
  <c r="F30" i="6"/>
  <c r="F50" i="6"/>
  <c r="B50" i="6"/>
  <c r="G50" i="6" s="1"/>
  <c r="H50" i="6" s="1"/>
  <c r="D50" i="6" s="1"/>
  <c r="B30" i="6"/>
  <c r="G30" i="6" s="1"/>
  <c r="B25" i="6"/>
  <c r="G25" i="6" s="1"/>
  <c r="H25" i="6" s="1"/>
  <c r="D25" i="6" s="1"/>
  <c r="B35" i="6"/>
  <c r="G35" i="6" s="1"/>
  <c r="H35" i="6" s="1"/>
  <c r="D35" i="6" s="1"/>
  <c r="B45" i="6"/>
  <c r="G45" i="6" s="1"/>
  <c r="H45" i="6" s="1"/>
  <c r="D45" i="6" s="1"/>
  <c r="X227" i="5"/>
  <c r="X221" i="5"/>
  <c r="X216" i="5"/>
  <c r="X213" i="5"/>
  <c r="X210" i="5"/>
  <c r="X201" i="5"/>
  <c r="X199" i="5"/>
  <c r="X192" i="5"/>
  <c r="X188" i="5"/>
  <c r="X176" i="5"/>
  <c r="X174" i="5"/>
  <c r="X173" i="5"/>
  <c r="X171" i="5"/>
  <c r="X169" i="5"/>
  <c r="X157" i="5"/>
  <c r="X151" i="5"/>
  <c r="X143" i="5"/>
  <c r="X142" i="5"/>
  <c r="X127" i="5"/>
  <c r="X126" i="5"/>
  <c r="X114" i="5"/>
  <c r="X112" i="5"/>
  <c r="X104" i="5"/>
  <c r="X98" i="5"/>
  <c r="X96" i="5"/>
  <c r="X92" i="5"/>
  <c r="X90" i="5"/>
  <c r="X85" i="5"/>
  <c r="X83" i="5"/>
  <c r="X77" i="5"/>
  <c r="G65" i="6"/>
  <c r="G67" i="6"/>
  <c r="G66" i="6"/>
  <c r="G68" i="6"/>
  <c r="B40" i="6"/>
  <c r="G40" i="6" s="1"/>
  <c r="H40" i="6" s="1"/>
  <c r="R42" i="5"/>
  <c r="R46" i="5"/>
  <c r="X46" i="5"/>
  <c r="X64" i="5"/>
  <c r="R64" i="5"/>
  <c r="K66" i="6"/>
  <c r="C20" i="6"/>
  <c r="B42" i="6"/>
  <c r="G42" i="6" s="1"/>
  <c r="F27" i="6"/>
  <c r="F47" i="6" s="1"/>
  <c r="G22" i="6"/>
  <c r="H22" i="6" s="1"/>
  <c r="B52" i="6"/>
  <c r="G52" i="6" s="1"/>
  <c r="B32" i="6"/>
  <c r="G32" i="6" s="1"/>
  <c r="B47" i="6"/>
  <c r="G47" i="6" s="1"/>
  <c r="B37" i="6"/>
  <c r="G37" i="6" s="1"/>
  <c r="B46" i="6"/>
  <c r="G46" i="6" s="1"/>
  <c r="F26" i="6"/>
  <c r="B36" i="6"/>
  <c r="G36" i="6" s="1"/>
  <c r="B26" i="6"/>
  <c r="G26" i="6" s="1"/>
  <c r="B41" i="6"/>
  <c r="G41" i="6" s="1"/>
  <c r="G21" i="6"/>
  <c r="H21" i="6" s="1"/>
  <c r="B51" i="6"/>
  <c r="G51" i="6" s="1"/>
  <c r="B31" i="6"/>
  <c r="G31" i="6" s="1"/>
  <c r="B29" i="6"/>
  <c r="G29" i="6" s="1"/>
  <c r="B39" i="6"/>
  <c r="G39" i="6" s="1"/>
  <c r="B24" i="6"/>
  <c r="G24" i="6" s="1"/>
  <c r="F24" i="6"/>
  <c r="G19" i="6"/>
  <c r="H19" i="6" s="1"/>
  <c r="B44" i="6"/>
  <c r="G44" i="6" s="1"/>
  <c r="B34" i="6"/>
  <c r="G34" i="6" s="1"/>
  <c r="B49" i="6"/>
  <c r="G49" i="6" s="1"/>
  <c r="H64" i="6"/>
  <c r="B64" i="6"/>
  <c r="S165" i="5"/>
  <c r="T80" i="5"/>
  <c r="T136" i="5"/>
  <c r="T231" i="5"/>
  <c r="T69" i="5"/>
  <c r="T189" i="5"/>
  <c r="T220" i="5"/>
  <c r="T168" i="5"/>
  <c r="T163" i="5"/>
  <c r="T194" i="5"/>
  <c r="T190" i="5"/>
  <c r="T70" i="5"/>
  <c r="T125" i="5"/>
  <c r="T198" i="5"/>
  <c r="T222" i="5"/>
  <c r="S156" i="5"/>
  <c r="S171" i="5"/>
  <c r="S151" i="5"/>
  <c r="S143" i="5"/>
  <c r="T134" i="5"/>
  <c r="T109" i="5"/>
  <c r="S216" i="5"/>
  <c r="T225" i="5"/>
  <c r="S118" i="5"/>
  <c r="T131" i="5"/>
  <c r="T129" i="5"/>
  <c r="T161" i="5"/>
  <c r="S85" i="5"/>
  <c r="T219" i="5"/>
  <c r="T229" i="5"/>
  <c r="T185" i="5"/>
  <c r="S206" i="5"/>
  <c r="S104" i="5"/>
  <c r="S114" i="5"/>
  <c r="T111" i="5"/>
  <c r="S126" i="5"/>
  <c r="T106" i="5"/>
  <c r="T132" i="5"/>
  <c r="T86" i="5"/>
  <c r="T23" i="5"/>
  <c r="S98" i="5"/>
  <c r="S96" i="5"/>
  <c r="T78" i="5"/>
  <c r="S224" i="5"/>
  <c r="T167" i="5"/>
  <c r="T218" i="5"/>
  <c r="T212" i="5"/>
  <c r="S173" i="5"/>
  <c r="T223" i="5"/>
  <c r="T93" i="5"/>
  <c r="T139" i="5"/>
  <c r="T170" i="5"/>
  <c r="T217" i="5"/>
  <c r="T172" i="5"/>
  <c r="T165" i="5"/>
  <c r="T144" i="5"/>
  <c r="S176" i="5"/>
  <c r="T130" i="5"/>
  <c r="T115" i="5"/>
  <c r="T149" i="5"/>
  <c r="T148" i="5"/>
  <c r="T164" i="5"/>
  <c r="T117" i="5"/>
  <c r="T99" i="5"/>
  <c r="S112" i="5"/>
  <c r="S142" i="5"/>
  <c r="T230" i="5"/>
  <c r="T81" i="5"/>
  <c r="T214" i="5"/>
  <c r="T113" i="5"/>
  <c r="S92" i="5"/>
  <c r="S201" i="5"/>
  <c r="T95" i="5"/>
  <c r="S221" i="5"/>
  <c r="T179" i="5"/>
  <c r="T211" i="5"/>
  <c r="T72" i="5"/>
  <c r="T205" i="5"/>
  <c r="T182" i="5"/>
  <c r="T79" i="5"/>
  <c r="S77" i="5"/>
  <c r="T204" i="5"/>
  <c r="T94" i="5"/>
  <c r="T215" i="5"/>
  <c r="T102" i="5"/>
  <c r="T166" i="5"/>
  <c r="S97" i="5"/>
  <c r="S157" i="5"/>
  <c r="T145" i="5"/>
  <c r="T153" i="5"/>
  <c r="T207" i="5"/>
  <c r="T226" i="5"/>
  <c r="S227" i="5"/>
  <c r="T133" i="5"/>
  <c r="T87" i="5"/>
  <c r="T203" i="5"/>
  <c r="T200" i="5"/>
  <c r="T184" i="5"/>
  <c r="S210" i="5"/>
  <c r="T116" i="5"/>
  <c r="T152" i="5"/>
  <c r="S178" i="5"/>
  <c r="T107" i="5"/>
  <c r="T100" i="5"/>
  <c r="T88" i="5"/>
  <c r="T128" i="5"/>
  <c r="S169" i="5"/>
  <c r="S192" i="5"/>
  <c r="S174" i="5"/>
  <c r="S90" i="5"/>
  <c r="T101" i="5"/>
  <c r="T120" i="5"/>
  <c r="S199" i="5"/>
  <c r="T108" i="5"/>
  <c r="T75" i="5"/>
  <c r="T137" i="5"/>
  <c r="S84" i="5"/>
  <c r="S150" i="5"/>
  <c r="T175" i="5"/>
  <c r="S158" i="5"/>
  <c r="T71" i="5"/>
  <c r="T202" i="5"/>
  <c r="S83" i="5"/>
  <c r="S213" i="5"/>
  <c r="T228" i="5"/>
  <c r="T186" i="5"/>
  <c r="S127" i="5"/>
  <c r="T82" i="5"/>
  <c r="T91" i="5"/>
  <c r="T154" i="5"/>
  <c r="S177" i="5"/>
  <c r="T147" i="5"/>
  <c r="S159" i="5"/>
  <c r="T140" i="5"/>
  <c r="S188" i="5"/>
  <c r="T181" i="5"/>
  <c r="T162" i="5"/>
  <c r="T193" i="5"/>
  <c r="T110" i="5"/>
  <c r="T73" i="5"/>
  <c r="T187" i="5"/>
  <c r="S141" i="5"/>
  <c r="T124" i="5"/>
  <c r="T121" i="5"/>
  <c r="T103" i="5"/>
  <c r="T89" i="5"/>
  <c r="T209" i="5"/>
  <c r="S183" i="5"/>
  <c r="T122" i="5"/>
  <c r="T123" i="5"/>
  <c r="T105" i="5"/>
  <c r="T135" i="5"/>
  <c r="T160" i="5"/>
  <c r="T180" i="5"/>
  <c r="H30" i="6" l="1"/>
  <c r="D30" i="6" s="1"/>
  <c r="C25" i="6"/>
  <c r="H66" i="6"/>
  <c r="D66" i="6" s="1"/>
  <c r="F42" i="6"/>
  <c r="C45" i="6"/>
  <c r="C50" i="6"/>
  <c r="C35" i="6"/>
  <c r="C30" i="6"/>
  <c r="F68" i="6"/>
  <c r="H68" i="6" s="1"/>
  <c r="C68" i="6" s="1"/>
  <c r="H47" i="6"/>
  <c r="D47" i="6" s="1"/>
  <c r="F52" i="6"/>
  <c r="H52" i="6" s="1"/>
  <c r="D40" i="6"/>
  <c r="C40" i="6"/>
  <c r="X42" i="5"/>
  <c r="G69" i="6" a="1"/>
  <c r="G69" i="6" s="1"/>
  <c r="H69" i="6" s="1"/>
  <c r="H42" i="6"/>
  <c r="C42" i="6" s="1"/>
  <c r="F37" i="6"/>
  <c r="H37" i="6" s="1"/>
  <c r="D37" i="6" s="1"/>
  <c r="F32" i="6"/>
  <c r="H32" i="6" s="1"/>
  <c r="D32" i="6" s="1"/>
  <c r="H27" i="6"/>
  <c r="C27" i="6" s="1"/>
  <c r="D22" i="6"/>
  <c r="K68" i="6"/>
  <c r="C22" i="6"/>
  <c r="D21" i="6"/>
  <c r="C21" i="6"/>
  <c r="K67" i="6"/>
  <c r="F67" i="6"/>
  <c r="H67" i="6" s="1"/>
  <c r="F31" i="6"/>
  <c r="H31" i="6" s="1"/>
  <c r="F36" i="6"/>
  <c r="H36" i="6" s="1"/>
  <c r="F46" i="6"/>
  <c r="H46" i="6" s="1"/>
  <c r="F51" i="6"/>
  <c r="H51" i="6" s="1"/>
  <c r="F41" i="6"/>
  <c r="H41" i="6" s="1"/>
  <c r="H26" i="6"/>
  <c r="D19" i="6"/>
  <c r="C19" i="6"/>
  <c r="K65" i="6"/>
  <c r="F44" i="6"/>
  <c r="H44" i="6" s="1"/>
  <c r="H24" i="6"/>
  <c r="F34" i="6"/>
  <c r="H34" i="6" s="1"/>
  <c r="F49" i="6"/>
  <c r="H49" i="6" s="1"/>
  <c r="F29" i="6"/>
  <c r="H29" i="6" s="1"/>
  <c r="F39" i="6"/>
  <c r="H39" i="6" s="1"/>
  <c r="F54" i="6"/>
  <c r="F65" i="6"/>
  <c r="C64" i="6"/>
  <c r="D64" i="6"/>
  <c r="T183" i="5"/>
  <c r="T98" i="5"/>
  <c r="T199" i="5"/>
  <c r="T188" i="5"/>
  <c r="T141" i="5"/>
  <c r="T158" i="5"/>
  <c r="T142" i="5"/>
  <c r="T176" i="5"/>
  <c r="T177" i="5"/>
  <c r="T216" i="5"/>
  <c r="T96" i="5"/>
  <c r="T83" i="5"/>
  <c r="T174" i="5"/>
  <c r="T84" i="5"/>
  <c r="T169" i="5"/>
  <c r="T210" i="5"/>
  <c r="T192" i="5"/>
  <c r="T227" i="5"/>
  <c r="T178" i="5"/>
  <c r="T150" i="5"/>
  <c r="T157" i="5"/>
  <c r="T127" i="5"/>
  <c r="T156" i="5"/>
  <c r="T92" i="5"/>
  <c r="T77" i="5"/>
  <c r="T224" i="5"/>
  <c r="T206" i="5"/>
  <c r="T126" i="5"/>
  <c r="T97" i="5"/>
  <c r="T143" i="5"/>
  <c r="T112" i="5"/>
  <c r="T159" i="5"/>
  <c r="T213" i="5"/>
  <c r="T114" i="5"/>
  <c r="T201" i="5"/>
  <c r="T85" i="5"/>
  <c r="T118" i="5"/>
  <c r="T173" i="5"/>
  <c r="T151" i="5"/>
  <c r="T171" i="5"/>
  <c r="T104" i="5"/>
  <c r="T90" i="5"/>
  <c r="T221" i="5"/>
  <c r="C66" i="6" l="1"/>
  <c r="D68" i="6"/>
  <c r="D42" i="6"/>
  <c r="C52" i="6"/>
  <c r="D52" i="6"/>
  <c r="C47" i="6"/>
  <c r="C37" i="6"/>
  <c r="C32" i="6"/>
  <c r="D27" i="6"/>
  <c r="D26" i="6"/>
  <c r="C26" i="6"/>
  <c r="D41" i="6"/>
  <c r="C41" i="6"/>
  <c r="D51" i="6"/>
  <c r="C51" i="6"/>
  <c r="D46" i="6"/>
  <c r="C46" i="6"/>
  <c r="D36" i="6"/>
  <c r="C36" i="6"/>
  <c r="D31" i="6"/>
  <c r="C31" i="6"/>
  <c r="D67" i="6"/>
  <c r="C67" i="6"/>
  <c r="B2" i="6"/>
  <c r="C2" i="6"/>
  <c r="H65" i="6"/>
  <c r="D49" i="6"/>
  <c r="C49" i="6"/>
  <c r="D39" i="6"/>
  <c r="C39" i="6"/>
  <c r="D34" i="6"/>
  <c r="C34" i="6"/>
  <c r="D24" i="6"/>
  <c r="C24" i="6"/>
  <c r="D44" i="6"/>
  <c r="C44" i="6"/>
  <c r="F59" i="6"/>
  <c r="H59" i="6" s="1"/>
  <c r="F57" i="6"/>
  <c r="H57" i="6" s="1"/>
  <c r="F55" i="6"/>
  <c r="H54" i="6"/>
  <c r="F62" i="6"/>
  <c r="H62" i="6" s="1"/>
  <c r="F58" i="6"/>
  <c r="H58" i="6" s="1"/>
  <c r="F63" i="6"/>
  <c r="H63" i="6" s="1"/>
  <c r="F60" i="6"/>
  <c r="H60" i="6" s="1"/>
  <c r="D29" i="6"/>
  <c r="C29" i="6"/>
  <c r="D54" i="6" l="1"/>
  <c r="C54" i="6"/>
  <c r="F56" i="6"/>
  <c r="H56" i="6" s="1"/>
  <c r="H55" i="6"/>
  <c r="D65" i="6"/>
  <c r="C65" i="6"/>
  <c r="D58" i="6"/>
  <c r="C58" i="6"/>
  <c r="D60" i="6"/>
  <c r="C60" i="6"/>
  <c r="D63" i="6"/>
  <c r="C63" i="6"/>
  <c r="D62" i="6"/>
  <c r="C62" i="6"/>
  <c r="D57" i="6"/>
  <c r="C57" i="6"/>
  <c r="D59" i="6"/>
  <c r="C59"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<sst xmlns="http://schemas.openxmlformats.org/spreadsheetml/2006/main" count="42214" uniqueCount="25212">
  <si>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</si>
  <si>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</si>
  <si>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</si>
  <si>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</si>
  <si>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</si>
  <si>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</si>
  <si>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</si>
  <si>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</si>
  <si>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</si>
  <si>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</si>
  <si>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</si>
  <si>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</si>
  <si>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</si>
  <si>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</si>
  <si>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</si>
  <si>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</si>
  <si>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</si>
  <si>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</si>
  <si>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</si>
  <si>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</si>
  <si>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</si>
  <si>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</si>
  <si>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</si>
  <si>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</si>
  <si>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</si>
  <si>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</si>
  <si>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</si>
  <si>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</si>
  <si>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</si>
  <si>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</si>
  <si>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</si>
  <si>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</si>
  <si>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</si>
  <si>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</si>
  <si>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</si>
  <si>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</si>
  <si>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</si>
  <si>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</si>
  <si>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</si>
  <si>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</si>
  <si>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</si>
  <si>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</si>
  <si>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</si>
  <si>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</si>
  <si>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</si>
  <si>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</si>
  <si>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</si>
  <si>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</si>
  <si>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</si>
  <si>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</si>
  <si>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</si>
  <si>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</si>
  <si>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</si>
  <si>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</si>
  <si>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</si>
  <si>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</si>
  <si>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</si>
  <si>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</si>
  <si>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</si>
  <si>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</si>
  <si>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</si>
  <si>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</si>
  <si>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</si>
  <si>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</si>
  <si>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</si>
  <si>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</si>
  <si>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</si>
  <si>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</si>
  <si>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</si>
  <si>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</si>
  <si>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</si>
  <si>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</si>
  <si>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</si>
  <si>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</si>
  <si>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</si>
  <si>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</si>
  <si>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</si>
  <si>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</si>
  <si>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</si>
  <si>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</si>
  <si>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</si>
  <si>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</si>
  <si>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</si>
  <si>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</si>
  <si>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</si>
  <si>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</si>
  <si>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</si>
  <si>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</si>
  <si>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</si>
  <si>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</si>
  <si>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</si>
  <si>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</si>
  <si>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</si>
  <si>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</si>
  <si>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</si>
  <si>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</si>
  <si>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</si>
  <si>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</si>
  <si>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</si>
  <si>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</si>
  <si>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</si>
  <si>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</si>
  <si>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</si>
  <si>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</si>
  <si>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</si>
  <si>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</si>
  <si>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</si>
  <si>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</si>
  <si>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</si>
  <si>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</si>
  <si>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</si>
  <si>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</si>
  <si>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</si>
  <si>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</si>
  <si>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</si>
  <si>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</si>
  <si>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</si>
  <si>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</si>
  <si>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</si>
  <si>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</si>
  <si>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</si>
  <si>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</si>
  <si>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</si>
  <si>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</si>
  <si>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</si>
  <si>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</si>
  <si>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</si>
  <si>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</si>
  <si>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</si>
  <si>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</si>
  <si>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</si>
  <si>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</si>
  <si>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</si>
  <si>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</si>
  <si>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</si>
  <si>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</si>
  <si>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</si>
  <si>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</si>
  <si>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</si>
  <si>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</si>
  <si>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</si>
  <si>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</si>
  <si>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</si>
  <si>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</si>
  <si>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</si>
  <si>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</si>
  <si>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</si>
  <si>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</si>
  <si>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</si>
  <si>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</si>
  <si>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</si>
  <si>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</si>
  <si>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</si>
  <si>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</si>
  <si>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</si>
  <si>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</si>
  <si>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</si>
  <si>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</si>
  <si>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</si>
  <si>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</si>
  <si>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</si>
  <si>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</si>
  <si>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</si>
  <si>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</si>
  <si>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</si>
  <si>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</si>
  <si>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</si>
  <si>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</si>
  <si>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</si>
  <si>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</si>
  <si>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</si>
  <si>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</si>
  <si>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</si>
  <si>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</si>
  <si>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</si>
  <si>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</si>
  <si>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</si>
  <si>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</si>
  <si>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</si>
  <si>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</si>
  <si>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</si>
  <si>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</si>
  <si>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</si>
  <si>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</si>
  <si>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</si>
  <si>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</si>
  <si>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</si>
  <si>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</si>
  <si>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</si>
  <si>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</si>
  <si>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</si>
  <si>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</si>
  <si>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</si>
  <si>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</si>
  <si>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</si>
  <si>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</si>
  <si>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</si>
  <si>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</si>
  <si>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</si>
  <si>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</si>
  <si>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</si>
  <si>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</si>
  <si>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</si>
  <si>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</si>
  <si>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</si>
  <si>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</si>
  <si>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</si>
  <si>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</si>
  <si>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</si>
  <si>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</si>
  <si>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</si>
  <si>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</si>
  <si>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</si>
  <si>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</si>
  <si>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</si>
  <si>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</si>
  <si>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</si>
  <si>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</si>
  <si>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</si>
  <si>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</si>
  <si>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</si>
  <si>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</si>
  <si>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</si>
  <si>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</si>
  <si>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</si>
  <si>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</si>
  <si>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</si>
  <si>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</si>
  <si>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</si>
  <si>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</si>
  <si>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</si>
  <si>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</si>
  <si>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</si>
  <si>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</si>
  <si>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</si>
  <si>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</si>
  <si>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</si>
  <si>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</si>
  <si>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</si>
  <si>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</si>
  <si>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</si>
  <si>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</si>
  <si>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</si>
  <si>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</si>
  <si>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</si>
  <si>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</si>
  <si>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</si>
  <si>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</si>
  <si>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</si>
  <si>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</si>
  <si>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</si>
  <si>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</si>
  <si>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</si>
  <si>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</si>
  <si>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</si>
  <si>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</si>
  <si>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</si>
  <si>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</si>
  <si>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</si>
  <si>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</si>
  <si>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</si>
  <si>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</si>
  <si>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</si>
  <si>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</si>
  <si>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</si>
  <si>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</si>
  <si>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</si>
  <si>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</si>
  <si>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</si>
  <si>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</si>
  <si>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</si>
  <si>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</si>
  <si>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</si>
  <si>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</si>
  <si>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</si>
  <si>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</si>
  <si>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</si>
  <si>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</si>
  <si>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</si>
  <si>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</si>
  <si>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</si>
  <si>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</si>
  <si>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</si>
  <si>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</si>
  <si>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</si>
  <si>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</si>
  <si>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</si>
  <si>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</si>
  <si>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</si>
  <si>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</si>
  <si>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</si>
  <si>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</si>
  <si>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</si>
  <si>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</si>
  <si>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</si>
  <si>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</si>
  <si>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</si>
  <si>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</si>
  <si>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</si>
  <si>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</si>
  <si>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</si>
  <si>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</si>
  <si>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</si>
  <si>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</si>
  <si>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</si>
  <si>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</si>
  <si>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</si>
  <si>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</si>
  <si>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</si>
  <si>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</si>
  <si>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</si>
  <si>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</si>
  <si>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</si>
  <si>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</si>
  <si>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</si>
  <si>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</si>
  <si>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</si>
  <si>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</si>
  <si>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</si>
  <si>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</si>
  <si>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</si>
  <si>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</si>
  <si>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</si>
  <si>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</si>
  <si>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</si>
  <si>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</si>
  <si>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</si>
  <si>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</si>
  <si>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</si>
  <si>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</si>
  <si>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</si>
  <si>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</si>
  <si>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</si>
  <si>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</si>
  <si>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</si>
  <si>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</si>
  <si>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</si>
  <si>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</si>
  <si>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</si>
  <si>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</si>
  <si>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</si>
  <si>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</si>
  <si>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</si>
  <si>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</si>
  <si>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</si>
  <si>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</si>
  <si>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</si>
  <si>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</si>
  <si>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</si>
  <si>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</si>
  <si>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</si>
  <si>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</si>
  <si>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</si>
  <si>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</si>
  <si>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</si>
  <si>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</si>
  <si>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</si>
  <si>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</si>
  <si>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</si>
  <si>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</si>
  <si>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</si>
  <si>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</si>
  <si>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</si>
  <si>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</si>
  <si>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</si>
  <si>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</si>
  <si>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</si>
  <si>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</si>
  <si>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</si>
  <si>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</si>
  <si>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</si>
  <si>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</si>
  <si>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</si>
  <si>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</si>
  <si>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</si>
  <si>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</si>
  <si>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</si>
  <si>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</si>
  <si>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</si>
  <si>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</si>
  <si>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</si>
  <si>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</si>
  <si>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</si>
  <si>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</si>
  <si>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</si>
  <si>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</si>
  <si>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</si>
  <si>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</si>
  <si>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</si>
  <si>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</si>
  <si>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</si>
  <si>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</si>
  <si>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</si>
  <si>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</si>
  <si>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</si>
  <si>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</si>
  <si>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</si>
  <si>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</si>
  <si>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</si>
  <si>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</si>
  <si>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</si>
  <si>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</si>
  <si>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</si>
  <si>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</si>
  <si>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</si>
  <si>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</si>
  <si>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</si>
  <si>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</si>
  <si>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</si>
  <si>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</si>
  <si>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</si>
  <si>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</si>
  <si>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</si>
  <si>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</si>
  <si>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</si>
  <si>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</si>
  <si>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</si>
  <si>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</si>
  <si>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</si>
  <si>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</si>
  <si>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</si>
  <si>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</si>
  <si>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</si>
  <si>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</si>
  <si>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</si>
  <si>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</si>
  <si>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</si>
  <si>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</si>
  <si>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</si>
  <si>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</si>
  <si>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</si>
  <si>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</si>
  <si>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</si>
  <si>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</si>
  <si>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</si>
  <si>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</si>
  <si>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</si>
  <si>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</si>
  <si>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</si>
  <si>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</si>
  <si>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</si>
  <si>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</si>
  <si>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</si>
  <si>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</si>
  <si>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</si>
  <si>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</si>
  <si>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</si>
  <si>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</si>
  <si>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</si>
  <si>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</si>
  <si>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</si>
  <si>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</si>
  <si>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</si>
  <si>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</si>
  <si>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</si>
  <si>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</si>
  <si>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</si>
  <si>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</si>
  <si>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</si>
  <si>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</si>
  <si>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</si>
  <si>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</si>
  <si>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</si>
  <si>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</si>
  <si>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</si>
  <si>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</si>
  <si>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</si>
  <si>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</si>
  <si>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</si>
  <si>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</si>
  <si>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</si>
  <si>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</si>
  <si>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</si>
  <si>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</si>
  <si>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</si>
  <si>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</si>
  <si>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</si>
  <si>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</si>
  <si>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</si>
  <si>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</si>
  <si>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</si>
  <si>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</si>
  <si>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</si>
  <si>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</si>
  <si>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</si>
  <si>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</si>
  <si>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</si>
  <si>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</si>
  <si>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</si>
  <si>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</si>
  <si>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</si>
  <si>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</si>
  <si>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</si>
  <si>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</si>
  <si>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</si>
  <si>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</si>
  <si>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</si>
  <si>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</si>
  <si>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</si>
  <si>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</si>
  <si>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</si>
  <si>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</si>
  <si>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</si>
  <si>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</si>
  <si>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</si>
  <si>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</si>
  <si>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</si>
  <si>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</si>
  <si>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</si>
  <si>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</si>
  <si>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</si>
  <si>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</si>
  <si>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</si>
  <si>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</si>
  <si>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</si>
  <si>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</si>
  <si>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</si>
  <si>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</si>
  <si>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</si>
  <si>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</si>
  <si>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</si>
  <si>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</si>
  <si>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</si>
  <si>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</si>
  <si>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</si>
  <si>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</si>
  <si>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</si>
  <si>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</si>
  <si>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</si>
  <si>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</si>
  <si>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</si>
  <si>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</si>
  <si>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</si>
  <si>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</si>
  <si>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</si>
  <si>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</si>
  <si>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</si>
  <si>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</si>
  <si>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</si>
  <si>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</si>
  <si>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</si>
  <si>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</si>
  <si>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</si>
  <si>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</si>
  <si>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</si>
  <si>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</si>
  <si>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</si>
  <si>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</si>
  <si>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</si>
  <si>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</si>
  <si>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</si>
  <si>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</si>
  <si>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</si>
  <si>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</si>
  <si>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</si>
  <si>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</si>
  <si>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</si>
  <si>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</si>
  <si>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</si>
  <si>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</si>
  <si>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</si>
  <si>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</si>
  <si>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</si>
  <si>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</si>
  <si>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</si>
  <si>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</si>
  <si>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</si>
  <si>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</si>
  <si>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</si>
  <si>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</si>
  <si>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</si>
  <si>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</si>
  <si>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</si>
  <si>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</si>
  <si>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</si>
  <si>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</si>
  <si>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</si>
  <si>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</si>
  <si>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</si>
  <si>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</si>
  <si>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</si>
  <si>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</si>
  <si>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</si>
  <si>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</si>
  <si>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</si>
  <si>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</si>
  <si>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</si>
  <si>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</si>
  <si>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</si>
  <si>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</si>
  <si>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</si>
  <si>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</si>
  <si>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</si>
  <si>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</si>
  <si>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</si>
  <si>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</si>
  <si>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</si>
  <si>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</si>
  <si>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</si>
  <si>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</si>
  <si>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</si>
  <si>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</si>
  <si>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</si>
  <si>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</si>
  <si>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</si>
  <si>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</si>
  <si>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</si>
  <si>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</si>
  <si>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</si>
  <si>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</si>
  <si>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</si>
  <si>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</si>
  <si>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</si>
  <si>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</si>
  <si>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</si>
  <si>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</si>
  <si>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</si>
  <si>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</si>
  <si>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</si>
  <si>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</si>
  <si>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</si>
  <si>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</si>
  <si>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</si>
  <si>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</si>
  <si>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</si>
  <si>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</si>
  <si>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</si>
  <si>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</si>
  <si>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</si>
  <si>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</si>
  <si>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</si>
  <si>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</si>
  <si>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</si>
  <si>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</si>
  <si>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</si>
  <si>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</si>
  <si>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</si>
  <si>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</si>
  <si>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</si>
  <si>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</si>
  <si>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</si>
  <si>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</si>
  <si>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</si>
  <si>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</si>
  <si>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</si>
  <si>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</si>
  <si>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</si>
  <si>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</si>
  <si>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</si>
  <si>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</si>
  <si>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</si>
  <si>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</si>
  <si>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</si>
  <si>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</si>
  <si>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</si>
  <si>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</si>
  <si>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</si>
  <si>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</si>
  <si>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</si>
  <si>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</si>
  <si>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</si>
  <si>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</si>
  <si>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</si>
  <si>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</si>
  <si>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</si>
  <si>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</si>
  <si>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</si>
  <si>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</si>
  <si>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</si>
  <si>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</si>
  <si>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</si>
  <si>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</si>
  <si>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</si>
  <si>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</si>
  <si>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</si>
  <si>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</si>
  <si>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</si>
  <si>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</si>
  <si>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</si>
  <si>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</si>
  <si>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</si>
  <si>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</si>
  <si>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</si>
  <si>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</si>
  <si>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</si>
  <si>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</si>
  <si>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</si>
  <si>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</si>
  <si>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</si>
  <si>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</si>
  <si>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</si>
  <si>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</si>
  <si>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</si>
  <si>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</si>
  <si>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</si>
  <si>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</si>
  <si>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</si>
  <si>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</si>
  <si>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</si>
  <si>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</si>
  <si>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</si>
  <si>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</si>
  <si>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</si>
  <si>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</si>
  <si>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</si>
  <si>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</si>
  <si>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</si>
  <si>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</si>
  <si>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</si>
  <si>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</si>
  <si>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</si>
  <si>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</si>
  <si>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</si>
  <si>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</si>
  <si>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</si>
  <si>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</si>
  <si>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</si>
  <si>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</si>
  <si>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</si>
  <si>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</si>
  <si>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</si>
  <si>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</si>
  <si>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</si>
  <si>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</si>
  <si>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</si>
  <si>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</si>
  <si>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</si>
  <si>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</si>
  <si>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</si>
  <si>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</si>
  <si>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</si>
  <si>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</si>
  <si>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</si>
  <si>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</si>
  <si>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</si>
  <si>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</si>
  <si>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</si>
  <si>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</si>
  <si>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</si>
  <si>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</si>
  <si>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</si>
  <si>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</si>
  <si>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</si>
  <si>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</si>
  <si>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</si>
  <si>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</si>
  <si>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</si>
  <si>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</si>
  <si>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</si>
  <si>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</si>
  <si>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</si>
  <si>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</si>
  <si>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</si>
  <si>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</si>
  <si>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</si>
  <si>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</si>
  <si>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</si>
  <si>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</si>
  <si>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</si>
  <si>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</si>
  <si>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</si>
  <si>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</si>
  <si>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</si>
  <si>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</si>
  <si>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</si>
  <si>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</si>
  <si>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</si>
  <si>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</si>
  <si>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</si>
  <si>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</si>
  <si>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</si>
  <si>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</si>
  <si>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</si>
  <si>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</si>
  <si>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</si>
  <si>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</si>
  <si>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</si>
  <si>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</si>
  <si>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</si>
  <si>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</si>
  <si>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</si>
  <si>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</si>
  <si>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</si>
  <si>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</si>
  <si>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</si>
  <si>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</si>
  <si>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</si>
  <si>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</si>
  <si>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</si>
  <si>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</si>
  <si>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</si>
  <si>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</si>
  <si>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</si>
  <si>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</si>
  <si>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</si>
  <si>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</si>
  <si>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</si>
  <si>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</si>
  <si>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</si>
  <si>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</si>
  <si>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</si>
  <si>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</si>
  <si>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</si>
  <si>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</si>
  <si>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</si>
  <si>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</si>
  <si>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</si>
  <si>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</si>
  <si>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</si>
  <si>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</si>
  <si>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</si>
  <si>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</si>
  <si>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</si>
  <si>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</si>
  <si>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</si>
  <si>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</si>
  <si>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</si>
  <si>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</si>
  <si>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</si>
  <si>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</si>
  <si>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</si>
  <si>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</si>
  <si>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</si>
  <si>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</si>
  <si>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</si>
  <si>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</si>
  <si>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</si>
  <si>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</si>
  <si>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</si>
  <si>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</si>
  <si>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</si>
  <si>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</si>
  <si>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</si>
  <si>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</si>
  <si>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</si>
  <si>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</si>
  <si>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</si>
  <si>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</si>
  <si>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</si>
  <si>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</si>
  <si>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</si>
  <si>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</si>
  <si>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</si>
  <si>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</si>
  <si>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</si>
  <si>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</si>
  <si>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</si>
  <si>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</si>
  <si>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</si>
  <si>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</si>
  <si>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</si>
  <si>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</si>
  <si>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</si>
  <si>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</si>
  <si>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</si>
  <si>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</si>
  <si>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</si>
  <si>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</si>
  <si>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</si>
  <si>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</si>
  <si>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</si>
  <si>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</si>
  <si>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</si>
  <si>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</si>
  <si>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</si>
  <si>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</si>
  <si>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</si>
  <si>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</si>
  <si>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</si>
  <si>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</si>
  <si>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</si>
  <si>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</si>
  <si>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</si>
  <si>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</si>
  <si>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</si>
  <si>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</si>
  <si>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</si>
  <si>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</si>
  <si>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</si>
  <si>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</si>
  <si>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</si>
  <si>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</si>
  <si>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</si>
  <si>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</si>
  <si>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</si>
  <si>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</si>
  <si>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</si>
  <si>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</si>
  <si>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</si>
  <si>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</si>
  <si>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</si>
  <si>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</si>
  <si>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</si>
  <si>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</si>
  <si>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</si>
  <si>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</si>
  <si>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</si>
  <si>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</si>
  <si>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</si>
  <si>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</si>
  <si>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</si>
  <si>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</si>
  <si>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</si>
  <si>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</si>
  <si>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</si>
  <si>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</si>
  <si>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</si>
  <si>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</si>
  <si>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</si>
  <si>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</si>
  <si>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</si>
  <si>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</si>
  <si>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</si>
  <si>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</si>
  <si>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</si>
  <si>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</si>
  <si>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</si>
  <si>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</si>
  <si>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</si>
  <si>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</si>
  <si>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</si>
  <si>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</si>
  <si>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</si>
  <si>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</si>
  <si>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</si>
  <si>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</si>
  <si>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</si>
  <si>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</si>
  <si>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</si>
  <si>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</si>
  <si>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</si>
  <si>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</si>
  <si>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</si>
  <si>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</si>
  <si>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</si>
  <si>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</si>
  <si>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</si>
  <si>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</si>
  <si>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</si>
  <si>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</si>
  <si>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</si>
  <si>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</si>
  <si>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</si>
  <si>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</si>
  <si>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</si>
  <si>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</si>
  <si>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</si>
  <si>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</si>
  <si>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</si>
  <si>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</si>
  <si>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</si>
  <si>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</si>
  <si>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</si>
  <si>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</si>
  <si>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</si>
  <si>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</si>
  <si>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</si>
  <si>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</si>
  <si>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</si>
  <si>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</si>
  <si>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</si>
  <si>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</si>
  <si>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</si>
  <si>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</si>
  <si>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</si>
  <si>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</si>
  <si>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</si>
  <si>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</si>
  <si>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</si>
  <si>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</si>
  <si>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</si>
  <si>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</si>
  <si>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</si>
  <si>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</si>
  <si>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</si>
  <si>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</si>
  <si>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</si>
  <si>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</si>
  <si>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</si>
  <si>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</si>
  <si>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</si>
  <si>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</si>
  <si>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</si>
  <si>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</si>
  <si>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</si>
  <si>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</si>
  <si>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</si>
  <si>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</si>
  <si>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</si>
  <si>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</si>
  <si>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</si>
  <si>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</si>
  <si>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</si>
  <si>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</si>
  <si>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</si>
  <si>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</si>
  <si>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</si>
  <si>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</si>
  <si>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</si>
  <si>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</si>
  <si>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</si>
  <si>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</si>
  <si>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</si>
  <si>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</si>
  <si>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</si>
  <si>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</si>
  <si>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</si>
  <si>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</si>
  <si>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</si>
  <si>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</si>
  <si>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</si>
  <si>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</si>
  <si>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</si>
  <si>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</si>
  <si>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</si>
  <si>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</si>
  <si>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</si>
  <si>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</si>
  <si>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</si>
  <si>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</si>
  <si>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</si>
  <si>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</si>
  <si>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</si>
  <si>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</si>
  <si>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</si>
  <si>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</si>
  <si>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</si>
  <si>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</si>
  <si>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</si>
  <si>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</si>
  <si>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</si>
  <si>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</si>
  <si>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</si>
  <si>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</si>
  <si>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</si>
  <si>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</si>
  <si>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</si>
  <si>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</si>
  <si>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</si>
  <si>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</si>
  <si>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</si>
  <si>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</si>
  <si>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</si>
  <si>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</si>
  <si>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</si>
  <si>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</si>
  <si>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</si>
  <si>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</si>
  <si>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</si>
  <si>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</si>
  <si>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</si>
  <si>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</si>
  <si>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</si>
  <si>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</si>
  <si>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</si>
  <si>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</si>
  <si>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</si>
  <si>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</si>
  <si>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</si>
  <si>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</si>
  <si>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</si>
  <si>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</si>
  <si>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</si>
  <si>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</si>
  <si>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</si>
  <si>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</si>
  <si>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</si>
  <si>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</si>
  <si>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</si>
  <si>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</si>
  <si>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</si>
  <si>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</si>
  <si>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</si>
  <si>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</si>
  <si>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</si>
  <si>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</si>
  <si>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</si>
  <si>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</si>
  <si>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</si>
  <si>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</si>
  <si>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</si>
  <si>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</si>
  <si>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</si>
  <si>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</si>
  <si>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</si>
  <si>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</si>
  <si>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</si>
  <si>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</si>
  <si>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</si>
  <si>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</si>
  <si>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</si>
  <si>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</si>
  <si>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</si>
  <si>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</si>
  <si>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</si>
  <si>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</si>
  <si>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</si>
  <si>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</si>
  <si>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</si>
  <si>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</si>
  <si>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</si>
  <si>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</si>
  <si>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</si>
  <si>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</si>
  <si>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</si>
  <si>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</si>
  <si>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</si>
  <si>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</si>
  <si>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</si>
  <si>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</si>
  <si>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</si>
  <si>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</si>
  <si>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</si>
  <si>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</si>
  <si>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</si>
  <si>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</si>
  <si>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</si>
  <si>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</si>
  <si>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</si>
  <si>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</si>
  <si>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</si>
  <si>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</si>
  <si>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</si>
  <si>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</si>
  <si>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</si>
  <si>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</si>
  <si>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</si>
  <si>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</si>
  <si>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</si>
  <si>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</si>
  <si>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</si>
  <si>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</si>
  <si>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</si>
  <si>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</si>
  <si>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</si>
  <si>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</si>
  <si>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</si>
  <si>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</si>
  <si>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</si>
  <si>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</si>
  <si>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</si>
  <si>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</si>
  <si>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</si>
  <si>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</si>
  <si>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</si>
  <si>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</si>
  <si>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</si>
  <si>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</si>
  <si>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</si>
  <si>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</si>
  <si>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</si>
  <si>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</si>
  <si>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</si>
  <si>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</si>
  <si>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</si>
  <si>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</si>
  <si>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</si>
  <si>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</si>
  <si>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</si>
  <si>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</si>
  <si>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</si>
  <si>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</si>
  <si>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</si>
  <si>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</si>
  <si>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</si>
  <si>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</si>
  <si>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</si>
  <si>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</si>
  <si>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</si>
  <si>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</si>
  <si>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</si>
  <si>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</si>
  <si>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</si>
  <si>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</si>
  <si>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</si>
  <si>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</si>
  <si>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</si>
  <si>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</si>
  <si>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</si>
  <si>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</si>
  <si>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</si>
  <si>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</si>
  <si>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</si>
  <si>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</si>
  <si>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</si>
  <si>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</si>
  <si>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</si>
  <si>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</si>
  <si>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</si>
  <si>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</si>
  <si>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</si>
  <si>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</si>
  <si>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</si>
  <si>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</si>
  <si>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</si>
  <si>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</si>
  <si>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</si>
  <si>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</si>
  <si>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</si>
  <si>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</si>
  <si>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</si>
  <si>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</si>
  <si>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</si>
  <si>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</si>
  <si>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</si>
  <si>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</si>
  <si>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</si>
  <si>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</si>
  <si>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</si>
  <si>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</si>
  <si>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</si>
  <si>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</si>
  <si>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</si>
  <si>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</si>
  <si>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</si>
  <si>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</si>
  <si>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</si>
  <si>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</si>
  <si>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</si>
  <si>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</si>
  <si>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</si>
  <si>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</si>
  <si>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</si>
  <si>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</si>
  <si>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</si>
  <si>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</si>
  <si>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</si>
  <si>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</si>
  <si>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</si>
  <si>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</si>
  <si>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</si>
  <si>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</si>
  <si>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</si>
  <si>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</si>
  <si>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</si>
  <si>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</si>
  <si>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</si>
  <si>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</si>
  <si>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</si>
  <si>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</si>
  <si>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</si>
  <si>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</si>
  <si>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</si>
  <si>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</si>
  <si>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</si>
  <si>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</si>
  <si>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</si>
  <si>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</si>
  <si>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</si>
  <si>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</si>
  <si>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</si>
  <si>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</si>
  <si>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</si>
  <si>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</si>
  <si>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</si>
  <si>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</si>
  <si>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</si>
  <si>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</si>
  <si>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</si>
  <si>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</si>
  <si>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</si>
  <si>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</si>
  <si>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</si>
  <si>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</si>
  <si>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</si>
  <si>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</si>
  <si>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</si>
  <si>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</si>
  <si>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</si>
  <si>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</si>
  <si>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</si>
  <si>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</si>
  <si>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</si>
  <si>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</si>
  <si>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</si>
  <si>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</si>
  <si>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</si>
  <si>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</si>
  <si>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</si>
  <si>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</si>
  <si>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</si>
  <si>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</si>
  <si>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</si>
  <si>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</si>
  <si>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</si>
  <si>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</si>
  <si>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</si>
  <si>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</si>
  <si>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</si>
  <si>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</si>
  <si>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</si>
  <si>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</si>
  <si>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</si>
  <si>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</si>
  <si>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</si>
  <si>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</si>
  <si>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</si>
  <si>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</si>
  <si>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</si>
  <si>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</si>
  <si>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</si>
  <si>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</si>
  <si>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</si>
  <si>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</si>
  <si>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</si>
  <si>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</si>
  <si>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</si>
  <si>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</si>
  <si>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</si>
  <si>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</si>
  <si>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</si>
  <si>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</si>
  <si>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</si>
  <si>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</si>
  <si>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</si>
  <si>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</si>
  <si>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</si>
  <si>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</si>
  <si>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</si>
  <si>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</si>
  <si>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</si>
  <si>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</si>
  <si>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</si>
  <si>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</si>
  <si>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</si>
  <si>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</si>
  <si>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</si>
  <si>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</si>
  <si>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</si>
  <si>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</si>
  <si>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</si>
  <si>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</si>
  <si>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</si>
  <si>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</si>
  <si>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</si>
  <si>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</si>
  <si>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</si>
  <si>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</si>
  <si>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</si>
  <si>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</si>
  <si>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</si>
  <si>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</si>
  <si>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</si>
  <si>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</si>
  <si>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</si>
  <si>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</si>
  <si>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</si>
  <si>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</si>
  <si>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</si>
  <si>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</si>
  <si>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</si>
  <si>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</si>
  <si>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</si>
  <si>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</si>
  <si>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</si>
  <si>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</si>
  <si>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</si>
  <si>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</si>
  <si>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</si>
  <si>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</si>
  <si>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</si>
  <si>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</si>
  <si>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</si>
  <si>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</si>
  <si>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</si>
  <si>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</si>
  <si>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</si>
  <si>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</si>
  <si>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</si>
  <si>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</si>
  <si>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</si>
  <si>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</si>
  <si>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</si>
  <si>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</si>
  <si>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</si>
  <si>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</si>
  <si>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</si>
  <si>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</si>
  <si>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</si>
  <si>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</si>
  <si>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</si>
  <si>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</si>
  <si>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</si>
  <si>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</si>
  <si>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</si>
  <si>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</si>
  <si>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</si>
  <si>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</si>
  <si>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</si>
  <si>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</si>
  <si>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</si>
  <si>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</si>
  <si>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</si>
  <si>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</si>
  <si>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</si>
  <si>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</si>
  <si>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</si>
  <si>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</si>
  <si>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</si>
  <si>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</si>
  <si>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</si>
  <si>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</si>
  <si>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</si>
  <si>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</si>
  <si>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</si>
  <si>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</si>
  <si>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</si>
  <si>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</si>
  <si>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</si>
  <si>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</si>
  <si>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</si>
  <si>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</si>
  <si>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</si>
  <si>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</si>
  <si>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</si>
  <si>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</si>
  <si>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</si>
  <si>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</si>
  <si>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</si>
  <si>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</si>
  <si>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</si>
  <si>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</si>
  <si>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</si>
  <si>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</si>
  <si>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</si>
  <si>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</si>
  <si>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</si>
  <si>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</si>
  <si>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</si>
  <si>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</si>
  <si>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</si>
  <si>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</si>
  <si>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</si>
  <si>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</si>
  <si>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</si>
  <si>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</si>
  <si>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</si>
  <si>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</si>
  <si>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</si>
  <si>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</si>
  <si>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</si>
  <si>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</si>
  <si>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</si>
  <si>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</si>
  <si>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</si>
  <si>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</si>
  <si>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</si>
  <si>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</si>
  <si>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</si>
  <si>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</si>
  <si>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</si>
  <si>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</si>
  <si>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</si>
  <si>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</si>
  <si>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</si>
  <si>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</si>
  <si>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</si>
  <si>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</si>
  <si>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</si>
  <si>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</si>
  <si>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</si>
  <si>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</si>
  <si>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</si>
  <si>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</si>
  <si>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</si>
  <si>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</si>
  <si>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</si>
  <si>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</si>
  <si>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</si>
  <si>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</si>
  <si>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</si>
  <si>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</si>
  <si>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</si>
  <si>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</si>
  <si>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</si>
  <si>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</si>
  <si>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</si>
  <si>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</si>
  <si>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</si>
  <si>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</si>
  <si>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</si>
  <si>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</si>
  <si>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</si>
  <si>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</si>
  <si>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</si>
  <si>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</si>
  <si>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</si>
  <si>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</si>
  <si>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</si>
  <si>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</si>
  <si>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</si>
  <si>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</si>
  <si>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</si>
  <si>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</si>
  <si>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</si>
  <si>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</si>
  <si>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</si>
  <si>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</si>
  <si>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</si>
  <si>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</si>
  <si>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</si>
  <si>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</si>
  <si>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</si>
  <si>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</si>
  <si>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</si>
  <si>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</si>
  <si>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</si>
  <si>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</si>
  <si>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</si>
  <si>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</si>
  <si>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</si>
  <si>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</si>
  <si>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</si>
  <si>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</si>
  <si>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</si>
  <si>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</si>
  <si>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</si>
  <si>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</si>
  <si>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</si>
  <si>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</si>
  <si>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</si>
  <si>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</si>
  <si>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</si>
  <si>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</si>
  <si>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</si>
  <si>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</si>
  <si>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</si>
  <si>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</si>
  <si>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</si>
  <si>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</si>
  <si>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</si>
  <si>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</si>
  <si>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</si>
  <si>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</si>
  <si>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</si>
  <si>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</si>
  <si>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</si>
  <si>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</si>
  <si>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</si>
  <si>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</si>
  <si>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</si>
  <si>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</si>
  <si>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</si>
  <si>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</si>
  <si>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</si>
  <si>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</si>
  <si>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</si>
  <si>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</si>
  <si>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</si>
  <si>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</si>
  <si>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</si>
  <si>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</si>
  <si>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</si>
  <si>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</si>
  <si>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</si>
  <si>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</si>
  <si>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</si>
  <si>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</si>
  <si>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</si>
  <si>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</si>
  <si>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</si>
  <si>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</si>
  <si>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</si>
  <si>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</si>
  <si>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</si>
  <si>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</si>
  <si>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</si>
  <si>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</si>
  <si>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</si>
  <si>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</si>
  <si>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</si>
  <si>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</si>
  <si>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</si>
  <si>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</si>
  <si>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</si>
  <si>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</si>
  <si>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</si>
  <si>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</si>
  <si>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</si>
  <si>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</si>
  <si>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</si>
  <si>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</si>
  <si>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</si>
  <si>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</si>
  <si>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</si>
  <si>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</si>
  <si>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</si>
  <si>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</si>
  <si>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</si>
  <si>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</si>
  <si>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</si>
  <si>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</si>
  <si>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</si>
  <si>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</si>
  <si>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</si>
  <si>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</si>
  <si>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</si>
  <si>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</si>
  <si>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</si>
  <si>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</si>
  <si>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</si>
  <si>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</si>
  <si>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</si>
  <si>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</si>
  <si>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</si>
  <si>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</si>
  <si>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</si>
  <si>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</si>
  <si>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</si>
  <si>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</si>
  <si>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</si>
  <si>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</si>
  <si>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</si>
  <si>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</si>
  <si>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</si>
  <si>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</si>
  <si>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</si>
  <si>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</si>
  <si>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</si>
  <si>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</si>
  <si>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</si>
  <si>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</si>
  <si>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</si>
  <si>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</si>
  <si>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</si>
  <si>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</si>
  <si>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</si>
  <si>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</si>
  <si>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</si>
  <si>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</si>
  <si>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</si>
  <si>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</si>
  <si>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</si>
  <si>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</si>
  <si>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</si>
  <si>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</si>
  <si>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</si>
  <si>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</si>
  <si>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</si>
  <si>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</si>
  <si>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</si>
  <si>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</si>
  <si>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</si>
  <si>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</si>
  <si>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</si>
  <si>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</si>
  <si>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</si>
  <si>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</si>
  <si>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</si>
  <si>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</si>
  <si>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</si>
  <si>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</si>
  <si>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</si>
  <si>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</si>
  <si>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</si>
  <si>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</si>
  <si>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</si>
  <si>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</si>
  <si>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</si>
  <si>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</si>
  <si>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</si>
  <si>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</si>
  <si>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</si>
  <si>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</si>
  <si>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</si>
  <si>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</si>
  <si>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</si>
  <si>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</si>
  <si>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</si>
  <si>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</si>
  <si>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</si>
  <si>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</si>
  <si>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</si>
  <si>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</si>
  <si>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</si>
  <si>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</si>
  <si>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</si>
  <si>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</si>
  <si>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</si>
  <si>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</si>
  <si>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</si>
  <si>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</si>
  <si>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</si>
  <si>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</si>
  <si>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</si>
  <si>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</si>
  <si>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</si>
  <si>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</si>
  <si>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</si>
  <si>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</si>
  <si>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</si>
  <si>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</si>
  <si>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</si>
  <si>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</si>
  <si>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</si>
  <si>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</si>
  <si>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</si>
  <si>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</si>
  <si>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</si>
  <si>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</si>
  <si>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</si>
  <si>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</si>
  <si>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</si>
  <si>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</si>
  <si>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</si>
  <si>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</si>
  <si>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</si>
  <si>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</si>
  <si>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</si>
  <si>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</si>
  <si>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</si>
  <si>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</si>
  <si>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</si>
  <si>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</si>
  <si>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</si>
  <si>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</si>
  <si>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</si>
  <si>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</si>
  <si>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</si>
  <si>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</si>
  <si>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</si>
  <si>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</si>
  <si>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</si>
  <si>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</si>
  <si>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</si>
  <si>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</si>
  <si>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</si>
  <si>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</si>
  <si>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</si>
  <si>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</si>
  <si>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</si>
  <si>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</si>
  <si>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</si>
  <si>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</si>
  <si>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</si>
  <si>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</si>
  <si>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</si>
  <si>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</si>
  <si>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</si>
  <si>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</si>
  <si>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</si>
  <si>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</si>
  <si>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</si>
  <si>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</si>
  <si>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</si>
  <si>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</si>
  <si>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</si>
  <si>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</si>
  <si>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</si>
  <si>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</si>
  <si>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</si>
  <si>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</si>
  <si>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</si>
  <si>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</si>
  <si>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</si>
  <si>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</si>
  <si>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</si>
  <si>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</si>
  <si>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</si>
  <si>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</si>
  <si>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</si>
  <si>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</si>
  <si>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</si>
  <si>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</si>
  <si>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</si>
  <si>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</si>
  <si>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</si>
  <si>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</si>
  <si>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</si>
  <si>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</si>
  <si>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</si>
  <si>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</si>
  <si>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</si>
  <si>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</si>
  <si>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</si>
  <si>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</si>
  <si>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</si>
  <si>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</si>
  <si>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</si>
  <si>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</si>
  <si>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</si>
  <si>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</si>
  <si>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</si>
  <si>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</si>
  <si>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</si>
  <si>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</si>
  <si>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</si>
  <si>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</si>
  <si>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</si>
  <si>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</si>
  <si>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</si>
  <si>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</si>
  <si>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</si>
  <si>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</si>
  <si>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</si>
  <si>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</si>
  <si>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</si>
  <si>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</si>
  <si>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</si>
  <si>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</si>
  <si>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</si>
  <si>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</si>
  <si>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</si>
  <si>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</si>
  <si>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</si>
  <si>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</si>
  <si>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</si>
  <si>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</si>
  <si>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</si>
  <si>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</si>
  <si>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</si>
  <si>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</si>
  <si>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</si>
  <si>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</si>
  <si>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</si>
  <si>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</si>
  <si>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</si>
  <si>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</si>
  <si>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</si>
  <si>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</si>
  <si>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</si>
  <si>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</si>
  <si>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</si>
  <si>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</si>
  <si>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</si>
  <si>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</si>
  <si>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</si>
  <si>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</si>
  <si>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</si>
  <si>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</si>
  <si>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</si>
  <si>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</si>
  <si>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</si>
  <si>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</si>
  <si>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</si>
  <si>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</si>
  <si>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</si>
  <si>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</si>
  <si>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</si>
  <si>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</si>
  <si>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</si>
  <si>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</si>
  <si>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</si>
  <si>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</si>
  <si>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</si>
  <si>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</si>
  <si>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</si>
  <si>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</si>
  <si>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</si>
  <si>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</si>
  <si>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</si>
  <si>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</si>
  <si>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</si>
  <si>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</si>
  <si>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</si>
  <si>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</si>
  <si>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</si>
  <si>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</si>
  <si>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</si>
  <si>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</si>
  <si>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</si>
  <si>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</si>
  <si>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</si>
  <si>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</si>
  <si>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</si>
  <si>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</si>
  <si>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</si>
  <si>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</si>
  <si>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</si>
  <si>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</si>
  <si>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</si>
  <si>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</si>
  <si>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</si>
  <si>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</si>
  <si>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</si>
  <si>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</si>
  <si>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</si>
  <si>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</si>
  <si>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</si>
  <si>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</si>
  <si>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</si>
  <si>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</si>
  <si>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</si>
  <si>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</si>
  <si>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</si>
  <si>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</si>
  <si>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</si>
  <si>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</si>
  <si>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</si>
  <si>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</si>
  <si>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</si>
  <si>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</si>
  <si>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</si>
  <si>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</si>
  <si>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</si>
  <si>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</si>
  <si>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</si>
  <si>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</si>
  <si>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</si>
  <si>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</si>
  <si>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</si>
  <si>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</si>
  <si>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</si>
  <si>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</si>
  <si>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</si>
  <si>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</si>
  <si>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</si>
  <si>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</si>
  <si>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</si>
  <si>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</si>
  <si>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</si>
  <si>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</si>
  <si>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</si>
  <si>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</si>
  <si>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</si>
  <si>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</si>
  <si>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</si>
  <si>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</si>
  <si>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</si>
  <si>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</si>
  <si>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</si>
  <si>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</si>
  <si>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</si>
  <si>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</si>
  <si>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</si>
  <si>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</si>
  <si>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</si>
  <si>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</si>
  <si>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</si>
  <si>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</si>
  <si>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</si>
  <si>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</si>
  <si>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</si>
  <si>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</si>
  <si>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</si>
  <si>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</si>
  <si>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</si>
  <si>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</si>
  <si>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</si>
  <si>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</si>
  <si>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</si>
  <si>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</si>
  <si>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</si>
  <si>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</si>
  <si>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</si>
  <si>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</si>
  <si>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</si>
  <si>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</si>
  <si>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</si>
  <si>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</si>
  <si>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</si>
  <si>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</si>
  <si>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</si>
  <si>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</si>
  <si>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</si>
  <si>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</si>
  <si>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</si>
  <si>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</si>
  <si>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</si>
  <si>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</si>
  <si>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</si>
  <si>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</si>
  <si>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</si>
  <si>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</si>
  <si>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</si>
  <si>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</si>
  <si>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</si>
  <si>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</si>
  <si>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</si>
  <si>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</si>
  <si>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</si>
  <si>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</si>
  <si>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</si>
  <si>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</si>
  <si>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</si>
  <si>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</si>
  <si>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</si>
  <si>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</si>
  <si>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</si>
  <si>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</si>
  <si>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</si>
  <si>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</si>
  <si>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</si>
  <si>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</si>
  <si>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</si>
  <si>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</si>
  <si>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</si>
  <si>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</si>
  <si>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</si>
  <si>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</si>
  <si>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</si>
  <si>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</si>
  <si>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</si>
  <si>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</si>
  <si>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</si>
  <si>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</si>
  <si>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</si>
  <si>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</si>
  <si>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</si>
  <si>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</si>
  <si>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</si>
  <si>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</si>
  <si>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</si>
  <si>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</si>
  <si>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</si>
  <si>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</si>
  <si>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</si>
  <si>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</si>
  <si>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</si>
  <si>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</si>
  <si>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</si>
  <si>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</si>
  <si>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</si>
  <si>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</si>
  <si>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</si>
  <si>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</si>
  <si>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</si>
  <si>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</si>
  <si>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</si>
  <si>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</si>
  <si>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</si>
  <si>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</si>
  <si>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</si>
  <si>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</si>
  <si>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</si>
  <si>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</si>
  <si>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</si>
  <si>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</si>
  <si>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</si>
  <si>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</si>
  <si>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</si>
  <si>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</si>
  <si>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</si>
  <si>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</si>
  <si>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</si>
  <si>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</si>
  <si>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</si>
  <si>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</si>
  <si>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</si>
  <si>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</si>
  <si>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</si>
  <si>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</si>
  <si>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</si>
  <si>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</si>
  <si>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</si>
  <si>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</si>
  <si>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</si>
  <si>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</si>
  <si>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</si>
  <si>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</si>
  <si>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</si>
  <si>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</si>
  <si>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</si>
  <si>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</si>
  <si>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</si>
  <si>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</si>
  <si>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</si>
  <si>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</si>
  <si>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</si>
  <si>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</si>
  <si>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</si>
  <si>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</si>
  <si>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</si>
  <si>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</si>
  <si>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</si>
  <si>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</si>
  <si>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</si>
  <si>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</si>
  <si>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</si>
  <si>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</si>
  <si>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</si>
  <si>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</si>
  <si>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</si>
  <si>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</si>
  <si>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</si>
  <si>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</si>
  <si>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</si>
  <si>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</si>
  <si>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</si>
  <si>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</si>
  <si>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</si>
  <si>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</si>
  <si>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</si>
  <si>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</si>
  <si>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</si>
  <si>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</si>
  <si>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</si>
  <si>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</si>
  <si>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</si>
  <si>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</si>
  <si>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</si>
  <si>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</si>
  <si>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</si>
  <si>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</si>
  <si>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</si>
  <si>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</si>
  <si>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</si>
  <si>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</si>
  <si>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</si>
  <si>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</si>
  <si>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</si>
  <si>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</si>
  <si>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</si>
  <si>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</si>
  <si>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</si>
  <si>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</si>
  <si>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</si>
  <si>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</si>
  <si>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</si>
  <si>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</si>
  <si>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</si>
  <si>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</si>
  <si>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</si>
  <si>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</si>
  <si>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</si>
  <si>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</si>
  <si>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</si>
  <si>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</si>
  <si>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</si>
  <si>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</si>
  <si>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</si>
  <si>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</si>
  <si>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</si>
  <si>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</si>
  <si>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</si>
  <si>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</si>
  <si>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</si>
  <si>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</si>
  <si>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</si>
  <si>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</si>
  <si>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</si>
  <si>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</si>
  <si>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</si>
  <si>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</si>
  <si>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</si>
  <si>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</si>
  <si>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</si>
  <si>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</si>
  <si>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</si>
  <si>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</si>
  <si>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</si>
  <si>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</si>
  <si>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</si>
  <si>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</si>
  <si>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</si>
  <si>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</si>
  <si>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</si>
  <si>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</si>
  <si>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</si>
  <si>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</si>
  <si>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</si>
  <si>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</si>
  <si>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</si>
  <si>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</si>
  <si>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</si>
  <si>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</si>
  <si>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</si>
  <si>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</si>
  <si>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</si>
  <si>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</si>
  <si>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</si>
  <si>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</si>
  <si>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</si>
  <si>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</si>
  <si>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</si>
  <si>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</si>
  <si>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</si>
  <si>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</si>
  <si>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</si>
  <si>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</si>
  <si>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</si>
  <si>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</si>
  <si>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</si>
  <si>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</si>
  <si>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</si>
  <si>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</si>
  <si>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</si>
  <si>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</si>
  <si>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</si>
  <si>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</si>
  <si>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</si>
  <si>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</si>
  <si>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</si>
  <si>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</si>
  <si>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</si>
  <si>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</si>
  <si>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</si>
  <si>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</si>
  <si>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</si>
  <si>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</si>
  <si>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</si>
  <si>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</si>
  <si>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</si>
  <si>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</si>
  <si>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</si>
  <si>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</si>
  <si>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</si>
  <si>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</si>
  <si>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</si>
  <si>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</si>
  <si>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</si>
  <si>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</si>
  <si>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</si>
  <si>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</si>
  <si>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</si>
  <si>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</si>
  <si>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</si>
  <si>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</si>
  <si>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</si>
  <si>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</si>
  <si>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</si>
  <si>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</si>
  <si>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</si>
  <si>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</si>
  <si>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</si>
  <si>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</si>
  <si>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</si>
  <si>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</si>
  <si>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</si>
  <si>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</si>
  <si>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</si>
  <si>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</si>
  <si>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</si>
  <si>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</si>
  <si>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</si>
  <si>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</si>
  <si>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</si>
  <si>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</si>
  <si>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</si>
  <si>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</si>
  <si>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</si>
  <si>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</si>
  <si>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</si>
  <si>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</si>
  <si>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</si>
  <si>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</si>
  <si>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</si>
  <si>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</si>
  <si>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</si>
  <si>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</si>
  <si>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</si>
  <si>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</si>
  <si>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</si>
  <si>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</si>
  <si>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</si>
  <si>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</si>
  <si>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</si>
  <si>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</si>
  <si>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</si>
  <si>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</si>
  <si>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</si>
  <si>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</si>
  <si>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</si>
  <si>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</si>
  <si>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</si>
  <si>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</si>
  <si>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</si>
  <si>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</si>
  <si>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</si>
  <si>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</si>
  <si>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</si>
  <si>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</si>
  <si>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</si>
  <si>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</si>
  <si>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</si>
  <si>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</si>
  <si>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</si>
  <si>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</si>
  <si>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</si>
  <si>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</si>
  <si>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</si>
  <si>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</si>
  <si>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</si>
  <si>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</si>
  <si>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</si>
  <si>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</si>
  <si>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</si>
  <si>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</si>
  <si>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</si>
  <si>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</si>
  <si>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</si>
  <si>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</si>
  <si>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</si>
  <si>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</si>
  <si>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</si>
  <si>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</si>
  <si>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</si>
  <si>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</si>
  <si>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</si>
  <si>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</si>
  <si>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</si>
  <si>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</si>
  <si>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</si>
  <si>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</si>
  <si>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</si>
  <si>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</si>
  <si>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</si>
  <si>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</si>
  <si>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</si>
  <si>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</si>
  <si>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</si>
  <si>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</si>
  <si>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</si>
  <si>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</si>
  <si>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</si>
  <si>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</si>
  <si>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</si>
  <si>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</si>
  <si>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</si>
  <si>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</si>
  <si>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</si>
  <si>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</si>
  <si>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</si>
  <si>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</si>
  <si>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</si>
  <si>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</si>
  <si>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</si>
  <si>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</si>
  <si>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</si>
  <si>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</si>
  <si>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</si>
  <si>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</si>
  <si>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</si>
  <si>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</si>
  <si>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</si>
  <si>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</si>
  <si>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</si>
  <si>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</si>
  <si>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</si>
  <si>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</si>
  <si>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</si>
  <si>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</si>
  <si>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</si>
  <si>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</si>
  <si>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</si>
  <si>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</si>
  <si>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</si>
  <si>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</si>
  <si>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</si>
  <si>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</si>
  <si>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</si>
  <si>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</si>
  <si>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</si>
  <si>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</si>
  <si>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</si>
  <si>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</si>
  <si>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</si>
  <si>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</si>
  <si>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</si>
  <si>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</si>
  <si>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</si>
  <si>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</si>
  <si>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</si>
  <si>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</si>
  <si>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</si>
  <si>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</si>
  <si>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</si>
  <si>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</si>
  <si>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</si>
  <si>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</si>
  <si>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</si>
  <si>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</si>
  <si>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</si>
  <si>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</si>
  <si>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</si>
  <si>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</si>
  <si>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</si>
  <si>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</si>
  <si>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</si>
  <si>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</si>
  <si>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</si>
  <si>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</si>
  <si>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</si>
  <si>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</si>
  <si>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</si>
  <si>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</si>
  <si>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</si>
  <si>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</si>
  <si>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</si>
  <si>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</si>
  <si>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</si>
  <si>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</si>
  <si>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</si>
  <si>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</si>
  <si>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</si>
  <si>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</si>
  <si>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</si>
  <si>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</si>
  <si>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</si>
  <si>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</si>
  <si>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</si>
  <si>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</si>
  <si>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</si>
  <si>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</si>
  <si>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</si>
  <si>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</si>
  <si>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</si>
  <si>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</si>
  <si>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</si>
  <si>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</si>
  <si>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</si>
  <si>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</si>
  <si>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</si>
  <si>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</si>
  <si>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</si>
  <si>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</si>
  <si>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</si>
  <si>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</si>
  <si>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</si>
  <si>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</si>
  <si>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</si>
  <si>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</si>
  <si>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</si>
  <si>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</si>
  <si>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</si>
  <si>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</si>
  <si>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</si>
  <si>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</si>
  <si>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</si>
  <si>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</si>
  <si>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</si>
  <si>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</si>
  <si>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</si>
  <si>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</si>
  <si>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</si>
  <si>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</si>
  <si>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</si>
  <si>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</si>
  <si>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</si>
  <si>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</si>
  <si>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</si>
  <si>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</si>
  <si>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</si>
  <si>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</si>
  <si>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</si>
  <si>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</si>
  <si>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</si>
  <si>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</si>
  <si>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</si>
  <si>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</si>
  <si>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</si>
  <si>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</si>
  <si>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</si>
  <si>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</si>
  <si>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</si>
  <si>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</si>
  <si>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</si>
  <si>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</si>
  <si>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</si>
  <si>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</si>
  <si>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</si>
  <si>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</si>
  <si>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</si>
  <si>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</si>
  <si>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</si>
  <si>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</si>
  <si>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</si>
  <si>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</si>
  <si>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</si>
  <si>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</si>
  <si>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</si>
  <si>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</si>
  <si>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</si>
  <si>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</si>
  <si>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</si>
  <si>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</si>
  <si>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</si>
  <si>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</si>
  <si>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</si>
  <si>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</si>
  <si>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</si>
  <si>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</si>
  <si>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</si>
  <si>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</si>
  <si>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</si>
  <si>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</si>
  <si>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</si>
  <si>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</si>
  <si>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</si>
  <si>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</si>
  <si>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</si>
  <si>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</si>
  <si>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</si>
  <si>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</si>
  <si>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</si>
  <si>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</si>
  <si>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</si>
  <si>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</si>
  <si>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</si>
  <si>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</si>
  <si>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</si>
  <si>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</si>
  <si>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</si>
  <si>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</si>
  <si>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</si>
  <si>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</si>
  <si>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</si>
  <si>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</si>
  <si>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</si>
  <si>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</si>
  <si>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</si>
  <si>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</si>
  <si>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</si>
  <si>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</si>
  <si>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</si>
  <si>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</si>
  <si>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</si>
  <si>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</si>
  <si>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</si>
  <si>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</si>
  <si>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</si>
  <si>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</si>
  <si>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</si>
  <si>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</si>
  <si>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</si>
  <si>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</si>
  <si>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</si>
  <si>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</si>
  <si>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</si>
  <si>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</si>
  <si>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</si>
  <si>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</si>
  <si>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</si>
  <si>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</si>
  <si>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</si>
  <si>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</si>
  <si>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</si>
  <si>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</si>
  <si>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</si>
  <si>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</si>
  <si>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</si>
  <si>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</si>
  <si>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</si>
  <si>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</si>
  <si>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</si>
  <si>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</si>
  <si>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</si>
  <si>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</si>
  <si>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</si>
  <si>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</si>
  <si>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</si>
  <si>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</si>
  <si>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</si>
  <si>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</si>
  <si>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</si>
  <si>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</si>
  <si>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</si>
  <si>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</si>
  <si>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</si>
  <si>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</si>
  <si>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</si>
  <si>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</si>
  <si>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</si>
  <si>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</si>
  <si>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</si>
  <si>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</si>
  <si>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</si>
  <si>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</si>
  <si>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</si>
  <si>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</si>
  <si>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</si>
  <si>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</si>
  <si>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</si>
  <si>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</si>
  <si>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</si>
  <si>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</si>
  <si>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</si>
  <si>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</si>
  <si>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</si>
  <si>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</si>
  <si>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</si>
  <si>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</si>
  <si>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</si>
  <si>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</si>
  <si>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</si>
  <si>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</si>
  <si>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</si>
  <si>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</si>
  <si>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</si>
  <si>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</si>
  <si>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</si>
  <si>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</si>
  <si>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</si>
  <si>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</si>
  <si>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</si>
  <si>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</si>
  <si>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</si>
  <si>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</si>
  <si>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</si>
  <si>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</si>
  <si>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</si>
  <si>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</si>
  <si>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</si>
  <si>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</si>
  <si>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</si>
  <si>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</si>
  <si>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</si>
  <si>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</si>
  <si>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</si>
  <si>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</si>
  <si>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</si>
  <si>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</si>
  <si>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</si>
  <si>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</si>
  <si>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</si>
  <si>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</si>
  <si>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</si>
  <si>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</si>
  <si>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</si>
  <si>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</si>
  <si>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</si>
  <si>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</si>
  <si>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</si>
  <si>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</si>
  <si>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</si>
  <si>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</si>
  <si>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</si>
  <si>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</si>
  <si>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</si>
  <si>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</si>
  <si>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</si>
  <si>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</si>
  <si>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</si>
  <si>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</si>
  <si>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</si>
  <si>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</si>
  <si>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</si>
  <si>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</si>
  <si>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</si>
  <si>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</si>
  <si>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</si>
  <si>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</si>
  <si>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</si>
  <si>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</si>
  <si>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</si>
  <si>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</si>
  <si>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</si>
  <si>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</si>
  <si>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</si>
  <si>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</si>
  <si>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</si>
  <si>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</si>
  <si>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</si>
  <si>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</si>
  <si>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</si>
  <si>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</si>
  <si>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</si>
  <si>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</si>
  <si>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</si>
  <si>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</si>
  <si>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</si>
  <si>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</si>
  <si>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</si>
  <si>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</si>
  <si>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</si>
  <si>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</si>
  <si>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</si>
  <si>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</si>
  <si>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</si>
  <si>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</si>
  <si>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</si>
  <si>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</si>
  <si>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</si>
  <si>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</si>
  <si>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</si>
  <si>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</si>
  <si>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</si>
  <si>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</si>
  <si>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</si>
  <si>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</si>
  <si>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</si>
  <si>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</si>
  <si>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</si>
  <si>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</si>
  <si>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</si>
  <si>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</si>
  <si>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</si>
  <si>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</si>
  <si>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</si>
  <si>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</si>
  <si>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</si>
  <si>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</si>
  <si>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</si>
  <si>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</si>
  <si>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</si>
  <si>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</si>
  <si>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</si>
  <si>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</si>
  <si>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</si>
  <si>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</si>
  <si>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</si>
  <si>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</si>
  <si>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</si>
  <si>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</si>
  <si>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</si>
  <si>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</si>
  <si>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</si>
  <si>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</si>
  <si>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</si>
  <si>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</si>
  <si>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</si>
  <si>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</si>
  <si>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</si>
  <si>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</si>
  <si>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</si>
  <si>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</si>
  <si>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</si>
  <si>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</si>
  <si>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</si>
  <si>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</si>
  <si>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</si>
  <si>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</si>
  <si>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</si>
  <si>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</si>
  <si>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</si>
  <si>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</si>
  <si>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</si>
  <si>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</si>
  <si>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</si>
  <si>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</si>
  <si>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</si>
  <si>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</si>
  <si>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</si>
  <si>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</si>
  <si>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</si>
  <si>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</si>
  <si>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</si>
  <si>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</si>
  <si>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</si>
  <si>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</si>
  <si>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</si>
  <si>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</si>
  <si>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</si>
  <si>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</si>
  <si>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</si>
  <si>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</si>
  <si>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</si>
  <si>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</si>
  <si>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</si>
  <si>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</si>
  <si>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</si>
  <si>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</si>
  <si>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</si>
  <si>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</si>
  <si>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</si>
  <si>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</si>
  <si>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</si>
  <si>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</si>
  <si>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</si>
  <si>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</si>
  <si>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</si>
  <si>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</si>
  <si>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</si>
  <si>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</si>
  <si>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</si>
  <si>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</si>
  <si>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</si>
  <si>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</si>
  <si>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</si>
  <si>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</si>
  <si>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</si>
  <si>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</si>
  <si>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</si>
  <si>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</si>
  <si>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</si>
  <si>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</si>
  <si>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</si>
  <si>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</si>
  <si>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</si>
  <si>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</si>
  <si>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</si>
  <si>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</si>
  <si>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</si>
  <si>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</si>
  <si>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</si>
  <si>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</si>
  <si>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</si>
  <si>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</si>
  <si>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</si>
  <si>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</si>
  <si>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</si>
  <si>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</si>
  <si>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</si>
  <si>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</si>
  <si>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</si>
  <si>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</si>
  <si>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</si>
  <si>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</si>
  <si>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</si>
  <si>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</si>
  <si>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</si>
  <si>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</si>
  <si>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</si>
  <si>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</si>
  <si>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</si>
  <si>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</si>
  <si>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</si>
  <si>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</si>
  <si>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</si>
  <si>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</si>
  <si>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</si>
  <si>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</si>
  <si>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</si>
  <si>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</si>
  <si>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</si>
  <si>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</si>
  <si>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</si>
  <si>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</si>
  <si>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</si>
  <si>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</si>
  <si>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</si>
  <si>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</si>
  <si>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</si>
  <si>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</si>
  <si>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</si>
  <si>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</si>
  <si>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</si>
  <si>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</si>
  <si>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</si>
  <si>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</si>
  <si>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</si>
  <si>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</si>
  <si>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</si>
  <si>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</si>
  <si>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</si>
  <si>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</si>
  <si>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</si>
  <si>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</si>
  <si>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</si>
  <si>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</si>
  <si>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</si>
  <si>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</si>
  <si>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</si>
  <si>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</si>
  <si>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</si>
  <si>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</si>
  <si>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</si>
  <si>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</si>
  <si>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</si>
  <si>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</si>
  <si>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</si>
  <si>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</si>
  <si>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</si>
  <si>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</si>
  <si>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</si>
  <si>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</si>
  <si>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</si>
  <si>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</si>
  <si>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</si>
  <si>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</si>
  <si>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</si>
  <si>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</si>
  <si>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</si>
  <si>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</si>
  <si>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</si>
  <si>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</si>
  <si>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</si>
  <si>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</si>
  <si>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</si>
  <si>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</si>
  <si>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</si>
  <si>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</si>
  <si>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</si>
  <si>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</si>
  <si>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</si>
  <si>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</si>
  <si>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</si>
  <si>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</si>
  <si>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</si>
  <si>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</si>
  <si>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</si>
  <si>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</si>
  <si>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</si>
  <si>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</si>
  <si>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</si>
  <si>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</si>
  <si>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</si>
  <si>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</si>
  <si>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</si>
  <si>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</si>
  <si>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</si>
  <si>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</si>
  <si>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</si>
  <si>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</si>
  <si>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</si>
  <si>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</si>
  <si>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</si>
  <si>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</si>
  <si>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</si>
  <si>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</si>
  <si>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</si>
  <si>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</si>
  <si>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</si>
  <si>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</si>
  <si>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</si>
  <si>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</si>
  <si>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</si>
  <si>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</si>
  <si>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</si>
  <si>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</si>
  <si>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</si>
  <si>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</si>
  <si>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</si>
  <si>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</si>
  <si>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</si>
  <si>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</si>
  <si>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</si>
  <si>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</si>
  <si>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</si>
  <si>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</si>
  <si>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</si>
  <si>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</si>
  <si>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</si>
  <si>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</si>
  <si>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</si>
  <si>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</si>
  <si>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</si>
  <si>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</si>
  <si>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</si>
  <si>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</si>
  <si>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</si>
  <si>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</si>
  <si>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</si>
  <si>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</si>
  <si>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</si>
  <si>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</si>
  <si>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</si>
  <si>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</si>
  <si>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</si>
  <si>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</si>
  <si>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</si>
  <si>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</si>
  <si>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</si>
  <si>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</si>
  <si>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</si>
  <si>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</si>
  <si>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</si>
  <si>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</si>
  <si>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</si>
  <si>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</si>
  <si>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</si>
  <si>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</si>
  <si>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</si>
  <si>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</si>
  <si>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</si>
  <si>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</si>
  <si>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</si>
  <si>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</si>
  <si>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</si>
  <si>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</si>
  <si>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</si>
  <si>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</si>
  <si>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</si>
  <si>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</si>
  <si>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</si>
  <si>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</si>
  <si>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</si>
  <si>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</si>
  <si>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</si>
  <si>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</si>
  <si>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</si>
  <si>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</si>
  <si>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</si>
  <si>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</si>
  <si>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</si>
  <si>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</si>
  <si>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</si>
  <si>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</si>
  <si>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</si>
  <si>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</si>
  <si>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</si>
  <si>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</si>
  <si>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</si>
  <si>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</si>
  <si>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</si>
  <si>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</si>
  <si>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</si>
  <si>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</si>
  <si>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</si>
  <si>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</si>
  <si>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</si>
  <si>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</si>
  <si>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</si>
  <si>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</si>
  <si>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</si>
  <si>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</si>
  <si>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</si>
  <si>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</si>
  <si>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</si>
  <si>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</si>
  <si>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</si>
  <si>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</si>
  <si>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</si>
  <si>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</si>
  <si>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</si>
  <si>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</si>
  <si>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</si>
  <si>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</si>
  <si>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</si>
  <si>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</si>
  <si>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</si>
  <si>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</si>
  <si>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</si>
  <si>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</si>
  <si>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</si>
  <si>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</si>
  <si>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</si>
  <si>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</si>
  <si>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</si>
  <si>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</si>
  <si>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</si>
  <si>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</si>
  <si>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</si>
  <si>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</si>
  <si>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</si>
  <si>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</si>
  <si>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</si>
  <si>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</si>
  <si>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</si>
  <si>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</si>
  <si>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</si>
  <si>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</si>
  <si>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</si>
  <si>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</si>
  <si>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</si>
  <si>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</si>
  <si>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</si>
  <si>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</si>
  <si>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</si>
  <si>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</si>
  <si>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</si>
  <si>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</si>
  <si>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</si>
  <si>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</si>
  <si>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</si>
  <si>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</si>
  <si>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</si>
  <si>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</si>
  <si>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</si>
  <si>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</si>
  <si>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</si>
  <si>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</si>
  <si>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</si>
  <si>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</si>
  <si>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</si>
  <si>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</si>
  <si>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</si>
  <si>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</si>
  <si>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</si>
  <si>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</si>
  <si>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</si>
  <si>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</si>
  <si>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</si>
  <si>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</si>
  <si>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</si>
  <si>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</si>
  <si>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</si>
  <si>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</si>
  <si>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</si>
  <si>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</si>
  <si>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</si>
  <si>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</si>
  <si>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</si>
  <si>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</si>
  <si>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</si>
  <si>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</si>
  <si>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</si>
  <si>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</si>
  <si>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</si>
  <si>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</si>
  <si>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</si>
  <si>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</si>
  <si>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</si>
  <si>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</si>
  <si>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</si>
  <si>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</si>
  <si>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</si>
  <si>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</si>
  <si>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</si>
  <si>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</si>
  <si>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</si>
  <si>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</si>
  <si>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</si>
  <si>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</si>
  <si>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</si>
  <si>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</si>
  <si>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</si>
  <si>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</si>
  <si>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</si>
  <si>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</si>
  <si>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</si>
  <si>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</si>
  <si>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</si>
  <si>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</si>
  <si>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</si>
  <si>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</si>
  <si>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</si>
  <si>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</si>
  <si>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</si>
  <si>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</si>
  <si>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</si>
  <si>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</si>
  <si>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</si>
  <si>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</si>
  <si>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</si>
  <si>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</si>
  <si>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</si>
  <si>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</si>
  <si>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</si>
  <si>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</si>
  <si>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</si>
  <si>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</si>
  <si>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</si>
  <si>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</si>
  <si>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</si>
  <si>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</si>
  <si>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</si>
  <si>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</si>
  <si>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</si>
  <si>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</si>
  <si>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</si>
  <si>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</si>
  <si>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</si>
  <si>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</si>
  <si>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</si>
  <si>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</si>
  <si>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</si>
  <si>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</si>
  <si>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</si>
  <si>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</si>
  <si>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</si>
  <si>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</si>
  <si>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</si>
  <si>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</si>
  <si>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</si>
  <si>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</si>
  <si>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</si>
  <si>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</si>
  <si>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</si>
  <si>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</si>
  <si>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</si>
  <si>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</si>
  <si>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</si>
  <si>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</si>
  <si>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</si>
  <si>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</si>
  <si>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</si>
  <si>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</si>
  <si>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</si>
  <si>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</si>
  <si>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</si>
  <si>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</si>
  <si>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</si>
  <si>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</si>
  <si>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</si>
  <si>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</si>
  <si>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</si>
  <si>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</si>
  <si>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</si>
  <si>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</si>
  <si>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</si>
  <si>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</si>
  <si>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</si>
  <si>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</si>
  <si>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</si>
  <si>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</si>
  <si>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</si>
  <si>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</si>
  <si>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</si>
  <si>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</si>
  <si>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</si>
  <si>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</si>
  <si>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</si>
  <si>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</si>
  <si>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</si>
  <si>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</si>
  <si>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</si>
  <si>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</si>
  <si>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</si>
  <si>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</si>
  <si>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</si>
  <si>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</si>
  <si>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</si>
  <si>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</si>
  <si>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</si>
  <si>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</si>
  <si>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</si>
  <si>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</si>
  <si>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</si>
  <si>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</si>
  <si>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</si>
  <si>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</si>
  <si>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</si>
  <si>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</si>
  <si>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</si>
  <si>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</si>
  <si>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</si>
  <si>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</si>
  <si>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</si>
  <si>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</si>
  <si>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</si>
  <si>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</si>
  <si>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</si>
  <si>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</si>
  <si>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</si>
  <si>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</si>
  <si>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</si>
  <si>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</si>
  <si>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</si>
  <si>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</si>
  <si>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</si>
  <si>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</si>
  <si>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</si>
  <si>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</si>
  <si>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</si>
  <si>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</si>
  <si>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</si>
  <si>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</si>
  <si>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</si>
  <si>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</si>
  <si>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</si>
  <si>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</si>
  <si>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</si>
  <si>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</si>
  <si>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</si>
  <si>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</si>
  <si>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</si>
  <si>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</si>
  <si>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</si>
  <si>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</si>
  <si>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</si>
  <si>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</si>
  <si>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</si>
  <si>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</si>
  <si>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</si>
  <si>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</si>
  <si>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</si>
  <si>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</si>
  <si>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</si>
  <si>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</si>
  <si>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</si>
  <si>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</si>
  <si>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</si>
  <si>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</si>
  <si>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</si>
  <si>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</si>
  <si>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</si>
  <si>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</si>
  <si>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</si>
  <si>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</si>
  <si>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</si>
  <si>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</si>
  <si>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</si>
  <si>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</si>
  <si>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</si>
  <si>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</si>
  <si>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</si>
  <si>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</si>
  <si>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</si>
  <si>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</si>
  <si>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</si>
  <si>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</si>
  <si>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</si>
  <si>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</si>
  <si>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</si>
  <si>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</si>
  <si>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</si>
  <si>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</si>
  <si>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</si>
  <si>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</si>
  <si>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</si>
  <si>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</si>
  <si>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</si>
  <si>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</si>
  <si>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</si>
  <si>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</si>
  <si>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</si>
  <si>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</si>
  <si>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</si>
  <si>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</si>
  <si>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</si>
  <si>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</si>
  <si>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</si>
  <si>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</si>
  <si>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</si>
  <si>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</si>
  <si>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</si>
  <si>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</si>
  <si>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</si>
  <si>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</si>
  <si>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</si>
  <si>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</si>
  <si>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</si>
  <si>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</si>
  <si>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</si>
  <si>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</si>
  <si>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</si>
  <si>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</si>
  <si>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</si>
  <si>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</si>
  <si>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</si>
  <si>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</si>
  <si>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</si>
  <si>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</si>
  <si>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</si>
  <si>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</si>
  <si>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</si>
  <si>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</si>
  <si>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</si>
  <si>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</si>
  <si>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</si>
  <si>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</si>
  <si>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</si>
  <si>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</si>
  <si>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</si>
  <si>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</si>
  <si>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</si>
  <si>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</si>
  <si>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</si>
  <si>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</si>
  <si>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</si>
  <si>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</si>
  <si>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</si>
  <si>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</si>
  <si>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</si>
  <si>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</si>
  <si>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</si>
  <si>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</si>
  <si>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</si>
  <si>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</si>
  <si>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</si>
  <si>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</si>
  <si>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</si>
  <si>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</si>
  <si>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</si>
  <si>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</si>
  <si>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</si>
  <si>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</si>
  <si>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</si>
  <si>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</si>
  <si>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</si>
  <si>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</si>
  <si>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</si>
  <si>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</si>
  <si>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</si>
  <si>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</si>
  <si>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</si>
  <si>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</si>
  <si>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</si>
  <si>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</si>
  <si>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</si>
  <si>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</si>
  <si>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</si>
  <si>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</si>
  <si>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</si>
  <si>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</si>
  <si>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</si>
  <si>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</si>
  <si>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</si>
  <si>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</si>
  <si>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</si>
  <si>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</si>
  <si>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</si>
  <si>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</si>
  <si>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</si>
  <si>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</si>
  <si>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</si>
  <si>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</si>
  <si>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</si>
  <si>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</si>
  <si>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</si>
  <si>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</si>
  <si>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</si>
  <si>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</si>
  <si>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</si>
  <si>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</si>
  <si>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</si>
  <si>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</si>
  <si>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</si>
  <si>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</si>
  <si>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</si>
  <si>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</si>
  <si>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</si>
  <si>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</si>
  <si>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</si>
  <si>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</si>
  <si>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</si>
  <si>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</si>
  <si>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</si>
  <si>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</si>
  <si>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</si>
  <si>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</si>
  <si>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</si>
  <si>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</si>
  <si>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</si>
  <si>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</si>
  <si>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</si>
  <si>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</si>
  <si>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</si>
  <si>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</si>
  <si>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</si>
  <si>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</si>
  <si>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</si>
  <si>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</si>
  <si>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</si>
  <si>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</si>
  <si>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</si>
  <si>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</si>
  <si>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</si>
  <si>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</si>
  <si>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</si>
  <si>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</si>
  <si>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</si>
  <si>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</si>
  <si>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</si>
  <si>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</si>
  <si>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</si>
  <si>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</si>
  <si>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</si>
  <si>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</si>
  <si>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</si>
  <si>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</si>
  <si>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</si>
  <si>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</si>
  <si>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</si>
  <si>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</si>
  <si>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</si>
  <si>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</si>
  <si>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</si>
  <si>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</si>
  <si>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</si>
  <si>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</si>
  <si>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</si>
  <si>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</si>
  <si>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</si>
  <si>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</si>
  <si>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</si>
  <si>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</si>
  <si>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</si>
  <si>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</si>
  <si>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</si>
  <si>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</si>
  <si>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</si>
  <si>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</si>
  <si>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</si>
  <si>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</si>
  <si>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</si>
  <si>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</si>
  <si>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</si>
  <si>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</si>
  <si>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</si>
  <si>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</si>
  <si>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</si>
  <si>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</si>
  <si>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</si>
  <si>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</si>
  <si>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</si>
  <si>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</si>
  <si>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</si>
  <si>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</si>
  <si>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</si>
  <si>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</si>
  <si>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</si>
  <si>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</si>
  <si>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</si>
  <si>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</si>
  <si>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</si>
  <si>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</si>
  <si>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</si>
  <si>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</si>
  <si>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</si>
  <si>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</si>
  <si>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</si>
  <si>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</si>
  <si>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</si>
  <si>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</si>
  <si>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</si>
  <si>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</si>
  <si>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</si>
  <si>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</si>
  <si>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</si>
  <si>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</si>
  <si>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</si>
  <si>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</si>
  <si>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</si>
  <si>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</si>
  <si>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</si>
  <si>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</si>
  <si>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</si>
  <si>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</si>
  <si>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</si>
  <si>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</si>
  <si>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</si>
  <si>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</si>
  <si>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</si>
  <si>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</si>
  <si>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</si>
  <si>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</si>
  <si>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</si>
  <si>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</si>
  <si>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</si>
  <si>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</si>
  <si>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</si>
  <si>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</si>
  <si>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</si>
  <si>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</si>
  <si>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</si>
  <si>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</si>
  <si>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</si>
  <si>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</si>
  <si>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</si>
  <si>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</si>
  <si>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</si>
  <si>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</si>
  <si>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</si>
  <si>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</si>
  <si>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</si>
  <si>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</si>
  <si>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</si>
  <si>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</si>
  <si>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</si>
  <si>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</si>
  <si>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</si>
  <si>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</si>
  <si>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</si>
  <si>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</si>
  <si>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</si>
  <si>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</si>
  <si>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</si>
  <si>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</si>
  <si>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</si>
  <si>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</si>
  <si>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</si>
  <si>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</si>
  <si>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</si>
  <si>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</si>
  <si>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</si>
  <si>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</si>
  <si>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</si>
  <si>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</si>
  <si>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</si>
  <si>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</si>
  <si>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</si>
  <si>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</si>
  <si>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</si>
  <si>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</si>
  <si>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</si>
  <si>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</si>
  <si>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</si>
  <si>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</si>
  <si>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</si>
  <si>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</si>
  <si>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</si>
  <si>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</si>
  <si>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</si>
  <si>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</si>
  <si>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</si>
  <si>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</si>
  <si>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</si>
  <si>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</si>
  <si>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</si>
  <si>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</si>
  <si>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</si>
  <si>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</si>
  <si>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</si>
  <si>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</si>
  <si>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</si>
  <si>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</si>
  <si>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</si>
  <si>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</si>
  <si>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</si>
  <si>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</si>
  <si>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</si>
  <si>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</si>
  <si>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</si>
  <si>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</si>
  <si>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</si>
  <si>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</si>
  <si>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</si>
  <si>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</si>
  <si>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</si>
  <si>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</si>
  <si>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</si>
  <si>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</si>
  <si>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</si>
  <si>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</si>
  <si>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</si>
  <si>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</si>
  <si>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</si>
  <si>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</si>
  <si>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</si>
  <si>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</si>
  <si>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</si>
  <si>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</si>
  <si>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</si>
  <si>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</si>
  <si>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</si>
  <si>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</si>
  <si>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</si>
  <si>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</si>
  <si>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</si>
  <si>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</si>
  <si>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</si>
  <si>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</si>
  <si>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</si>
  <si>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</si>
  <si>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</si>
  <si>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</si>
  <si>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</si>
  <si>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</si>
  <si>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</si>
  <si>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</si>
  <si>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</si>
  <si>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</si>
  <si>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</si>
  <si>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</si>
  <si>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</si>
  <si>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</si>
  <si>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</si>
  <si>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</si>
  <si>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</si>
  <si>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</si>
  <si>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</si>
  <si>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</si>
  <si>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</si>
  <si>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</si>
  <si>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</si>
  <si>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</si>
  <si>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</si>
  <si>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</si>
  <si>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</si>
  <si>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</si>
  <si>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</si>
  <si>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</si>
  <si>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</si>
  <si>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</si>
  <si>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</si>
  <si>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</si>
  <si>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</si>
  <si>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</si>
  <si>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</si>
  <si>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</si>
  <si>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</si>
  <si>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</si>
  <si>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</si>
  <si>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</si>
  <si>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</si>
  <si>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</si>
  <si>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</si>
  <si>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</si>
  <si>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</si>
  <si>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</si>
  <si>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</si>
  <si>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</si>
  <si>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</si>
  <si>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</si>
  <si>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</si>
  <si>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</si>
  <si>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</si>
  <si>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</si>
  <si>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</si>
  <si>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</si>
  <si>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</si>
  <si>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</si>
  <si>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</si>
  <si>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</si>
  <si>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</si>
  <si>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</si>
  <si>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</si>
  <si>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</si>
  <si>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</si>
  <si>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</si>
  <si>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</si>
  <si>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</si>
  <si>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</si>
  <si>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</si>
  <si>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</si>
  <si>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</si>
  <si>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</si>
  <si>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</si>
  <si>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</si>
  <si>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</si>
  <si>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</si>
  <si>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</si>
  <si>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</si>
  <si>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</si>
  <si>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</si>
  <si>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</si>
  <si>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</si>
  <si>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</si>
  <si>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</si>
  <si>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</si>
  <si>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</si>
  <si>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</si>
  <si>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</si>
  <si>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</si>
  <si>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</si>
  <si>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</si>
  <si>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</si>
  <si>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</si>
  <si>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</si>
  <si>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</si>
  <si>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</si>
  <si>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</si>
  <si>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</si>
  <si>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</si>
  <si>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</si>
  <si>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</si>
  <si>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</si>
  <si>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</si>
  <si>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</si>
  <si>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</si>
  <si>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</si>
  <si>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</si>
  <si>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</si>
  <si>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</si>
  <si>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</si>
  <si>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</si>
  <si>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</si>
  <si>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</si>
  <si>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</si>
  <si>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</si>
  <si>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</si>
  <si>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</si>
  <si>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</si>
  <si>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</si>
  <si>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</si>
  <si>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</si>
  <si>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</si>
  <si>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</si>
  <si>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</si>
  <si>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</si>
  <si>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</si>
  <si>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</si>
  <si>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</si>
  <si>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</si>
  <si>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</si>
  <si>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</si>
  <si>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</si>
  <si>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</si>
  <si>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</si>
  <si>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</si>
  <si>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</si>
  <si>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</si>
  <si>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</si>
  <si>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</si>
  <si>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</si>
  <si>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</si>
  <si>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</si>
  <si>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</si>
  <si>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</si>
  <si>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</si>
  <si>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</si>
  <si>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</si>
  <si>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</si>
  <si>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</si>
  <si>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</si>
  <si>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</si>
  <si>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</si>
  <si>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</si>
  <si>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</si>
  <si>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</si>
  <si>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</si>
  <si>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</si>
  <si>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</si>
  <si>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</si>
  <si>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</si>
  <si>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</si>
  <si>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</si>
  <si>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</si>
  <si>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</si>
  <si>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</si>
  <si>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</si>
  <si>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</si>
  <si>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</si>
  <si>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</si>
  <si>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</si>
  <si>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</si>
  <si>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</si>
  <si>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</si>
  <si>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</si>
  <si>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</si>
  <si>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</si>
  <si>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</si>
  <si>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</si>
  <si>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</si>
  <si>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</si>
  <si>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</si>
  <si>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</si>
  <si>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</si>
  <si>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</si>
  <si>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</si>
  <si>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</si>
  <si>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</si>
  <si>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</si>
  <si>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</si>
  <si>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</si>
  <si>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</si>
  <si>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</si>
  <si>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</si>
  <si>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</si>
  <si>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</si>
  <si>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</si>
  <si>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</si>
  <si>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</si>
  <si>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</si>
  <si>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</si>
  <si>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</si>
  <si>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</si>
  <si>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</si>
  <si>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</si>
  <si>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</si>
  <si>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</si>
  <si>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</si>
  <si>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</si>
  <si>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</si>
  <si>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</si>
  <si>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</si>
  <si>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</si>
  <si>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</si>
  <si>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</si>
  <si>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</si>
  <si>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</si>
  <si>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</si>
  <si>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</si>
  <si>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</si>
  <si>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</si>
  <si>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</si>
  <si>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</si>
  <si>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</si>
  <si>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</si>
  <si>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</si>
  <si>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</si>
  <si>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</si>
  <si>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</si>
  <si>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</si>
  <si>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</si>
  <si>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</si>
  <si>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</si>
  <si>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</si>
  <si>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</si>
  <si>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</si>
  <si>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</si>
  <si>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</si>
  <si>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</si>
  <si>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</si>
  <si>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</si>
  <si>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</si>
  <si>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</si>
  <si>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</si>
  <si>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</si>
  <si>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</si>
  <si>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</si>
  <si>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</si>
  <si>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</si>
  <si>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</si>
  <si>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</si>
  <si>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</si>
  <si>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</si>
  <si>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</si>
  <si>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</si>
  <si>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</si>
  <si>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</si>
  <si>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</si>
  <si>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</si>
  <si>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</si>
  <si>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</si>
  <si>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</si>
  <si>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</si>
  <si>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</si>
  <si>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</si>
  <si>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</si>
  <si>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</si>
  <si>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</si>
  <si>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</si>
  <si>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</si>
  <si>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</si>
  <si>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</si>
  <si>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</si>
  <si>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</si>
  <si>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</si>
  <si>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</si>
  <si>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</si>
  <si>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</si>
  <si>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</si>
  <si>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</si>
  <si>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</si>
  <si>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</si>
  <si>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</si>
  <si>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</si>
  <si>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</si>
  <si>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</si>
  <si>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</si>
  <si>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</si>
  <si>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</si>
  <si>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</si>
  <si>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</si>
  <si>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</si>
  <si>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</si>
  <si>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</si>
  <si>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</si>
  <si>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</si>
  <si>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</si>
  <si>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</si>
  <si>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</si>
  <si>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</si>
  <si>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</si>
  <si>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</si>
  <si>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</si>
  <si>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</si>
  <si>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</si>
  <si>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</si>
  <si>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</si>
  <si>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</si>
  <si>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</si>
  <si>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</si>
  <si>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</si>
  <si>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</si>
  <si>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</si>
  <si>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</si>
  <si>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</si>
  <si>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</si>
  <si>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</si>
  <si>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</si>
  <si>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</si>
  <si>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</si>
  <si>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</si>
  <si>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</si>
  <si>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</si>
  <si>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</si>
  <si>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</si>
  <si>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</si>
  <si>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</si>
  <si>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</si>
  <si>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</si>
  <si>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</si>
  <si>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</si>
  <si>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</si>
  <si>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</si>
  <si>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</si>
  <si>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</si>
  <si>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</si>
  <si>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</si>
  <si>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</si>
  <si>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</si>
  <si>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</si>
  <si>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</si>
  <si>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</si>
  <si>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</si>
  <si>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</si>
  <si>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</si>
  <si>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</si>
  <si>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</si>
  <si>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</si>
  <si>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</si>
  <si>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</si>
  <si>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</si>
  <si>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</si>
  <si>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</si>
  <si>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</si>
  <si>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</si>
  <si>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</si>
  <si>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</si>
  <si>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</si>
  <si>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</si>
  <si>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</si>
  <si>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</si>
  <si>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</si>
  <si>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</si>
  <si>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</si>
  <si>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</si>
  <si>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</si>
  <si>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</si>
  <si>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</si>
  <si>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</si>
  <si>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</si>
  <si>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</si>
  <si>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</si>
  <si>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</si>
  <si>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</si>
  <si>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</si>
  <si>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</si>
  <si>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</si>
  <si>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</si>
  <si>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</si>
  <si>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</si>
  <si>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</si>
  <si>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</si>
  <si>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</si>
  <si>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</si>
  <si>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</si>
  <si>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</si>
  <si>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</si>
  <si>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</si>
  <si>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</si>
  <si>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</si>
  <si>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</si>
  <si>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</si>
  <si>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</si>
  <si>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</si>
  <si>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</si>
  <si>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</si>
  <si>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</si>
  <si>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</si>
  <si>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</si>
  <si>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</si>
  <si>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</si>
  <si>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</si>
  <si>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</si>
  <si>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</si>
  <si>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</si>
  <si>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</si>
  <si>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</si>
  <si>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</si>
  <si>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</si>
  <si>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</si>
  <si>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</si>
  <si>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</si>
  <si>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</si>
  <si>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</si>
  <si>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</si>
  <si>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</si>
  <si>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</si>
  <si>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</si>
  <si>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</si>
  <si>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</si>
  <si>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</si>
  <si>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</si>
  <si>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</si>
  <si>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</si>
  <si>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</si>
  <si>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</si>
  <si>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</si>
  <si>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</si>
  <si>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</si>
  <si>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</si>
  <si>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</si>
  <si>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</si>
  <si>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</si>
  <si>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</si>
  <si>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</si>
  <si>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</si>
  <si>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</si>
  <si>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</si>
  <si>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</si>
  <si>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</si>
  <si>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</si>
  <si>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</si>
  <si>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</si>
  <si>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</si>
  <si>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</si>
  <si>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</si>
  <si>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</si>
  <si>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</si>
  <si>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</si>
  <si>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</si>
  <si>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</si>
  <si>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</si>
  <si>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</si>
  <si>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</si>
  <si>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</si>
  <si>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</si>
  <si>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</si>
  <si>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</si>
  <si>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</si>
  <si>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</si>
  <si>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</si>
  <si>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</si>
  <si>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</si>
  <si>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</si>
  <si>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</si>
  <si>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</si>
  <si>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</si>
  <si>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</si>
  <si>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</si>
  <si>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</si>
  <si>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</si>
  <si>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</si>
  <si>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</si>
  <si>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</si>
  <si>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</si>
  <si>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</si>
  <si>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</si>
  <si>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</si>
  <si>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</si>
  <si>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</si>
  <si>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</si>
  <si>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</si>
  <si>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</si>
  <si>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</si>
  <si>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</si>
  <si>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</si>
  <si>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</si>
  <si>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</si>
  <si>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</si>
  <si>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</si>
  <si>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</si>
  <si>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</si>
  <si>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</si>
  <si>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</si>
  <si>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</si>
  <si>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</si>
  <si>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</si>
  <si>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</si>
  <si>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</si>
  <si>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</si>
  <si>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</si>
  <si>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</si>
  <si>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</si>
  <si>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</si>
  <si>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</si>
  <si>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</si>
  <si>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</si>
  <si>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</si>
  <si>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</si>
  <si>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</si>
  <si>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</si>
  <si>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</si>
  <si>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</si>
  <si>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</si>
  <si>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</si>
  <si>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</si>
  <si>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</si>
  <si>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</si>
  <si>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</si>
  <si>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</si>
  <si>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</si>
  <si>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</si>
  <si>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</si>
  <si>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</si>
  <si>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</si>
  <si>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</si>
  <si>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</si>
  <si>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</si>
  <si>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</si>
  <si>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</si>
  <si>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</si>
  <si>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</si>
  <si>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</si>
  <si>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</si>
  <si>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</si>
  <si>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</si>
  <si>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</si>
  <si>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</si>
  <si>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</si>
  <si>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</si>
  <si>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</si>
  <si>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</si>
  <si>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</si>
  <si>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</si>
  <si>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</si>
  <si>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</si>
  <si>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</si>
  <si>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</si>
  <si>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</si>
  <si>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</si>
  <si>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</si>
  <si>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</si>
  <si>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</si>
  <si>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</si>
  <si>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</si>
  <si>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</si>
  <si>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</si>
  <si>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</si>
  <si>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</si>
  <si>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</si>
  <si>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</si>
  <si>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</si>
  <si>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</si>
  <si>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</si>
  <si>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</si>
  <si>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</si>
  <si>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</si>
  <si>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</si>
  <si>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</si>
  <si>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</si>
  <si>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</si>
  <si>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</si>
  <si>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</si>
  <si>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</si>
  <si>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</si>
  <si>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</si>
  <si>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</si>
  <si>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</si>
  <si>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</si>
  <si>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</si>
  <si>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</si>
  <si>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</si>
  <si>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</si>
  <si>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</si>
  <si>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</si>
  <si>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</si>
  <si>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</si>
  <si>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</si>
  <si>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</si>
  <si>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</si>
  <si>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</si>
  <si>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</si>
  <si>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</si>
  <si>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</si>
  <si>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</si>
  <si>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</si>
  <si>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</si>
  <si>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</si>
  <si>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</si>
  <si>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</si>
  <si>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</si>
  <si>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</si>
  <si>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</si>
  <si>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</si>
  <si>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</si>
  <si>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</si>
  <si>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</si>
  <si>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</si>
  <si>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</si>
  <si>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</si>
  <si>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</si>
  <si>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</si>
  <si>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</si>
  <si>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</si>
  <si>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</si>
  <si>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</si>
  <si>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</si>
  <si>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</si>
  <si>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</si>
  <si>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</si>
  <si>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</si>
  <si>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</si>
  <si>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</si>
  <si>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</si>
  <si>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</si>
  <si>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</si>
  <si>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</si>
  <si>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</si>
  <si>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</si>
  <si>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</si>
  <si>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</si>
  <si>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</si>
  <si>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</si>
  <si>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</si>
  <si>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</si>
  <si>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</si>
  <si>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</si>
  <si>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</si>
  <si>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</si>
  <si>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</si>
  <si>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</si>
  <si>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</si>
  <si>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</si>
  <si>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</si>
  <si>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</si>
  <si>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</si>
  <si>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</si>
  <si>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</si>
  <si>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</si>
  <si>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</si>
  <si>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</si>
  <si>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</si>
  <si>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</si>
  <si>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</si>
  <si>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</si>
  <si>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</si>
  <si>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</si>
  <si>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</si>
  <si>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</si>
  <si>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</si>
  <si>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</si>
  <si>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</si>
  <si>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</si>
  <si>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</si>
  <si>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</si>
  <si>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</si>
  <si>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</si>
  <si>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</si>
  <si>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</si>
  <si>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</si>
  <si>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</si>
  <si>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</si>
  <si>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</si>
  <si>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</si>
  <si>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</si>
  <si>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</si>
  <si>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</si>
  <si>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</si>
  <si>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</si>
  <si>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</si>
  <si>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</si>
  <si>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</si>
  <si>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</si>
  <si>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</si>
  <si>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</si>
  <si>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</si>
  <si>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</si>
  <si>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</si>
  <si>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</si>
  <si>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</si>
  <si>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</si>
  <si>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</si>
  <si>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</si>
  <si>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</si>
  <si>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</si>
  <si>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</si>
  <si>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</si>
  <si>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</si>
  <si>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</si>
  <si>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</si>
  <si>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</si>
  <si>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</si>
  <si>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</si>
  <si>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</si>
  <si>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</si>
  <si>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</si>
  <si>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</si>
  <si>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</si>
  <si>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</si>
  <si>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</si>
  <si>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</si>
  <si>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</si>
  <si>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</si>
  <si>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</si>
  <si>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</si>
  <si>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</si>
  <si>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</si>
  <si>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</si>
  <si>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</si>
  <si>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</si>
  <si>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</si>
  <si>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</si>
  <si>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</si>
  <si>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</si>
  <si>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</si>
  <si>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</si>
  <si>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</si>
  <si>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</si>
  <si>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</si>
  <si>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</si>
  <si>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</si>
  <si>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</si>
  <si>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</si>
  <si>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</si>
  <si>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</si>
  <si>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</si>
  <si>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</si>
  <si>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</si>
  <si>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</si>
  <si>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</si>
  <si>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</si>
  <si>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</si>
  <si>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</si>
  <si>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</si>
  <si>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</si>
  <si>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</si>
  <si>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</si>
  <si>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</si>
  <si>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</si>
  <si>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</si>
  <si>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</si>
  <si>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</si>
  <si>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</si>
  <si>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</si>
  <si>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</si>
  <si>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</si>
  <si>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</si>
  <si>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</si>
  <si>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</si>
  <si>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</si>
  <si>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</si>
  <si>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</si>
  <si>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</si>
  <si>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</si>
  <si>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</si>
  <si>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</si>
  <si>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</si>
  <si>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</si>
  <si>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</si>
  <si>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</si>
  <si>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</si>
  <si>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</si>
  <si>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</si>
  <si>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</si>
  <si>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</si>
  <si>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</si>
  <si>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</si>
  <si>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</si>
  <si>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</si>
  <si>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</si>
  <si>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</si>
  <si>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</si>
  <si>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</si>
  <si>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</si>
  <si>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</si>
  <si>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</si>
  <si>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</si>
  <si>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</si>
  <si>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</si>
  <si>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</si>
  <si>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</si>
  <si>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</si>
  <si>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</si>
  <si>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</si>
  <si>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</si>
  <si>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</si>
  <si>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</si>
  <si>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</si>
  <si>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</si>
  <si>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</si>
  <si>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</si>
  <si>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</si>
  <si>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</si>
  <si>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</si>
  <si>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</si>
  <si>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</si>
  <si>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</si>
  <si>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</si>
  <si>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</si>
  <si>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</si>
  <si>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</si>
  <si>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</si>
  <si>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</si>
  <si>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</si>
  <si>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</si>
  <si>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</si>
  <si>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</si>
  <si>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</si>
  <si>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</si>
  <si>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</si>
  <si>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</si>
  <si>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</si>
  <si>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</si>
  <si>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</si>
  <si>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</si>
  <si>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</si>
  <si>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</si>
  <si>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</si>
  <si>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</si>
  <si>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</si>
  <si>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</si>
  <si>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</si>
  <si>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</si>
  <si>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</si>
  <si>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</si>
  <si>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</si>
  <si>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</si>
  <si>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</si>
  <si>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</si>
  <si>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</si>
  <si>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</si>
  <si>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</si>
  <si>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</si>
  <si>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</si>
  <si>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</si>
  <si>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</si>
  <si>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</si>
  <si>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</si>
  <si>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</si>
  <si>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</si>
  <si>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</si>
  <si>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</si>
  <si>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</si>
  <si>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</si>
  <si>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</si>
  <si>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</si>
  <si>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</si>
  <si>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</si>
  <si>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</si>
  <si>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</si>
  <si>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</si>
  <si>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</si>
  <si>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</si>
  <si>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</si>
  <si>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</si>
  <si>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</si>
  <si>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</si>
  <si>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</si>
  <si>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</si>
  <si>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</si>
  <si>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</si>
  <si>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</si>
  <si>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</si>
  <si>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</si>
  <si>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</si>
  <si>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</si>
  <si>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</si>
  <si>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</si>
  <si>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</si>
  <si>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</si>
  <si>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</si>
  <si>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</si>
  <si>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</si>
  <si>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</si>
  <si>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</si>
  <si>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</si>
  <si>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</si>
  <si>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</si>
  <si>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</si>
  <si>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</si>
  <si>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</si>
  <si>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</si>
  <si>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</si>
  <si>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</si>
  <si>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</si>
  <si>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</si>
  <si>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</si>
  <si>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</si>
  <si>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</si>
  <si>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</si>
  <si>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</si>
  <si>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</si>
  <si>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</si>
  <si>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</si>
  <si>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</si>
  <si>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</si>
  <si>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</si>
  <si>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</si>
  <si>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</si>
  <si>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</si>
  <si>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</si>
  <si>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</si>
  <si>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</si>
  <si>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</si>
  <si>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</si>
  <si>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</si>
  <si>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</si>
  <si>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</si>
  <si>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</si>
  <si>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</si>
  <si>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</si>
  <si>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</si>
  <si>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</si>
  <si>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</si>
  <si>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</si>
  <si>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</si>
  <si>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</si>
  <si>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</si>
  <si>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</si>
  <si>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</si>
  <si>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</si>
  <si>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</si>
  <si>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</si>
  <si>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</si>
  <si>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</si>
  <si>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</si>
  <si>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</si>
  <si>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</si>
  <si>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</si>
  <si>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</si>
  <si>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</si>
  <si>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</si>
  <si>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</si>
  <si>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</si>
  <si>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</si>
  <si>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</si>
  <si>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</si>
  <si>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</si>
  <si>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</si>
  <si>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</si>
  <si>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</si>
  <si>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</si>
  <si>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</si>
  <si>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</si>
  <si>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</si>
  <si>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</si>
  <si>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</si>
  <si>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</si>
  <si>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</si>
  <si>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</si>
  <si>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</si>
  <si>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</si>
  <si>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</si>
  <si>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</si>
  <si>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</si>
  <si>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</si>
  <si>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</si>
  <si>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</si>
  <si>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</si>
  <si>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</si>
  <si>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</si>
  <si>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</si>
  <si>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</si>
  <si>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</si>
  <si>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</si>
  <si>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</si>
  <si>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</si>
  <si>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</si>
  <si>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</si>
  <si>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</si>
  <si>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</si>
  <si>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</si>
  <si>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</si>
  <si>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</si>
  <si>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</si>
  <si>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</si>
  <si>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</si>
  <si>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</si>
  <si>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</si>
  <si>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</si>
  <si>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</si>
  <si>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</si>
  <si>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</si>
  <si>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</si>
  <si>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</si>
  <si>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</si>
  <si>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</si>
  <si>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</si>
  <si>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</si>
  <si>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</si>
  <si>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</si>
  <si>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</si>
  <si>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</si>
  <si>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</si>
  <si>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</si>
  <si>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</si>
  <si>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</si>
  <si>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</si>
  <si>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</si>
  <si>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</si>
  <si>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</si>
  <si>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</si>
  <si>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</si>
  <si>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</si>
  <si>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</si>
  <si>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</si>
  <si>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</si>
  <si>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</si>
  <si>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</si>
  <si>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</si>
  <si>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</si>
  <si>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</si>
  <si>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</si>
  <si>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</si>
  <si>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</si>
  <si>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</si>
  <si>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</si>
  <si>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</si>
  <si>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</si>
  <si>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</si>
  <si>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</si>
  <si>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</si>
  <si>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</si>
  <si>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</si>
  <si>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</si>
  <si>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</si>
  <si>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</si>
  <si>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</si>
  <si>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</si>
  <si>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</si>
  <si>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</si>
  <si>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</si>
  <si>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</si>
  <si>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</si>
  <si>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</si>
  <si>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</si>
  <si>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</si>
  <si>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</si>
  <si>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</si>
  <si>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</si>
  <si>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</si>
  <si>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</si>
  <si>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</si>
  <si>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</si>
  <si>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</si>
  <si>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</si>
  <si>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</si>
  <si>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</si>
  <si>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</si>
  <si>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</si>
  <si>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</si>
  <si>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</si>
  <si>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</si>
  <si>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</si>
  <si>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</si>
  <si>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</si>
  <si>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</si>
  <si>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</si>
  <si>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</si>
  <si>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</si>
  <si>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</si>
  <si>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</si>
  <si>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</si>
  <si>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</si>
  <si>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</si>
  <si>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</si>
  <si>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</si>
  <si>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</si>
  <si>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</si>
  <si>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</si>
  <si>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</si>
  <si>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</si>
  <si>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</si>
  <si>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</si>
  <si>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</si>
  <si>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</si>
  <si>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</si>
  <si>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</si>
  <si>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</si>
  <si>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</si>
  <si>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</si>
  <si>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</si>
  <si>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</si>
  <si>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</si>
  <si>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</si>
  <si>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</si>
  <si>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</si>
  <si>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</si>
  <si>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</si>
  <si>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</si>
  <si>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</si>
  <si>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</si>
  <si>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</si>
  <si>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</si>
  <si>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</si>
  <si>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</si>
  <si>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</si>
  <si>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</si>
  <si>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</si>
  <si>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</si>
  <si>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</si>
  <si>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</si>
  <si>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</si>
  <si>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</si>
  <si>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</si>
  <si>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</si>
  <si>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</si>
  <si>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</si>
  <si>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</si>
  <si>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</si>
  <si>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</si>
  <si>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</si>
  <si>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</si>
  <si>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</si>
  <si>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</si>
  <si>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</si>
  <si>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</si>
  <si>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</si>
  <si>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</si>
  <si>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</si>
  <si>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</si>
  <si>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</si>
  <si>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</si>
  <si>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</si>
  <si>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</si>
  <si>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</si>
  <si>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</si>
  <si>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</si>
  <si>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</si>
  <si>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</si>
  <si>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</si>
  <si>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</si>
  <si>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</si>
  <si>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</si>
  <si>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</si>
  <si>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</si>
  <si>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</si>
  <si>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</si>
  <si>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</si>
  <si>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</si>
  <si>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</si>
  <si>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</si>
  <si>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</si>
  <si>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</si>
  <si>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</si>
  <si>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</si>
  <si>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</si>
  <si>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</si>
  <si>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</si>
  <si>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</si>
  <si>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</si>
  <si>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</si>
  <si>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</si>
  <si>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</si>
  <si>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</si>
  <si>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</si>
  <si>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</si>
  <si>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</si>
  <si>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</si>
  <si>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</si>
  <si>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</si>
  <si>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</si>
  <si>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</si>
  <si>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</si>
  <si>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</si>
  <si>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</si>
  <si>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</si>
  <si>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</si>
  <si>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</si>
  <si>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</si>
  <si>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</si>
  <si>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</si>
  <si>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</si>
  <si>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</si>
  <si>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</si>
  <si>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</si>
  <si>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</si>
  <si>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</si>
  <si>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</si>
  <si>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</si>
  <si>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</si>
  <si>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</si>
  <si>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</si>
  <si>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</si>
  <si>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</si>
  <si>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</si>
  <si>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</si>
  <si>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</si>
  <si>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</si>
  <si>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</si>
  <si>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</si>
  <si>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</si>
  <si>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</si>
  <si>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</si>
  <si>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</si>
  <si>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</si>
  <si>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</si>
  <si>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</si>
  <si>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</si>
  <si>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</si>
  <si>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</si>
  <si>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</si>
  <si>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</si>
  <si>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</si>
  <si>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</si>
  <si>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</si>
  <si>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</si>
  <si>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</si>
  <si>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</si>
  <si>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</si>
  <si>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</si>
  <si>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</si>
  <si>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</si>
  <si>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</si>
  <si>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</si>
  <si>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</si>
  <si>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</si>
  <si>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</si>
  <si>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</si>
  <si>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</si>
  <si>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</si>
  <si>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</si>
  <si>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</si>
  <si>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</si>
  <si>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</si>
  <si>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</si>
  <si>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</si>
  <si>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</si>
  <si>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</si>
  <si>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</si>
  <si>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</si>
  <si>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</si>
  <si>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</si>
  <si>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</si>
  <si>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</si>
  <si>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</si>
  <si>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</si>
  <si>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</si>
  <si>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</si>
  <si>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</si>
  <si>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</si>
  <si>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</si>
  <si>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</si>
  <si>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</si>
  <si>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</si>
  <si>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</si>
  <si>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</si>
  <si>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</si>
  <si>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</si>
  <si>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</si>
  <si>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</si>
  <si>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</si>
  <si>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</si>
  <si>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</si>
  <si>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</si>
  <si>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</si>
  <si>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</si>
  <si>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</si>
  <si>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</si>
  <si>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</si>
  <si>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</si>
  <si>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</si>
  <si>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</si>
  <si>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</si>
  <si>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</si>
  <si>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</si>
  <si>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</si>
  <si>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</si>
  <si>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</si>
  <si>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</si>
  <si>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</si>
  <si>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</si>
  <si>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</si>
  <si>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</si>
  <si>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</si>
  <si>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</si>
  <si>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</si>
  <si>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</si>
  <si>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</si>
  <si>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</si>
  <si>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</si>
  <si>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</si>
  <si>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</si>
  <si>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</si>
  <si>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</si>
  <si>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</si>
  <si>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</si>
  <si>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</si>
  <si>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</si>
  <si>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</si>
  <si>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</si>
  <si>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</si>
  <si>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</si>
  <si>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</si>
  <si>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</si>
  <si>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</si>
  <si>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</si>
  <si>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</si>
  <si>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</si>
  <si>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</si>
  <si>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</si>
  <si>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</si>
  <si>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</si>
  <si>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</si>
  <si>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</si>
  <si>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</si>
  <si>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</si>
  <si>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</si>
  <si>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</si>
  <si>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</si>
  <si>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</si>
  <si>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</si>
  <si>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</si>
  <si>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</si>
  <si>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</si>
  <si>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</si>
  <si>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</si>
  <si>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</si>
  <si>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</si>
  <si>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</si>
  <si>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</si>
  <si>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</si>
  <si>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</si>
  <si>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</si>
  <si>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</si>
  <si>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</si>
  <si>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</si>
  <si>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</si>
  <si>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</si>
  <si>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</si>
  <si>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</si>
  <si>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</si>
  <si>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</si>
  <si>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</si>
  <si>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</si>
  <si>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</si>
  <si>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</si>
  <si>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</si>
  <si>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</si>
  <si>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</si>
  <si>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</si>
  <si>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</si>
  <si>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</si>
  <si>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</si>
  <si>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</si>
  <si>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</si>
  <si>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</si>
  <si>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</si>
  <si>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</si>
  <si>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</si>
  <si>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</si>
  <si>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</si>
  <si>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</si>
  <si>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</si>
  <si>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</si>
  <si>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</si>
  <si>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</si>
  <si>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</si>
  <si>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</si>
  <si>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</si>
  <si>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</si>
  <si>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</si>
  <si>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</si>
  <si>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</si>
  <si>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</si>
  <si>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</si>
  <si>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</si>
  <si>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</si>
  <si>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</si>
  <si>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</si>
  <si>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</si>
  <si>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</si>
  <si>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</si>
  <si>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</si>
  <si>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</si>
  <si>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</si>
  <si>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</si>
  <si>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</si>
  <si>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</si>
  <si>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</si>
  <si>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</si>
  <si>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</si>
  <si>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</si>
  <si>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</si>
  <si>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</si>
  <si>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</si>
  <si>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</si>
  <si>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</si>
  <si>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</si>
  <si>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</si>
  <si>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</si>
  <si>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</si>
  <si>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</si>
  <si>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</si>
  <si>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</si>
  <si>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</si>
  <si>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</si>
  <si>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</si>
  <si>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</si>
  <si>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</si>
  <si>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</si>
  <si>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</si>
  <si>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</si>
  <si>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</si>
  <si>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</si>
  <si>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</si>
  <si>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</si>
  <si>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</si>
  <si>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</si>
  <si>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</si>
  <si>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</si>
  <si>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</si>
  <si>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</si>
  <si>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</si>
  <si>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</si>
  <si>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</si>
  <si>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</si>
  <si>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</si>
  <si>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</si>
  <si>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</si>
  <si>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</si>
  <si>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</si>
  <si>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</si>
  <si>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</si>
  <si>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</si>
  <si>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</si>
  <si>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</si>
  <si>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</si>
  <si>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</si>
  <si>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</si>
  <si>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</si>
  <si>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</si>
  <si>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</si>
  <si>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</si>
  <si>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</si>
  <si>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</si>
  <si>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</si>
  <si>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</si>
  <si>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</si>
  <si>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</si>
  <si>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</si>
  <si>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</si>
  <si>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</si>
  <si>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</si>
  <si>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</si>
  <si>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</si>
  <si>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</si>
  <si>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</si>
  <si>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</si>
  <si>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</si>
  <si>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</si>
  <si>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</si>
  <si>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</si>
  <si>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</si>
  <si>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</si>
  <si>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</si>
  <si>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</si>
  <si>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</si>
  <si>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</si>
  <si>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</si>
  <si>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</si>
  <si>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</si>
  <si>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</si>
  <si>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</si>
  <si>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</si>
  <si>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</si>
  <si>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</si>
  <si>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</si>
  <si>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</si>
  <si>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</si>
  <si>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</si>
  <si>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</si>
  <si>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</si>
  <si>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</si>
  <si>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</si>
  <si>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</si>
  <si>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</si>
  <si>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</si>
  <si>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</si>
  <si>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</si>
  <si>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</si>
  <si>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</si>
  <si>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</si>
  <si>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</si>
  <si>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</si>
  <si>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</si>
  <si>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</si>
  <si>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</si>
  <si>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</si>
  <si>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</si>
  <si>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</si>
  <si>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</si>
  <si>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</si>
  <si>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</si>
  <si>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</si>
  <si>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</si>
  <si>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</si>
  <si>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</si>
  <si>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</si>
  <si>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</si>
  <si>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</si>
  <si>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</si>
  <si>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</si>
  <si>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</si>
  <si>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</si>
  <si>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</si>
  <si>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</si>
  <si>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</si>
  <si>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</si>
  <si>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</si>
  <si>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</si>
  <si>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</si>
  <si>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</si>
  <si>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</si>
  <si>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</si>
  <si>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</si>
  <si>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</si>
  <si>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</si>
  <si>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</si>
  <si>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</si>
  <si>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</si>
  <si>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</si>
  <si>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</si>
  <si>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</si>
  <si>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</si>
  <si>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</si>
  <si>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</si>
  <si>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</si>
  <si>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</si>
  <si>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</si>
  <si>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</si>
  <si>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</si>
  <si>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</si>
  <si>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</si>
  <si>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</si>
  <si>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</si>
  <si>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</si>
  <si>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</si>
  <si>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</si>
  <si>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</si>
  <si>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</si>
  <si>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</si>
  <si>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</si>
  <si>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</si>
  <si>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</si>
  <si>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</si>
  <si>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</si>
  <si>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</si>
  <si>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</si>
  <si>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</si>
  <si>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</si>
  <si>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</si>
  <si>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</si>
  <si>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</si>
  <si>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</si>
  <si>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</si>
  <si>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</si>
  <si>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</si>
  <si>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</si>
  <si>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</si>
  <si>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</si>
  <si>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</si>
  <si>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</si>
  <si>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</si>
  <si>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</si>
  <si>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</si>
  <si>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</si>
  <si>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</si>
  <si>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</si>
  <si>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</si>
  <si>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</si>
  <si>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</si>
  <si>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</si>
  <si>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</si>
  <si>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</si>
  <si>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</si>
  <si>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</si>
  <si>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</si>
  <si>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</si>
  <si>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</si>
  <si>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</si>
  <si>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</si>
  <si>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</si>
  <si>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</si>
  <si>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</si>
  <si>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</si>
  <si>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</si>
  <si>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</si>
  <si>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</si>
  <si>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</si>
  <si>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</si>
  <si>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</si>
  <si>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</si>
  <si>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</si>
  <si>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</si>
  <si>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</si>
  <si>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</si>
  <si>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</si>
  <si>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</si>
  <si>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</si>
  <si>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</si>
  <si>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</si>
  <si>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</si>
  <si>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</si>
  <si>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</si>
  <si>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</si>
  <si>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</si>
  <si>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</si>
  <si>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</si>
  <si>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</si>
  <si>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</si>
  <si>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</si>
  <si>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</si>
  <si>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</si>
  <si>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</si>
  <si>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</si>
  <si>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</si>
  <si>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</si>
  <si>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</si>
  <si>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</si>
  <si>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</si>
  <si>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</si>
  <si>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</si>
  <si>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</si>
  <si>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</si>
  <si>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</si>
  <si>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</si>
  <si>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</si>
  <si>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</si>
  <si>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</si>
  <si>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</si>
  <si>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</si>
  <si>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</si>
  <si>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</si>
  <si>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</si>
  <si>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</si>
  <si>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</si>
  <si>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</si>
  <si>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</si>
  <si>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</si>
  <si>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</si>
  <si>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</si>
  <si>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</si>
  <si>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</si>
  <si>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</si>
  <si>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</si>
  <si>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</si>
  <si>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</si>
  <si>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</si>
  <si>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</si>
  <si>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</si>
  <si>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</si>
  <si>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</si>
  <si>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</si>
  <si>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</si>
  <si>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</si>
  <si>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</si>
  <si>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</si>
  <si>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</si>
  <si>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</si>
  <si>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</si>
  <si>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</si>
  <si>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</si>
  <si>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</si>
  <si>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</si>
  <si>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</si>
  <si>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</si>
  <si>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</si>
  <si>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</si>
  <si>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</si>
  <si>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</si>
  <si>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</si>
  <si>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</si>
  <si>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</si>
  <si>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</si>
  <si>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</si>
  <si>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</si>
  <si>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</si>
  <si>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</si>
  <si>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</si>
  <si>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</si>
  <si>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</si>
  <si>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</si>
  <si>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</si>
  <si>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</si>
  <si>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</si>
  <si>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</si>
  <si>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</si>
  <si>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</si>
  <si>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</si>
  <si>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</si>
  <si>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</si>
  <si>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</si>
  <si>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</si>
  <si>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</si>
  <si>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</si>
  <si>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</si>
  <si>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</si>
  <si>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</si>
  <si>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</si>
  <si>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</si>
  <si>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</si>
  <si>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</si>
  <si>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</si>
  <si>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</si>
  <si>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</si>
  <si>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</si>
  <si>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</si>
  <si>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</si>
  <si>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</si>
  <si>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</si>
  <si>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</si>
  <si>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</si>
  <si>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</si>
  <si>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</si>
  <si>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</si>
  <si>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</si>
  <si>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</si>
  <si>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</si>
  <si>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</si>
  <si>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</si>
  <si>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</si>
  <si>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</si>
  <si>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</si>
  <si>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</si>
  <si>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</si>
  <si>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</si>
  <si>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</si>
  <si>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</si>
  <si>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</si>
  <si>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</si>
  <si>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</si>
  <si>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</si>
  <si>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</si>
  <si>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</si>
  <si>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</si>
  <si>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</si>
  <si>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</si>
  <si>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</si>
  <si>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</si>
  <si>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</si>
  <si>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</si>
  <si>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</si>
  <si>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</si>
  <si>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</si>
  <si>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</si>
  <si>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</si>
  <si>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</si>
  <si>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</si>
  <si>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</si>
  <si>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</si>
  <si>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</si>
  <si>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</si>
  <si>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</si>
  <si>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</si>
  <si>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</si>
  <si>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</si>
  <si>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</si>
  <si>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</si>
  <si>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</si>
  <si>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</si>
  <si>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</si>
  <si>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</si>
  <si>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</si>
  <si>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</si>
  <si>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</si>
  <si>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</si>
  <si>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</si>
  <si>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</si>
  <si>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</si>
  <si>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</si>
  <si>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</si>
  <si>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</si>
  <si>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</si>
  <si>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</si>
  <si>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</si>
  <si>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</si>
  <si>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</si>
  <si>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</si>
  <si>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</si>
  <si>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</si>
  <si>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</si>
  <si>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</si>
  <si>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</si>
  <si>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</si>
  <si>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</si>
  <si>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</si>
  <si>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</si>
  <si>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</si>
  <si>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</si>
  <si>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</si>
  <si>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</si>
  <si>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</si>
  <si>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</si>
  <si>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</si>
  <si>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</si>
  <si>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</si>
  <si>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</si>
  <si>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</si>
  <si>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</si>
  <si>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</si>
  <si>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</si>
  <si>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</si>
  <si>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</si>
  <si>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</si>
  <si>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</si>
  <si>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</si>
  <si>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</si>
  <si>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</si>
  <si>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</si>
  <si>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</si>
  <si>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</si>
  <si>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</si>
  <si>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</si>
  <si>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</si>
  <si>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</si>
  <si>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</si>
  <si>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</si>
  <si>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</si>
  <si>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</si>
  <si>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</si>
  <si>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</si>
  <si>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</si>
  <si>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</si>
  <si>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</si>
  <si>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</si>
  <si>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</si>
  <si>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</si>
  <si>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</si>
  <si>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</si>
  <si>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</si>
  <si>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</si>
  <si>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</si>
  <si>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</si>
  <si>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</si>
  <si>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</si>
  <si>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</si>
  <si>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</si>
  <si>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</si>
  <si>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</si>
  <si>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</si>
  <si>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</si>
  <si>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</si>
  <si>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</si>
  <si>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</si>
  <si>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</si>
  <si>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</si>
  <si>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</si>
  <si>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</si>
  <si>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</si>
  <si>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</si>
  <si>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</si>
  <si>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</si>
  <si>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</si>
  <si>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</si>
  <si>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</si>
  <si>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</si>
  <si>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</si>
  <si>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</si>
  <si>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</si>
  <si>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</si>
  <si>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</si>
  <si>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</si>
  <si>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</si>
  <si>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</si>
  <si>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</si>
  <si>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</si>
  <si>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</si>
  <si>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</si>
  <si>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</si>
  <si>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</si>
  <si>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</si>
  <si>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</si>
  <si>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</si>
  <si>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</si>
  <si>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</si>
  <si>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</si>
  <si>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</si>
  <si>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</si>
  <si>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</si>
  <si>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</si>
  <si>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</si>
  <si>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</si>
  <si>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</si>
  <si>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</si>
  <si>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</si>
  <si>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</si>
  <si>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</si>
  <si>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</si>
  <si>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</si>
  <si>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</si>
  <si>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</si>
  <si>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</si>
  <si>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</si>
  <si>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</si>
  <si>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</si>
  <si>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</si>
  <si>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</si>
  <si>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</si>
  <si>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</si>
  <si>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</si>
  <si>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</si>
  <si>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</si>
  <si>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</si>
  <si>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</si>
  <si>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</si>
  <si>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</si>
  <si>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</si>
  <si>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</si>
  <si>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</si>
  <si>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</si>
  <si>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</si>
  <si>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</si>
  <si>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</si>
  <si>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</si>
  <si>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</si>
  <si>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</si>
  <si>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</si>
  <si>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</si>
  <si>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</si>
  <si>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</si>
  <si>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</si>
  <si>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</si>
  <si>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</si>
  <si>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</si>
  <si>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</si>
  <si>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</si>
  <si>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</si>
  <si>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</si>
  <si>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</si>
  <si>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</si>
  <si>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</si>
  <si>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</si>
  <si>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</si>
  <si>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</si>
  <si>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</si>
  <si>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</si>
  <si>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</si>
  <si>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</si>
  <si>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</si>
  <si>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</si>
  <si>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</si>
  <si>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</si>
  <si>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</si>
  <si>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</si>
  <si>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</si>
  <si>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</si>
  <si>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</si>
  <si>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</si>
  <si>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</si>
  <si>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</si>
  <si>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</si>
  <si>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</si>
  <si>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</si>
  <si>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</si>
  <si>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</si>
  <si>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</si>
  <si>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</si>
  <si>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</si>
  <si>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</si>
  <si>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</si>
  <si>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</si>
  <si>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</si>
  <si>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</si>
  <si>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</si>
  <si>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</si>
  <si>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</si>
  <si>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</si>
  <si>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</si>
  <si>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</si>
  <si>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</si>
  <si>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</si>
  <si>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</si>
  <si>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</si>
  <si>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</si>
  <si>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</si>
  <si>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</si>
  <si>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</si>
  <si>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</si>
  <si>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</si>
  <si>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</si>
  <si>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</si>
  <si>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</si>
  <si>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</si>
  <si>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</si>
  <si>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</si>
  <si>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</si>
  <si>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</si>
  <si>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</si>
  <si>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</si>
  <si>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</si>
  <si>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</si>
  <si>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</si>
  <si>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</si>
  <si>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</si>
  <si>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</si>
  <si>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</si>
  <si>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</si>
  <si>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</si>
  <si>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</si>
  <si>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</si>
  <si>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</si>
  <si>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</si>
  <si>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</si>
  <si>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</si>
  <si>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</si>
  <si>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</si>
  <si>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</si>
  <si>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</si>
  <si>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</si>
  <si>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</si>
  <si>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</si>
  <si>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</si>
  <si>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</si>
  <si>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</si>
  <si>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</si>
  <si>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</si>
  <si>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</si>
  <si>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</si>
  <si>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</si>
  <si>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</si>
  <si>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</si>
  <si>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</si>
  <si>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</si>
  <si>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</si>
  <si>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</si>
  <si>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</si>
  <si>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</si>
  <si>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</si>
  <si>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</si>
  <si>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</si>
  <si>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</si>
  <si>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</si>
  <si>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</si>
  <si>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</si>
  <si>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</si>
  <si>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</si>
  <si>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</si>
  <si>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</si>
  <si>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</si>
  <si>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</si>
  <si>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</si>
  <si>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</si>
  <si>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</si>
  <si>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</si>
  <si>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</si>
  <si>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</si>
  <si>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</si>
  <si>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</si>
  <si>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</si>
  <si>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</si>
  <si>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</si>
  <si>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</si>
  <si>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</si>
  <si>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</si>
  <si>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</si>
  <si>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</si>
  <si>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</si>
  <si>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</si>
  <si>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</si>
  <si>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</si>
  <si>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</si>
  <si>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</si>
  <si>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</si>
  <si>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</si>
  <si>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</si>
  <si>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</si>
  <si>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</si>
  <si>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</si>
  <si>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</si>
  <si>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</si>
  <si>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</si>
  <si>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</si>
  <si>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</si>
  <si>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</si>
  <si>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</si>
  <si>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</si>
  <si>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</si>
  <si>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</si>
  <si>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</si>
  <si>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</si>
  <si>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</si>
  <si>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</si>
  <si>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</si>
  <si>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</si>
  <si>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</si>
  <si>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</si>
  <si>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</si>
  <si>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</si>
  <si>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</si>
  <si>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</si>
  <si>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</si>
  <si>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</si>
  <si>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</si>
  <si>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</si>
  <si>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</si>
  <si>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</si>
  <si>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</si>
  <si>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</si>
  <si>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</si>
  <si>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</si>
  <si>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</si>
  <si>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</si>
  <si>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</si>
  <si>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</si>
  <si>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</si>
  <si>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</si>
  <si>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</si>
  <si>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</si>
  <si>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</si>
  <si>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</si>
  <si>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</si>
  <si>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</si>
  <si>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</si>
  <si>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</si>
  <si>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</si>
  <si>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</si>
  <si>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</si>
  <si>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</si>
  <si>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</si>
  <si>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</si>
  <si>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</si>
  <si>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</si>
  <si>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</si>
  <si>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</si>
  <si>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</si>
  <si>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</si>
  <si>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</si>
  <si>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</si>
  <si>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</si>
  <si>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</si>
  <si>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</si>
  <si>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</si>
  <si>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</si>
  <si>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</si>
  <si>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</si>
  <si>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</si>
  <si>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</si>
  <si>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</si>
  <si>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</si>
  <si>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</si>
  <si>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</si>
  <si>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</si>
  <si>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</si>
  <si>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</si>
  <si>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</si>
  <si>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</si>
  <si>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</si>
  <si>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</si>
  <si>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</si>
  <si>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</si>
  <si>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</si>
  <si>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</si>
  <si>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</si>
  <si>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</si>
  <si>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</si>
  <si>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</si>
  <si>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</si>
  <si>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</si>
  <si>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</si>
  <si>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</si>
  <si>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</si>
  <si>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</si>
  <si>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</si>
  <si>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</si>
  <si>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</si>
  <si>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</si>
  <si>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</si>
  <si>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</si>
  <si>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</si>
  <si>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</si>
  <si>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</si>
  <si>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</si>
  <si>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</si>
  <si>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</si>
  <si>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</si>
  <si>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</si>
  <si>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</si>
  <si>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</si>
  <si>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</si>
  <si>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</si>
  <si>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</si>
  <si>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</si>
  <si>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</si>
  <si>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</si>
  <si>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</si>
  <si>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</si>
  <si>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</si>
  <si>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</si>
  <si>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</si>
  <si>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</si>
  <si>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</si>
  <si>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</si>
  <si>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</si>
  <si>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</si>
  <si>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</si>
  <si>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</si>
  <si>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</si>
  <si>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</si>
  <si>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</si>
  <si>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</si>
  <si>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</si>
  <si>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</si>
  <si>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</si>
  <si>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</si>
  <si>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</si>
  <si>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</si>
  <si>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</si>
  <si>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</si>
  <si>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</si>
  <si>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</si>
  <si>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</si>
  <si>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</si>
  <si>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</si>
  <si>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</si>
  <si>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</si>
  <si>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</si>
  <si>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</si>
  <si>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</si>
  <si>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</si>
  <si>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</si>
  <si>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</si>
  <si>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</si>
  <si>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</si>
  <si>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</si>
  <si>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</si>
  <si>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</si>
  <si>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</si>
  <si>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</si>
  <si>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</si>
  <si>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</si>
  <si>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</si>
  <si>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</si>
  <si>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</si>
  <si>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</si>
  <si>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</si>
  <si>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</si>
  <si>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</si>
  <si>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</si>
  <si>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</si>
  <si>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</si>
  <si>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</si>
  <si>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</si>
  <si>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</si>
  <si>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</si>
  <si>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</si>
  <si>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</si>
  <si>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</si>
  <si>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</si>
  <si>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</si>
  <si>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</si>
  <si>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</si>
  <si>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</si>
  <si>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</si>
  <si>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</si>
  <si>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</si>
  <si>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</si>
  <si>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</si>
  <si>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</si>
  <si>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</si>
  <si>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</si>
  <si>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</si>
  <si>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</si>
  <si>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</si>
  <si>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</si>
  <si>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</si>
  <si>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</si>
  <si>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</si>
  <si>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</si>
  <si>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</si>
  <si>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</si>
  <si>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</si>
  <si>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</si>
  <si>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</si>
  <si>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</si>
  <si>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</si>
  <si>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</si>
  <si>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</si>
  <si>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</si>
  <si>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</si>
  <si>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</si>
  <si>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</si>
  <si>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</si>
  <si>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</si>
  <si>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</si>
  <si>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</si>
  <si>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</si>
  <si>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</si>
  <si>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</si>
  <si>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</si>
  <si>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</si>
  <si>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</si>
  <si>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</si>
  <si>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</si>
  <si>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</si>
  <si>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</si>
  <si>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</si>
  <si>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</si>
  <si>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</si>
  <si>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</si>
  <si>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</si>
  <si>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</si>
  <si>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</si>
  <si>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</si>
  <si>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</si>
  <si>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</si>
  <si>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</si>
  <si>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</si>
  <si>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</si>
  <si>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</si>
  <si>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</si>
  <si>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</si>
  <si>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</si>
  <si>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</si>
  <si>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</si>
  <si>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</si>
  <si>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</si>
  <si>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</si>
  <si>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</si>
  <si>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</si>
  <si>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</si>
  <si>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</si>
  <si>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</si>
  <si>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</si>
  <si>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</si>
  <si>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</si>
  <si>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</si>
  <si>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</si>
  <si>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</si>
  <si>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</si>
  <si>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</si>
  <si>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</si>
  <si>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</si>
  <si>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</si>
  <si>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</si>
  <si>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</si>
  <si>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</si>
  <si>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</si>
  <si>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</si>
  <si>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</si>
  <si>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</si>
  <si>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</si>
  <si>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</si>
  <si>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</si>
  <si>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</si>
  <si>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</si>
  <si>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</si>
  <si>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</si>
  <si>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</si>
  <si>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</si>
  <si>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</si>
  <si>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</si>
  <si>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</si>
  <si>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</si>
  <si>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</si>
  <si>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</si>
  <si>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</si>
  <si>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</si>
  <si>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</si>
  <si>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</si>
  <si>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</si>
  <si>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</si>
  <si>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</si>
  <si>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</si>
  <si>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</si>
  <si>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</si>
  <si>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</si>
  <si>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</si>
  <si>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</si>
  <si>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</si>
  <si>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</si>
  <si>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</si>
  <si>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</si>
  <si>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</si>
  <si>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</si>
  <si>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</si>
  <si>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</si>
  <si>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</si>
  <si>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</si>
  <si>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</si>
  <si>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</si>
  <si>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</si>
  <si>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</si>
  <si>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</si>
  <si>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</si>
  <si>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</si>
  <si>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</si>
  <si>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</si>
  <si>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</si>
  <si>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</si>
  <si>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</si>
  <si>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</si>
  <si>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</si>
  <si>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</si>
  <si>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</si>
  <si>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</si>
  <si>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</si>
  <si>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</si>
  <si>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</si>
  <si>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</si>
  <si>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</si>
  <si>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</si>
  <si>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</si>
  <si>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</si>
  <si>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</si>
  <si>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</si>
  <si>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</si>
  <si>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</si>
  <si>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</si>
  <si>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</si>
  <si>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</si>
  <si>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</si>
  <si>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</si>
  <si>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</si>
  <si>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</si>
  <si>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</si>
  <si>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</si>
  <si>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</si>
  <si>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</si>
  <si>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</si>
  <si>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</si>
  <si>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</si>
  <si>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</si>
  <si>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</si>
  <si>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</si>
  <si>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</si>
  <si>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</si>
  <si>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</si>
  <si>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</si>
  <si>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</si>
  <si>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</si>
  <si>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</si>
  <si>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</si>
  <si>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</si>
  <si>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</si>
  <si>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</si>
  <si>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</si>
  <si>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</si>
  <si>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</si>
  <si>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</si>
  <si>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</si>
  <si>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</si>
  <si>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</si>
  <si>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</si>
  <si>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</si>
  <si>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</si>
  <si>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</si>
  <si>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</si>
  <si>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</si>
  <si>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</si>
  <si>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</si>
  <si>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</si>
  <si>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</si>
  <si>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</si>
  <si>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</si>
  <si>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</si>
  <si>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</si>
  <si>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</si>
  <si>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</si>
  <si>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</si>
  <si>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</si>
  <si>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</si>
  <si>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</si>
  <si>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</si>
  <si>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</si>
  <si>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</si>
  <si>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</si>
  <si>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</si>
  <si>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</si>
  <si>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</si>
  <si>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</si>
  <si>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</si>
  <si>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</si>
  <si>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</si>
  <si>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</si>
  <si>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</si>
  <si>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</si>
  <si>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</si>
  <si>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</si>
  <si>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</si>
  <si>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</si>
  <si>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</si>
  <si>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</si>
  <si>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</si>
  <si>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</si>
  <si>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</si>
  <si>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</si>
  <si>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</si>
  <si>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</si>
  <si>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</si>
  <si>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</si>
  <si>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</si>
  <si>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</si>
  <si>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</si>
  <si>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</si>
  <si>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</si>
  <si>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</si>
  <si>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</si>
  <si>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</si>
  <si>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</si>
  <si>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</si>
  <si>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</si>
  <si>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</si>
  <si>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</si>
  <si>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</si>
  <si>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</si>
  <si>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</si>
  <si>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</si>
  <si>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</si>
  <si>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</si>
  <si>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</si>
  <si>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</si>
  <si>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</si>
  <si>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</si>
  <si>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</si>
  <si>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</si>
  <si>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</si>
  <si>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</si>
  <si>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</si>
  <si>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</si>
  <si>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</si>
  <si>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</si>
  <si>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</si>
  <si>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</si>
  <si>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</si>
  <si>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</si>
  <si>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</si>
  <si>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</si>
  <si>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</si>
  <si>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</si>
  <si>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</si>
  <si>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</si>
  <si>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</si>
  <si>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</si>
  <si>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</si>
  <si>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</si>
  <si>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</si>
  <si>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</si>
  <si>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</si>
  <si>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</si>
  <si>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</si>
  <si>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</si>
  <si>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</si>
  <si>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</si>
  <si>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</si>
  <si>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</si>
  <si>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</si>
  <si>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</si>
  <si>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</si>
  <si>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</si>
  <si>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</si>
  <si>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</si>
  <si>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</si>
  <si>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</si>
  <si>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</si>
  <si>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</si>
  <si>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</si>
  <si>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</si>
  <si>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</si>
  <si>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</si>
  <si>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</si>
  <si>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</si>
  <si>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</si>
  <si>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</si>
  <si>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</si>
  <si>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</si>
  <si>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</si>
  <si>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</si>
  <si>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</si>
  <si>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</si>
  <si>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</si>
  <si>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</si>
  <si>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</si>
  <si>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</si>
  <si>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</si>
  <si>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</si>
  <si>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</si>
  <si>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</si>
  <si>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</si>
  <si>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</si>
  <si>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</si>
  <si>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</si>
  <si>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</si>
  <si>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</si>
  <si>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</si>
  <si>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</si>
  <si>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</si>
  <si>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</si>
  <si>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</si>
  <si>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</si>
  <si>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</si>
  <si>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</si>
  <si>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</si>
  <si>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</si>
  <si>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</si>
  <si>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</si>
  <si>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</si>
  <si>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</si>
  <si>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</si>
  <si>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</si>
  <si>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</si>
  <si>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</si>
  <si>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</si>
  <si>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</si>
  <si>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</si>
  <si>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</si>
  <si>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</si>
  <si>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</si>
  <si>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</si>
  <si>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</si>
  <si>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</si>
  <si>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</si>
  <si>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</si>
  <si>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</si>
  <si>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</si>
  <si>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</si>
  <si>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</si>
  <si>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</si>
  <si>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</si>
  <si>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</si>
  <si>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</si>
  <si>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</si>
  <si>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</si>
  <si>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</si>
  <si>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</si>
  <si>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</si>
  <si>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</si>
  <si>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</si>
  <si>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</si>
  <si>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</si>
  <si>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</si>
  <si>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</si>
  <si>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</si>
  <si>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</si>
  <si>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</si>
  <si>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</si>
  <si>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</si>
  <si>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</si>
  <si>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</si>
  <si>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</si>
  <si>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</si>
  <si>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</si>
  <si>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</si>
  <si>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</si>
  <si>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</si>
  <si>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</si>
  <si>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</si>
  <si>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</si>
  <si>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</si>
  <si>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</si>
  <si>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</si>
  <si>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</si>
  <si>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</si>
  <si>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</si>
  <si>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</si>
  <si>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</si>
  <si>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</si>
  <si>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</si>
  <si>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</si>
  <si>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</si>
  <si>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</si>
  <si>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</si>
  <si>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</si>
  <si>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</si>
  <si>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</si>
  <si>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</si>
  <si>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</si>
  <si>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</si>
  <si>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</si>
  <si>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</si>
  <si>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</si>
  <si>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</si>
  <si>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</si>
  <si>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</si>
  <si>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</si>
  <si>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</si>
  <si>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</si>
  <si>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</si>
  <si>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</si>
  <si>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</si>
  <si>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</si>
  <si>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</si>
  <si>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</si>
  <si>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</si>
  <si>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</si>
  <si>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</si>
  <si>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</si>
  <si>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</si>
  <si>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</si>
  <si>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</si>
  <si>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</si>
  <si>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</si>
  <si>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</si>
  <si>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</si>
  <si>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</si>
  <si>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</si>
  <si>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</si>
  <si>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</si>
  <si>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</si>
  <si>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</si>
  <si>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</si>
  <si>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</si>
  <si>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</si>
  <si>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</si>
  <si>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</si>
  <si>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</si>
  <si>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</si>
  <si>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</si>
  <si>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</si>
  <si>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</si>
  <si>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</si>
  <si>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</si>
  <si>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</si>
  <si>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</si>
  <si>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</si>
  <si>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</si>
  <si>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</si>
  <si>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</si>
  <si>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</si>
  <si>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</si>
  <si>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</si>
  <si>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</si>
  <si>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</si>
  <si>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</si>
  <si>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</si>
  <si>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</si>
  <si>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</si>
  <si>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</si>
  <si>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</si>
  <si>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</si>
  <si>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</si>
  <si>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</si>
  <si>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</si>
  <si>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</si>
  <si>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</si>
  <si>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</si>
  <si>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</si>
  <si>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</si>
  <si>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</si>
  <si>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</si>
  <si>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</si>
  <si>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</si>
  <si>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</si>
  <si>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</si>
  <si>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</si>
  <si>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</si>
  <si>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</si>
  <si>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</si>
  <si>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</si>
  <si>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</si>
  <si>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</si>
  <si>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</si>
  <si>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</si>
  <si>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</si>
  <si>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</si>
  <si>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</si>
  <si>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</si>
  <si>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</si>
  <si>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</si>
  <si>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</si>
  <si>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</si>
  <si>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</si>
  <si>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</si>
  <si>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</si>
  <si>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</si>
  <si>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</si>
  <si>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</si>
  <si>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</si>
  <si>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</si>
  <si>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</si>
  <si>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</si>
  <si>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</si>
  <si>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</si>
  <si>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</si>
  <si>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</si>
  <si>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</si>
  <si>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</si>
  <si>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</si>
  <si>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</si>
  <si>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</si>
  <si>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</si>
  <si>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</si>
  <si>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</si>
  <si>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</si>
  <si>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</si>
  <si>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</si>
  <si>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</si>
  <si>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</si>
  <si>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</si>
  <si>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</si>
  <si>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</si>
  <si>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</si>
  <si>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</si>
  <si>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</si>
  <si>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</si>
  <si>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</si>
  <si>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</si>
  <si>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</si>
  <si>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</si>
  <si>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</si>
  <si>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</si>
  <si>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</si>
  <si>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</si>
  <si>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</si>
  <si>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</si>
  <si>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</si>
  <si>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</si>
  <si>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</si>
  <si>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</si>
  <si>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</si>
  <si>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</si>
  <si>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</si>
  <si>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</si>
  <si>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</si>
  <si>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</si>
  <si>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</si>
  <si>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</si>
  <si>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</si>
  <si>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</si>
  <si>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</si>
  <si>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</si>
  <si>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</si>
  <si>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</si>
  <si>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</si>
  <si>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</si>
  <si>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</si>
  <si>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</si>
  <si>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</si>
  <si>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</si>
  <si>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</si>
  <si>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</si>
  <si>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</si>
  <si>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</si>
  <si>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</si>
  <si>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</si>
  <si>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</si>
  <si>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</si>
  <si>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</si>
  <si>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</si>
  <si>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</si>
  <si>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</si>
  <si>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</si>
  <si>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</si>
  <si>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</si>
  <si>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</si>
  <si>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</si>
  <si>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</si>
  <si>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</si>
  <si>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</si>
  <si>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</si>
  <si>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</si>
  <si>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</si>
  <si>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</si>
  <si>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</si>
  <si>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</si>
  <si>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</si>
  <si>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</si>
  <si>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</si>
  <si>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</si>
  <si>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</si>
  <si>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</si>
  <si>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</si>
  <si>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</si>
  <si>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</si>
  <si>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</si>
  <si>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</si>
  <si>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</si>
  <si>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</si>
  <si>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</si>
  <si>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</si>
  <si>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</si>
  <si>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</si>
  <si>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</si>
  <si>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</si>
  <si>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</si>
  <si>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</si>
  <si>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</si>
  <si>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</si>
  <si>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</si>
  <si>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</si>
  <si>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</si>
  <si>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</si>
  <si>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</si>
  <si>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</si>
  <si>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</si>
  <si>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</si>
  <si>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</si>
  <si>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</si>
  <si>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</si>
  <si>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</si>
  <si>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</si>
  <si>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</si>
  <si>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</si>
  <si>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</si>
  <si>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</si>
  <si>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</si>
  <si>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</si>
  <si>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</si>
  <si>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</si>
  <si>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</si>
  <si>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</si>
  <si>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</si>
  <si>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</si>
  <si>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</si>
  <si>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</si>
  <si>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</si>
  <si>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</si>
  <si>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</si>
  <si>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</si>
  <si>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</si>
  <si>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</si>
  <si>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</si>
  <si>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</si>
  <si>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</si>
  <si>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</si>
  <si>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</si>
  <si>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</si>
  <si>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</si>
  <si>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</si>
  <si>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</si>
  <si>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</si>
  <si>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</si>
  <si>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</si>
  <si>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</si>
  <si>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</si>
  <si>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</si>
  <si>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</si>
  <si>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</si>
  <si>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</si>
  <si>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</si>
  <si>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</si>
  <si>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</si>
  <si>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</si>
  <si>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</si>
  <si>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</si>
  <si>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</si>
  <si>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</si>
  <si>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</si>
  <si>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</si>
  <si>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</si>
  <si>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</si>
  <si>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</si>
  <si>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</si>
  <si>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</si>
  <si>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</si>
  <si>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</si>
  <si>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</si>
  <si>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</si>
  <si>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</si>
  <si>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</si>
  <si>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</si>
  <si>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</si>
  <si>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</si>
  <si>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</si>
  <si>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</si>
  <si>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</si>
  <si>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</si>
  <si>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</si>
  <si>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</si>
  <si>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</si>
  <si>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</si>
  <si>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</si>
  <si>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</si>
  <si>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</si>
  <si>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</si>
  <si>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</si>
  <si>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</si>
  <si>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</si>
  <si>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</si>
  <si>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</si>
  <si>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</si>
  <si>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</si>
  <si>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</si>
  <si>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</si>
  <si>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</si>
  <si>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</si>
  <si>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</si>
  <si>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</si>
  <si>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</si>
  <si>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</si>
  <si>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</si>
  <si>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</si>
  <si>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</si>
  <si>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</si>
  <si>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</si>
  <si>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</si>
  <si>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</si>
  <si>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</si>
  <si>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</si>
  <si>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</si>
  <si>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</si>
  <si>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</si>
  <si>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</si>
  <si>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</si>
  <si>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</si>
  <si>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</si>
  <si>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</si>
  <si>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</si>
  <si>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</si>
  <si>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</si>
  <si>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</si>
  <si>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</si>
  <si>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</si>
  <si>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</si>
  <si>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</si>
  <si>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</si>
  <si>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</si>
  <si>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</si>
  <si>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</si>
  <si>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</si>
  <si>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</si>
  <si>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</si>
  <si>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</si>
  <si>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</si>
  <si>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</si>
  <si>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</si>
  <si>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</si>
  <si>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</si>
  <si>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</si>
  <si>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</si>
  <si>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</si>
  <si>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</si>
  <si>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</si>
  <si>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</si>
  <si>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</si>
  <si>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</si>
  <si>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</si>
  <si>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</si>
  <si>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</si>
  <si>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</si>
  <si>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</si>
  <si>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</si>
  <si>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</si>
  <si>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</si>
  <si>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</si>
  <si>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</si>
  <si>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</si>
  <si>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</si>
  <si>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</si>
  <si>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</si>
  <si>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</si>
  <si>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</si>
  <si>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</si>
  <si>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</si>
  <si>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</si>
  <si>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</si>
  <si>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</si>
  <si>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</si>
  <si>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</si>
  <si>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</si>
  <si>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</si>
  <si>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</si>
  <si>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</si>
  <si>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</si>
  <si>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</si>
  <si>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</si>
  <si>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</si>
  <si>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</si>
  <si>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</si>
  <si>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</si>
  <si>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</si>
  <si>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</si>
  <si>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</si>
  <si>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</si>
  <si>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</si>
  <si>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</si>
  <si>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</si>
  <si>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</si>
  <si>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</si>
  <si>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</si>
  <si>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</si>
  <si>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</si>
  <si>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</si>
  <si>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</si>
  <si>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</si>
  <si>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</si>
  <si>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</si>
  <si>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</si>
  <si>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</si>
  <si>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</si>
  <si>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</si>
  <si>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</si>
  <si>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</si>
  <si>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</si>
  <si>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</si>
  <si>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</si>
  <si>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</si>
  <si>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</si>
  <si>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</si>
  <si>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</si>
  <si>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</si>
  <si>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</si>
  <si>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</si>
  <si>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</si>
  <si>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</si>
  <si>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</si>
  <si>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</si>
  <si>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</si>
  <si>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</si>
  <si>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</si>
  <si>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</si>
  <si>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</si>
  <si>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</si>
  <si>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</si>
  <si>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</si>
  <si>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</si>
  <si>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</si>
  <si>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</si>
  <si>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</si>
  <si>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</si>
  <si>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</si>
  <si>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</si>
  <si>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</si>
  <si>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</si>
  <si>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</si>
  <si>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</si>
  <si>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</si>
  <si>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</si>
  <si>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</si>
  <si>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</si>
  <si>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</si>
  <si>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</si>
  <si>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</si>
  <si>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</si>
  <si>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</si>
  <si>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</si>
  <si>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</si>
  <si>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</si>
  <si>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</si>
  <si>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</si>
  <si>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</si>
  <si>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</si>
  <si>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</si>
  <si>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</si>
  <si>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</si>
  <si>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</si>
  <si>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</si>
  <si>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</si>
  <si>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</si>
  <si>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</si>
  <si>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</si>
  <si>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</si>
  <si>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</si>
  <si>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</si>
  <si>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</si>
  <si>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</si>
  <si>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</si>
  <si>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</si>
  <si>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</si>
  <si>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</si>
  <si>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</si>
  <si>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</si>
  <si>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</si>
  <si>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</si>
  <si>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</si>
  <si>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</si>
  <si>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</si>
  <si>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</si>
  <si>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</si>
  <si>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</si>
  <si>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</si>
  <si>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</si>
  <si>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</si>
  <si>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</si>
  <si>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</si>
  <si>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</si>
  <si>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</si>
  <si>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</si>
  <si>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</si>
  <si>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</si>
  <si>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</si>
  <si>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</si>
  <si>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</si>
  <si>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</si>
  <si>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</si>
  <si>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</si>
  <si>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</si>
  <si>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</si>
  <si>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</si>
  <si>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</si>
  <si>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</si>
  <si>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</si>
  <si>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</si>
  <si>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</si>
  <si>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</si>
  <si>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</si>
  <si>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</si>
  <si>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</si>
  <si>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</si>
  <si>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</si>
  <si>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</si>
  <si>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</si>
  <si>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</si>
  <si>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</si>
  <si>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</si>
  <si>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</si>
  <si>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</si>
  <si>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</si>
  <si>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</si>
  <si>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</si>
  <si>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</si>
  <si>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</si>
  <si>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</si>
  <si>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</si>
  <si>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</si>
  <si>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</si>
  <si>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</si>
  <si>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</si>
  <si>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</si>
  <si>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</si>
  <si>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</si>
  <si>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</si>
  <si>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</si>
  <si>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</si>
  <si>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</si>
  <si>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</si>
  <si>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</si>
  <si>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</si>
  <si>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</si>
  <si>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</si>
  <si>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</si>
  <si>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</si>
  <si>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</si>
  <si>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</si>
  <si>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</si>
  <si>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</si>
  <si>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</si>
  <si>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</si>
  <si>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</si>
  <si>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</si>
  <si>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</si>
  <si>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</si>
  <si>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</si>
  <si>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</si>
  <si>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</si>
  <si>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</si>
  <si>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</si>
  <si>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</si>
  <si>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</si>
  <si>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</si>
  <si>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</si>
  <si>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</si>
  <si>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</si>
  <si>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</si>
  <si>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</si>
  <si>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</si>
  <si>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</si>
  <si>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</si>
  <si>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</si>
  <si>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</si>
  <si>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</si>
  <si>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</si>
  <si>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</si>
  <si>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</si>
  <si>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</si>
  <si>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</si>
  <si>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</si>
  <si>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</si>
  <si>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</si>
  <si>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</si>
  <si>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</si>
  <si>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</si>
  <si>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</si>
  <si>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</si>
  <si>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</si>
  <si>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</si>
  <si>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</si>
  <si>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</si>
  <si>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</si>
  <si>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</si>
  <si>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</si>
  <si>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</si>
  <si>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</si>
  <si>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</si>
  <si>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</si>
  <si>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</si>
  <si>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</si>
  <si>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</si>
  <si>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</si>
  <si>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</si>
  <si>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</si>
  <si>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</si>
  <si>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</si>
  <si>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</si>
  <si>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</si>
  <si>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</si>
  <si>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</si>
  <si>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</si>
  <si>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</si>
  <si>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</si>
  <si>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</si>
  <si>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</si>
  <si>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</si>
  <si>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</si>
  <si>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</si>
  <si>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</si>
  <si>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</si>
  <si>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</si>
  <si>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</si>
  <si>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</si>
  <si>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</si>
  <si>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</si>
  <si>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</si>
  <si>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</si>
  <si>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</si>
  <si>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</si>
  <si>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</si>
  <si>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</si>
  <si>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</si>
  <si>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</si>
  <si>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</si>
  <si>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</si>
  <si>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</si>
  <si>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</si>
  <si>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</si>
  <si>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</si>
  <si>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</si>
  <si>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</si>
  <si>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</si>
  <si>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</si>
  <si>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</si>
  <si>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</si>
  <si>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</si>
  <si>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</si>
  <si>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</si>
  <si>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</si>
  <si>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</si>
  <si>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</si>
  <si>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</si>
  <si>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</si>
  <si>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</si>
  <si>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</si>
  <si>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</si>
  <si>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</si>
  <si>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</si>
  <si>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</si>
  <si>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</si>
  <si>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</si>
  <si>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</si>
  <si>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</si>
  <si>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</si>
  <si>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</si>
  <si>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</si>
  <si>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</si>
  <si>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</si>
  <si>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</si>
  <si>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</si>
  <si>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</si>
  <si>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</si>
  <si>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</si>
  <si>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</si>
  <si>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</si>
  <si>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</si>
  <si>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</si>
  <si>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</si>
  <si>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</si>
  <si>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</si>
  <si>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</si>
  <si>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</si>
  <si>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</si>
  <si>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</si>
  <si>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</si>
  <si>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</si>
  <si>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</si>
  <si>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</si>
  <si>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</si>
  <si>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</si>
  <si>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</si>
  <si>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</si>
  <si>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</si>
  <si>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</si>
  <si>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</si>
  <si>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</si>
  <si>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</si>
  <si>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</si>
  <si>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</si>
  <si>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</si>
  <si>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</si>
  <si>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</si>
  <si>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</si>
  <si>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</si>
  <si>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</si>
  <si>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</si>
  <si>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</si>
  <si>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</si>
  <si>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</si>
  <si>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</si>
  <si>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</si>
  <si>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</si>
  <si>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</si>
  <si>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</si>
  <si>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</si>
  <si>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</si>
  <si>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</si>
  <si>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</si>
  <si>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</si>
  <si>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</si>
  <si>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</si>
  <si>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</si>
  <si>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</si>
  <si>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</si>
  <si>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</si>
  <si>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</si>
  <si>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</si>
  <si>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</si>
  <si>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</si>
  <si>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</si>
  <si>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</si>
  <si>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</si>
  <si>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</si>
  <si>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</si>
  <si>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</si>
  <si>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</si>
  <si>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</si>
  <si>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</si>
  <si>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</si>
  <si>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</si>
  <si>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</si>
  <si>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</si>
  <si>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</si>
  <si>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</si>
  <si>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</si>
  <si>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</si>
  <si>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</si>
  <si>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</si>
  <si>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</si>
  <si>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</si>
  <si>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</si>
  <si>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</si>
  <si>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</si>
  <si>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</si>
  <si>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</si>
  <si>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</si>
  <si>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</si>
  <si>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</si>
  <si>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</si>
  <si>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</si>
  <si>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</si>
  <si>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</si>
  <si>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</si>
  <si>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</si>
  <si>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</si>
  <si>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</si>
  <si>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</si>
  <si>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</si>
  <si>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</si>
  <si>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</si>
  <si>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</si>
  <si>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</si>
  <si>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</si>
  <si>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</si>
  <si>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</si>
  <si>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</si>
  <si>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</si>
  <si>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</si>
  <si>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</si>
  <si>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</si>
  <si>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</si>
  <si>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</si>
  <si>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</si>
  <si>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</si>
  <si>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</si>
  <si>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</si>
  <si>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</si>
  <si>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</si>
  <si>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</si>
  <si>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</si>
  <si>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</si>
  <si>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</si>
  <si>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</si>
  <si>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</si>
  <si>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</si>
  <si>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</si>
  <si>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</si>
  <si>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</si>
  <si>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</si>
  <si>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</si>
  <si>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</si>
  <si>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</si>
  <si>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</si>
  <si>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</si>
  <si>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</si>
  <si>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</si>
  <si>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</si>
  <si>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</si>
  <si>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</si>
  <si>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</si>
  <si>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</si>
  <si>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</si>
  <si>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</si>
  <si>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</si>
  <si>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</si>
  <si>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</si>
  <si>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</si>
  <si>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</si>
  <si>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</si>
  <si>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</si>
  <si>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</si>
  <si>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</si>
  <si>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</si>
  <si>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</si>
  <si>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</si>
  <si>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</si>
  <si>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</si>
  <si>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</si>
  <si>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</si>
  <si>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</si>
  <si>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</si>
  <si>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</si>
  <si>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</si>
  <si>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</si>
  <si>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</si>
  <si>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</si>
  <si>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</si>
  <si>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</si>
  <si>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</si>
  <si>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</si>
  <si>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</si>
  <si>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</si>
  <si>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</si>
  <si>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</si>
  <si>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</si>
  <si>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</si>
  <si>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</si>
  <si>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</si>
  <si>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</si>
  <si>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</si>
  <si>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</si>
  <si>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</si>
  <si>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</si>
  <si>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</si>
  <si>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</si>
  <si>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</si>
  <si>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</si>
  <si>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</si>
  <si>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</si>
  <si>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</si>
  <si>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</si>
  <si>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</si>
  <si>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</si>
  <si>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</si>
  <si>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</si>
  <si>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</si>
  <si>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</si>
  <si>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</si>
  <si>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</si>
  <si>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</si>
  <si>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</si>
  <si>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</si>
  <si>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</si>
  <si>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</si>
  <si>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</si>
  <si>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</si>
  <si>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</si>
  <si>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</si>
  <si>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</si>
  <si>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</si>
  <si>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</si>
  <si>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</si>
  <si>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</si>
  <si>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</si>
  <si>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</si>
  <si>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</si>
  <si>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</si>
  <si>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</si>
  <si>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</si>
  <si>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</si>
  <si>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</si>
  <si>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</si>
  <si>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</si>
  <si>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</si>
  <si>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</si>
  <si>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</si>
  <si>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</si>
  <si>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</si>
  <si>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</si>
  <si>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</si>
  <si>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</si>
  <si>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</si>
  <si>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</si>
  <si>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</si>
  <si>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</si>
  <si>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</si>
  <si>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</si>
  <si>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</si>
  <si>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</si>
  <si>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</si>
  <si>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</si>
  <si>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</si>
  <si>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</si>
  <si>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</si>
  <si>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</si>
  <si>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</si>
  <si>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</si>
  <si>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</si>
  <si>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</si>
  <si>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</si>
  <si>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</si>
  <si>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</si>
  <si>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</si>
  <si>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</si>
  <si>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</si>
  <si>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</si>
  <si>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</si>
  <si>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</si>
  <si>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</si>
  <si>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</si>
  <si>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</si>
  <si>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</si>
  <si>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</si>
  <si>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</si>
  <si>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</si>
  <si>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</si>
  <si>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</si>
  <si>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</si>
  <si>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</si>
  <si>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</si>
  <si>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</si>
  <si>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</si>
  <si>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</si>
  <si>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</si>
  <si>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</si>
  <si>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</si>
  <si>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</si>
  <si>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</si>
  <si>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</si>
  <si>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</si>
  <si>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</si>
  <si>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</si>
  <si>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</si>
  <si>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</si>
  <si>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</si>
  <si>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</si>
  <si>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</si>
  <si>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</si>
  <si>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</si>
  <si>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</si>
  <si>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</si>
  <si>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</si>
  <si>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</si>
  <si>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</si>
  <si>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</si>
  <si>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</si>
  <si>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</si>
  <si>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</si>
  <si>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</si>
  <si>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</si>
  <si>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</si>
  <si>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</si>
  <si>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</si>
  <si>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</si>
  <si>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</si>
  <si>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</si>
  <si>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</si>
  <si>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</si>
  <si>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</si>
  <si>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</si>
  <si>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</si>
  <si>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</si>
  <si>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</si>
  <si>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</si>
  <si>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</si>
  <si>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</si>
  <si>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</si>
  <si>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</si>
  <si>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</si>
  <si>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</si>
  <si>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</si>
  <si>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</si>
  <si>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</si>
  <si>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</si>
  <si>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</si>
  <si>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</si>
  <si>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</si>
  <si>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</si>
  <si>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</si>
  <si>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</si>
  <si>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</si>
  <si>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</si>
  <si>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</si>
  <si>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</si>
  <si>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</si>
  <si>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</si>
  <si>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</si>
  <si>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</si>
  <si>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</si>
  <si>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</si>
  <si>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</si>
  <si>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</si>
  <si>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</si>
  <si>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</si>
  <si>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</si>
  <si>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</si>
  <si>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</si>
  <si>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</si>
  <si>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</si>
  <si>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</si>
  <si>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</si>
  <si>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</si>
  <si>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</si>
  <si>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</si>
  <si>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</si>
  <si>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</si>
  <si>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</si>
  <si>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</si>
  <si>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</si>
  <si>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</si>
  <si>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</si>
  <si>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</si>
  <si>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</si>
  <si>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</si>
  <si>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</si>
  <si>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</si>
  <si>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</si>
  <si>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</si>
  <si>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</si>
  <si>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</si>
  <si>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</si>
  <si>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</si>
  <si>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</si>
  <si>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</si>
  <si>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</si>
  <si>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</si>
  <si>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</si>
  <si>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</si>
  <si>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</si>
  <si>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</si>
  <si>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</si>
  <si>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</si>
  <si>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</si>
  <si>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</si>
  <si>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</si>
  <si>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</si>
  <si>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</si>
  <si>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</si>
  <si>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</si>
  <si>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</si>
  <si>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</si>
  <si>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</si>
  <si>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</si>
  <si>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</si>
  <si>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</si>
  <si>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</si>
  <si>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</si>
  <si>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</si>
  <si>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</si>
  <si>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</si>
  <si>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</si>
  <si>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</si>
  <si>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</si>
  <si>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</si>
  <si>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</si>
  <si>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</si>
  <si>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</si>
  <si>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</si>
  <si>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</si>
  <si>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</si>
  <si>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</si>
  <si>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</si>
  <si>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</si>
  <si>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</si>
  <si>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</si>
  <si>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</si>
  <si>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</si>
  <si>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</si>
  <si>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</si>
  <si>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</si>
  <si>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</si>
  <si>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</si>
  <si>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</si>
  <si>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</si>
  <si>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</si>
  <si>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</si>
  <si>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</si>
  <si>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</si>
  <si>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</si>
  <si>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</si>
  <si>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</si>
  <si>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</si>
  <si>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</si>
  <si>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</si>
  <si>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</si>
  <si>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</si>
  <si>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</si>
  <si>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</si>
  <si>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</si>
  <si>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</si>
  <si>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</si>
  <si>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</si>
  <si>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</si>
  <si>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</si>
  <si>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</si>
  <si>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</si>
  <si>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</si>
  <si>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</si>
  <si>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</si>
  <si>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</si>
  <si>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</si>
  <si>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</si>
  <si>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</si>
  <si>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</si>
  <si>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</si>
  <si>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</si>
  <si>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</si>
  <si>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</si>
  <si>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</si>
  <si>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</si>
  <si>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</si>
  <si>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</si>
  <si>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</si>
  <si>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</si>
  <si>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</si>
  <si>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</si>
  <si>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</si>
  <si>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</si>
  <si>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</si>
  <si>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</si>
  <si>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</si>
  <si>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</si>
  <si>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</si>
  <si>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</si>
  <si>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</si>
  <si>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</si>
  <si>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</si>
  <si>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</si>
  <si>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</si>
  <si>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</si>
  <si>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</si>
  <si>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</si>
  <si>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</si>
  <si>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</si>
  <si>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</si>
  <si>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</si>
  <si>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</si>
  <si>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</si>
  <si>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</si>
  <si>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</si>
  <si>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</si>
  <si>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</si>
  <si>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</si>
  <si>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</si>
  <si>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</si>
  <si>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</si>
  <si>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</si>
  <si>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</si>
  <si>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</si>
  <si>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</si>
  <si>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</si>
  <si>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</si>
  <si>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</si>
  <si>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</si>
  <si>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</si>
  <si>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</si>
  <si>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</si>
  <si>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</si>
  <si>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</si>
  <si>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</si>
  <si>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</si>
  <si>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</si>
  <si>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</si>
  <si>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</si>
  <si>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</si>
  <si>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</si>
  <si>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</si>
  <si>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</si>
  <si>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</si>
  <si>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</si>
  <si>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</si>
  <si>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</si>
  <si>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</si>
  <si>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</si>
  <si>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</si>
  <si>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</si>
  <si>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</si>
  <si>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</si>
  <si>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</si>
  <si>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</si>
  <si>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</si>
  <si>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</si>
  <si>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</si>
  <si>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</si>
  <si>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</si>
  <si>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</si>
  <si>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</si>
  <si>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</si>
  <si>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</si>
  <si>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</si>
  <si>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</si>
  <si>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</si>
  <si>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</si>
  <si>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</si>
  <si>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</si>
  <si>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</si>
  <si>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</si>
  <si>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</si>
  <si>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</si>
  <si>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</si>
  <si>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</si>
  <si>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</si>
  <si>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</si>
  <si>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</si>
  <si>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</si>
  <si>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</si>
  <si>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</si>
  <si>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</si>
  <si>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</si>
  <si>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</si>
  <si>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</si>
  <si>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</si>
  <si>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</si>
  <si>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</si>
  <si>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</si>
  <si>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</si>
  <si>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</si>
  <si>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</si>
  <si>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</si>
  <si>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</si>
  <si>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</si>
  <si>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</si>
  <si>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</si>
  <si>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</si>
  <si>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</si>
  <si>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</si>
  <si>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</si>
  <si>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</si>
  <si>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</si>
  <si>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</si>
  <si>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</si>
  <si>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</si>
  <si>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</si>
  <si>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</si>
  <si>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</si>
  <si>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</si>
  <si>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</si>
  <si>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</si>
  <si>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</si>
  <si>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</si>
  <si>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</si>
  <si>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</si>
  <si>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</si>
  <si>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</si>
  <si>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</si>
  <si>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</si>
  <si>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</si>
  <si>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</si>
  <si>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</si>
  <si>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</si>
  <si>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</si>
  <si>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</si>
  <si>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</si>
  <si>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</si>
  <si>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</si>
  <si>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</si>
  <si>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</si>
  <si>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</si>
  <si>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</si>
  <si>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</si>
  <si>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</si>
  <si>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</si>
  <si>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</si>
  <si>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</si>
  <si>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</si>
  <si>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</si>
  <si>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</si>
  <si>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</si>
  <si>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</si>
  <si>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</si>
  <si>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</si>
  <si>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</si>
  <si>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</si>
  <si>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</si>
  <si>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</si>
  <si>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</si>
  <si>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</si>
  <si>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</si>
  <si>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</si>
  <si>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</si>
  <si>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</si>
  <si>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</si>
  <si>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</si>
  <si>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</si>
  <si>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</si>
  <si>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</si>
  <si>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</si>
  <si>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</si>
  <si>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</si>
  <si>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</si>
  <si>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</si>
  <si>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</si>
  <si>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</si>
  <si>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</si>
  <si>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</si>
  <si>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</si>
  <si>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</si>
  <si>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</si>
  <si>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</si>
  <si>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</si>
  <si>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</si>
  <si>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</si>
  <si>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</si>
  <si>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</si>
  <si>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</si>
  <si>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</si>
  <si>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</si>
  <si>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</si>
  <si>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</si>
  <si>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</si>
  <si>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</si>
  <si>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</si>
  <si>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</si>
  <si>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</si>
  <si>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</si>
  <si>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</si>
  <si>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</si>
  <si>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</si>
  <si>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</si>
  <si>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</si>
  <si>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</si>
  <si>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</si>
  <si>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</si>
  <si>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</si>
  <si>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</si>
  <si>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</si>
  <si>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</si>
  <si>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</si>
  <si>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</si>
  <si>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</si>
  <si>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</si>
  <si>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</si>
  <si>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</si>
  <si>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</si>
  <si>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</si>
  <si>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</si>
  <si>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</si>
  <si>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</si>
  <si>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</si>
  <si>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</si>
  <si>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</si>
  <si>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</si>
  <si>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</si>
  <si>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</si>
  <si>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</si>
  <si>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</si>
  <si>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</si>
  <si>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</si>
  <si>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</si>
  <si>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</si>
  <si>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</si>
  <si>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</si>
  <si>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</si>
  <si>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</si>
  <si>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</si>
  <si>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</si>
  <si>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</si>
  <si>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</si>
  <si>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</si>
  <si>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</si>
  <si>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</si>
  <si>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</si>
  <si>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</si>
  <si>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</si>
  <si>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</si>
  <si>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</si>
  <si>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</si>
  <si>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</si>
  <si>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</si>
  <si>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</si>
  <si>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</si>
  <si>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</si>
  <si>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</si>
  <si>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</si>
  <si>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</si>
  <si>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</si>
  <si>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</si>
  <si>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</si>
  <si>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</si>
  <si>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</si>
  <si>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</si>
  <si>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</si>
  <si>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</si>
  <si>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</si>
  <si>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</si>
  <si>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</si>
  <si>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</si>
  <si>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</si>
  <si>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</si>
  <si>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</si>
  <si>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</si>
  <si>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</si>
  <si>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</si>
  <si>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</si>
  <si>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</si>
  <si>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</si>
  <si>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</si>
  <si>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</si>
  <si>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</si>
  <si>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</si>
  <si>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</si>
  <si>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</si>
  <si>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</si>
  <si>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</si>
  <si>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</si>
  <si>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</si>
  <si>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</si>
  <si>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</si>
  <si>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</si>
  <si>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</si>
  <si>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</si>
  <si>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</si>
  <si>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</si>
  <si>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</si>
  <si>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</si>
  <si>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</si>
  <si>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</si>
  <si>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</si>
  <si>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</si>
  <si>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</si>
  <si>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</si>
  <si>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</si>
  <si>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</si>
  <si>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</si>
  <si>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</si>
  <si>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</si>
  <si>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</si>
  <si>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</si>
  <si>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</si>
  <si>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</si>
  <si>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</si>
  <si>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</si>
  <si>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</si>
  <si>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</si>
  <si>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</si>
  <si>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</si>
  <si>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</si>
  <si>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</si>
  <si>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</si>
  <si>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</si>
  <si>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</si>
  <si>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</si>
  <si>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</si>
  <si>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</si>
  <si>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</si>
  <si>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</si>
  <si>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</si>
  <si>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</si>
  <si>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</si>
  <si>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</si>
  <si>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</si>
  <si>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</si>
  <si>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</si>
  <si>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</si>
  <si>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</si>
  <si>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</si>
  <si>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</si>
  <si>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</si>
  <si>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</si>
  <si>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</si>
  <si>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</si>
  <si>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</si>
  <si>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</si>
  <si>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</si>
  <si>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</si>
  <si>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</si>
  <si>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</si>
  <si>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</si>
  <si>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</si>
  <si>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</si>
  <si>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</si>
  <si>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</si>
  <si>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</si>
  <si>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</si>
  <si>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</si>
  <si>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</si>
  <si>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</si>
  <si>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</si>
  <si>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</si>
  <si>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</si>
  <si>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</si>
  <si>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</si>
  <si>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</si>
  <si>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</si>
  <si>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</si>
  <si>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</si>
  <si>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</si>
  <si>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</si>
  <si>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</si>
  <si>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</si>
  <si>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</si>
  <si>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</si>
  <si>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</si>
  <si>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</si>
  <si>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</si>
  <si>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</si>
  <si>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</si>
  <si>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</si>
  <si>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</si>
  <si>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</si>
  <si>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</si>
  <si>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</si>
  <si>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</si>
  <si>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</si>
  <si>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</si>
  <si>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</si>
  <si>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</si>
  <si>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</si>
  <si>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</si>
  <si>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</si>
  <si>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</si>
  <si>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</si>
  <si>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</si>
  <si>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</si>
  <si>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</si>
  <si>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</si>
  <si>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</si>
  <si>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</si>
  <si>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</si>
  <si>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</si>
  <si>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</si>
  <si>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</si>
  <si>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</si>
  <si>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</si>
  <si>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</si>
  <si>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</si>
  <si>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</si>
  <si>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</si>
  <si>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</si>
  <si>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</si>
  <si>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</si>
  <si>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</si>
  <si>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</si>
  <si>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</si>
  <si>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</si>
  <si>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</si>
  <si>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</si>
  <si>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</si>
  <si>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</si>
  <si>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</si>
  <si>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</si>
  <si>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</si>
  <si>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</si>
  <si>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</si>
  <si>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</si>
  <si>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</si>
  <si>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</si>
  <si>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</si>
  <si>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</si>
  <si>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</si>
  <si>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</si>
  <si>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</si>
  <si>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</si>
  <si>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</si>
  <si>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</si>
  <si>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</si>
  <si>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</si>
  <si>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</si>
  <si>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</si>
  <si>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</si>
  <si>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</si>
  <si>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</si>
  <si>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</si>
  <si>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</si>
  <si>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</si>
  <si>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</si>
  <si>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</si>
  <si>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</si>
  <si>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</si>
  <si>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</si>
  <si>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</si>
  <si>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</si>
  <si>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</si>
  <si>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</si>
  <si>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</si>
  <si>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</si>
  <si>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</si>
  <si>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</si>
  <si>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</si>
  <si>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</si>
  <si>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</si>
  <si>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</si>
  <si>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</si>
  <si>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</si>
  <si>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</si>
  <si>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</si>
  <si>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</si>
  <si>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</si>
  <si>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</si>
  <si>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</si>
  <si>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</si>
  <si>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</si>
  <si>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</si>
  <si>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</si>
  <si>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</si>
  <si>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</si>
  <si>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</si>
  <si>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</si>
  <si>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</si>
  <si>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</si>
  <si>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</si>
  <si>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</si>
  <si>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</si>
  <si>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</si>
  <si>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</si>
  <si>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</si>
  <si>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</si>
  <si>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</si>
  <si>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</si>
  <si>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</si>
  <si>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</si>
  <si>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</si>
  <si>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</si>
  <si>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</si>
  <si>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</si>
  <si>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</si>
  <si>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</si>
  <si>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</si>
  <si>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</si>
  <si>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</si>
  <si>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</si>
  <si>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</si>
  <si>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</si>
  <si>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</si>
  <si>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</si>
  <si>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</si>
  <si>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</si>
  <si>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</si>
  <si>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</si>
  <si>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</si>
  <si>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</si>
  <si>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</si>
  <si>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</si>
  <si>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</si>
  <si>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</si>
  <si>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</si>
  <si>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</si>
  <si>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</si>
  <si>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</si>
  <si>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</si>
  <si>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</si>
  <si>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</si>
  <si>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</si>
  <si>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</si>
  <si>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</si>
  <si>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</si>
  <si>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</si>
  <si>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</si>
  <si>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</si>
  <si>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</si>
  <si>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</si>
  <si>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</si>
  <si>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</si>
  <si>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</si>
  <si>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</si>
  <si>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</si>
  <si>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</si>
  <si>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</si>
  <si>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</si>
  <si>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</si>
  <si>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</si>
  <si>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</si>
  <si>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</si>
  <si>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</si>
  <si>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</si>
  <si>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</si>
  <si>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</si>
  <si>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</si>
  <si>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</si>
  <si>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</si>
  <si>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</si>
  <si>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</si>
  <si>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</si>
  <si>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</si>
  <si>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</si>
  <si>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</si>
  <si>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</si>
  <si>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</si>
  <si>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</si>
  <si>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</si>
  <si>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</si>
  <si>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</si>
  <si>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</si>
  <si>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</si>
  <si>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</si>
  <si>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</si>
  <si>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</si>
  <si>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</si>
  <si>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</si>
  <si>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</si>
  <si>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</si>
  <si>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</si>
  <si>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</si>
  <si>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</si>
  <si>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</si>
  <si>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</si>
  <si>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</si>
  <si>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</si>
  <si>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</si>
  <si>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</si>
  <si>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</si>
  <si>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</si>
  <si>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</si>
  <si>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</si>
  <si>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</si>
  <si>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</si>
  <si>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</si>
  <si>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</si>
  <si>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</si>
  <si>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</si>
  <si>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</si>
  <si>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</si>
  <si>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</si>
  <si>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</si>
  <si>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</si>
  <si>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</si>
  <si>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</si>
  <si>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</si>
  <si>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</si>
  <si>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</si>
  <si>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</si>
  <si>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</si>
  <si>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</si>
  <si>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</si>
  <si>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</si>
  <si>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</si>
  <si>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</si>
  <si>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</si>
  <si>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</si>
  <si>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</si>
  <si>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</si>
  <si>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</si>
  <si>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</si>
  <si>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</si>
  <si>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</si>
  <si>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</si>
  <si>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</si>
  <si>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</si>
  <si>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</si>
  <si>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</si>
  <si>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</si>
  <si>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</si>
  <si>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</si>
  <si>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</si>
  <si>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</si>
  <si>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</si>
  <si>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</si>
  <si>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</si>
  <si>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</si>
  <si>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</si>
  <si>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</si>
  <si>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</si>
  <si>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</si>
  <si>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</si>
  <si>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</si>
  <si>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</si>
  <si>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</si>
  <si>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</si>
  <si>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</si>
  <si>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</si>
  <si>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</si>
  <si>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</si>
  <si>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</si>
  <si>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</si>
  <si>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</si>
  <si>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</si>
  <si>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</si>
  <si>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</si>
  <si>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</si>
  <si>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</si>
  <si>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</si>
  <si>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</si>
  <si>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</si>
  <si>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</si>
  <si>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</si>
  <si>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</si>
  <si>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</si>
  <si>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</si>
  <si>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</si>
  <si>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</si>
  <si>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</si>
  <si>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</si>
  <si>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</si>
  <si>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</si>
  <si>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</si>
  <si>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</si>
  <si>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</si>
  <si>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</si>
  <si>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</si>
  <si>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</si>
  <si>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</si>
  <si>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</si>
  <si>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</si>
  <si>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</si>
  <si>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</si>
  <si>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</si>
  <si>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</si>
  <si>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</si>
  <si>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</si>
  <si>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</si>
  <si>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</si>
  <si>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</si>
  <si>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</si>
  <si>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</si>
  <si>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</si>
  <si>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</si>
  <si>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</si>
  <si>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</si>
  <si>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</si>
  <si>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</si>
  <si>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</si>
  <si>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</si>
  <si>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</si>
  <si>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</si>
  <si>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</si>
  <si>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</si>
  <si>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</si>
  <si>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</si>
  <si>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</si>
  <si>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</si>
  <si>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</si>
  <si>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</si>
  <si>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</si>
  <si>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</si>
  <si>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</si>
  <si>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</si>
  <si>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</si>
  <si>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</si>
  <si>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</si>
  <si>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</si>
  <si>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</si>
  <si>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</si>
  <si>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</si>
  <si>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</si>
  <si>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</si>
  <si>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</si>
  <si>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</si>
  <si>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</si>
  <si>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</si>
  <si>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</si>
  <si>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</si>
  <si>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</si>
  <si>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</si>
  <si>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</si>
  <si>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</si>
  <si>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</si>
  <si>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</si>
  <si>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</si>
  <si>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</si>
  <si>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</si>
  <si>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</si>
  <si>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</si>
  <si>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</si>
  <si>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</si>
  <si>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</si>
  <si>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</si>
  <si>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</si>
  <si>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</si>
  <si>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</si>
  <si>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</si>
  <si>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</si>
  <si>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</si>
  <si>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</si>
  <si>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</si>
  <si>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</si>
  <si>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</si>
  <si>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</si>
  <si>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</si>
  <si>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</si>
  <si>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</si>
  <si>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</si>
  <si>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</si>
  <si>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</si>
  <si>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</si>
  <si>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</si>
  <si>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</si>
  <si>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</si>
  <si>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</si>
  <si>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</si>
  <si>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</si>
  <si>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</si>
  <si>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</si>
  <si>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</si>
  <si>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</si>
  <si>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</si>
  <si>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</si>
  <si>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</si>
  <si>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</si>
  <si>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</si>
  <si>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</si>
  <si>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</si>
  <si>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</si>
  <si>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</si>
  <si>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</si>
  <si>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</si>
  <si>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</si>
  <si>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</si>
  <si>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</si>
  <si>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</si>
  <si>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</si>
  <si>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</si>
  <si>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</si>
  <si>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</si>
  <si>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</si>
  <si>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</si>
  <si>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</si>
  <si>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</si>
  <si>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</si>
  <si>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</si>
  <si>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</si>
  <si>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</si>
  <si>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</si>
  <si>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</si>
  <si>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</si>
  <si>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</si>
  <si>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</si>
  <si>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</si>
  <si>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</si>
  <si>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</si>
  <si>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</si>
  <si>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</si>
  <si>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</si>
  <si>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</si>
  <si>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</si>
  <si>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</si>
  <si>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</si>
  <si>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</si>
  <si>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</si>
  <si>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</si>
  <si>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</si>
  <si>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</si>
  <si>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</si>
  <si>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</si>
  <si>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</si>
  <si>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</si>
  <si>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</si>
  <si>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</si>
  <si>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</si>
  <si>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</si>
  <si>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</si>
  <si>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</si>
  <si>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</si>
  <si>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</si>
  <si>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</si>
  <si>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</si>
  <si>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</si>
  <si>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</si>
  <si>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</si>
  <si>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</si>
  <si>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</si>
  <si>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</si>
  <si>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</si>
  <si>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</si>
  <si>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</si>
  <si>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</si>
  <si>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</si>
  <si>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</si>
  <si>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</si>
  <si>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</si>
  <si>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</si>
  <si>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</si>
  <si>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</si>
  <si>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</si>
  <si>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</si>
  <si>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</si>
  <si>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</si>
  <si>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</si>
  <si>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</si>
  <si>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</si>
  <si>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</si>
  <si>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</si>
  <si>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</si>
  <si>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</si>
  <si>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</si>
  <si>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</si>
  <si>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</si>
  <si>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</si>
  <si>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</si>
  <si>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</si>
  <si>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</si>
  <si>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</si>
  <si>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</si>
  <si>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</si>
  <si>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</si>
  <si>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</si>
  <si>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</si>
  <si>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</si>
  <si>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</si>
  <si>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</si>
  <si>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</si>
  <si>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</si>
  <si>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</si>
  <si>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</si>
  <si>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</si>
  <si>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</si>
  <si>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</si>
  <si>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</si>
  <si>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</si>
  <si>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</si>
  <si>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</si>
  <si>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</si>
  <si>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</si>
  <si>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</si>
  <si>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</si>
  <si>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</si>
  <si>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</si>
  <si>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</si>
  <si>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</si>
  <si>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</si>
  <si>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</si>
  <si>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</si>
  <si>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</si>
  <si>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</si>
  <si>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</si>
  <si>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</si>
  <si>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</si>
  <si>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</si>
  <si>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</si>
  <si>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</si>
  <si>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</si>
  <si>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</si>
  <si>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</si>
  <si>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</si>
  <si>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</si>
  <si>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</si>
  <si>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</si>
  <si>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</si>
  <si>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</si>
  <si>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</si>
  <si>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</si>
  <si>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</si>
  <si>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</si>
  <si>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</si>
  <si>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</si>
  <si>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</si>
  <si>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</si>
  <si>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</si>
  <si>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</si>
  <si>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</si>
  <si>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</si>
  <si>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</si>
  <si>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</si>
  <si>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</si>
  <si>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</si>
  <si>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</si>
  <si>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</si>
  <si>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</si>
  <si>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</si>
  <si>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</si>
  <si>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</si>
  <si>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</si>
  <si>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</si>
  <si>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</si>
  <si>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</si>
  <si>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</si>
  <si>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</si>
  <si>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</si>
  <si>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</si>
  <si>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</si>
  <si>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</si>
  <si>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</si>
  <si>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</si>
  <si>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</si>
  <si>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</si>
  <si>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</si>
  <si>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</si>
  <si>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</si>
  <si>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</si>
  <si>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</si>
  <si>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</si>
  <si>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</si>
  <si>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</si>
  <si>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</si>
  <si>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</si>
  <si>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</si>
  <si>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</si>
  <si>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</si>
  <si>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</si>
  <si>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</si>
  <si>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</si>
  <si>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</si>
  <si>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</si>
  <si>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</si>
  <si>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</si>
  <si>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</si>
  <si>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</si>
  <si>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</si>
  <si>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</si>
  <si>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</si>
  <si>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</si>
  <si>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</si>
  <si>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</si>
  <si>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</si>
  <si>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</si>
  <si>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</si>
  <si>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</si>
  <si>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</si>
  <si>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</si>
  <si>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</si>
  <si>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</si>
  <si>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</si>
  <si>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</si>
  <si>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</si>
  <si>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</si>
  <si>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</si>
  <si>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</si>
  <si>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</si>
  <si>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</si>
  <si>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</si>
  <si>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</si>
  <si>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</si>
  <si>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</si>
  <si>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</si>
  <si>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</si>
  <si>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</si>
  <si>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</si>
  <si>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</si>
  <si>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</si>
  <si>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</si>
  <si>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</si>
  <si>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</si>
  <si>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</si>
  <si>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</si>
  <si>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</si>
  <si>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</si>
  <si>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</si>
  <si>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</si>
  <si>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</si>
  <si>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</si>
  <si>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</si>
  <si>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</si>
  <si>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</si>
  <si>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</si>
  <si>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</si>
  <si>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</si>
  <si>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</si>
  <si>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</si>
  <si>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</si>
  <si>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</si>
  <si>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</si>
  <si>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</si>
  <si>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</si>
  <si>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</si>
  <si>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</si>
  <si>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</si>
  <si>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</si>
  <si>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</si>
  <si>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</si>
  <si>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</si>
  <si>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</si>
  <si>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</si>
  <si>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</si>
  <si>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</si>
  <si>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</si>
  <si>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</si>
  <si>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</si>
  <si>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</si>
  <si>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</si>
  <si>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</si>
  <si>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</si>
  <si>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</si>
  <si>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</si>
  <si>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</si>
  <si>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</si>
  <si>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</si>
  <si>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</si>
  <si>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</si>
  <si>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</si>
  <si>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</si>
  <si>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</si>
  <si>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</si>
  <si>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</si>
  <si>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</si>
  <si>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</si>
  <si>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</si>
  <si>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</si>
  <si>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</si>
  <si>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</si>
  <si>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</si>
  <si>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</si>
  <si>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</si>
  <si>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</si>
  <si>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</si>
  <si>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</si>
  <si>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</si>
  <si>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</si>
  <si>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</si>
  <si>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</si>
  <si>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</si>
  <si>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</si>
  <si>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</si>
  <si>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</si>
  <si>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</si>
  <si>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</si>
  <si>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</si>
  <si>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</si>
  <si>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</si>
  <si>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</si>
  <si>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</si>
  <si>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</si>
  <si>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</si>
  <si>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</si>
  <si>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</si>
  <si>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</si>
  <si>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</si>
  <si>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</si>
  <si>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</si>
  <si>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</si>
  <si>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</si>
  <si>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</si>
  <si>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</si>
  <si>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</si>
  <si>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</si>
  <si>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</si>
  <si>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</si>
  <si>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</si>
  <si>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</si>
  <si>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</si>
  <si>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</si>
  <si>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</si>
  <si>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</si>
  <si>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</si>
  <si>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</si>
  <si>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</si>
  <si>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</si>
  <si>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</si>
  <si>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</si>
  <si>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</si>
  <si>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</si>
  <si>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</si>
  <si>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</si>
  <si>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</si>
  <si>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</si>
  <si>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</si>
  <si>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</si>
  <si>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</si>
  <si>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</si>
  <si>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</si>
  <si>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</si>
  <si>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</si>
  <si>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</si>
  <si>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</si>
  <si>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</si>
  <si>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</si>
  <si>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</si>
  <si>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</si>
  <si>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</si>
  <si>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</si>
  <si>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</si>
  <si>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</si>
  <si>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</si>
  <si>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</si>
  <si>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</si>
  <si>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</si>
  <si>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</si>
  <si>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</si>
  <si>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</si>
  <si>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</si>
  <si>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</si>
  <si>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</si>
  <si>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</si>
  <si>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</si>
  <si>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</si>
  <si>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</si>
  <si>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</si>
  <si>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</si>
  <si>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</si>
  <si>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</si>
  <si>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</si>
  <si>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</si>
  <si>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</si>
  <si>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</si>
  <si>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</si>
  <si>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</si>
  <si>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</si>
  <si>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</si>
  <si>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</si>
  <si>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</si>
  <si>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</si>
  <si>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</si>
  <si>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</si>
  <si>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</si>
  <si>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</si>
  <si>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</si>
  <si>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</si>
  <si>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</si>
  <si>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</si>
  <si>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</si>
  <si>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</si>
  <si>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</si>
  <si>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</si>
  <si>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</si>
  <si>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</si>
  <si>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</si>
  <si>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</si>
  <si>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</si>
  <si>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</si>
  <si>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</si>
  <si>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</si>
  <si>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</si>
  <si>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</si>
  <si>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</si>
  <si>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</si>
  <si>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</si>
  <si>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</si>
  <si>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</si>
  <si>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</si>
  <si>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</si>
  <si>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</si>
  <si>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</si>
  <si>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</si>
  <si>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</si>
  <si>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</si>
  <si>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</si>
  <si>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</si>
  <si>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</si>
  <si>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</si>
  <si>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</si>
  <si>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</si>
  <si>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</si>
  <si>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</si>
  <si>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</si>
  <si>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</si>
  <si>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</si>
  <si>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</si>
  <si>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</si>
  <si>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</si>
  <si>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</si>
  <si>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</si>
  <si>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</si>
  <si>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</si>
  <si>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</si>
  <si>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</si>
  <si>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</si>
  <si>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</si>
  <si>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</si>
  <si>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</si>
  <si>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</si>
  <si>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</si>
  <si>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</si>
  <si>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</si>
  <si>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</si>
  <si>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</si>
  <si>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</si>
  <si>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</si>
  <si>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</si>
  <si>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</si>
  <si>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</si>
  <si>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</si>
  <si>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</si>
  <si>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</si>
  <si>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</si>
  <si>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</si>
  <si>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</si>
  <si>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</si>
  <si>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</si>
  <si>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</si>
  <si>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</si>
  <si>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</si>
  <si>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</si>
  <si>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</si>
  <si>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</si>
  <si>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</si>
  <si>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</si>
  <si>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</si>
  <si>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</si>
  <si>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</si>
  <si>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</si>
  <si>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</si>
  <si>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</si>
  <si>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</si>
  <si>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</si>
  <si>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</si>
  <si>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</si>
  <si>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</si>
  <si>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</si>
  <si>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</si>
  <si>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</si>
  <si>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</si>
  <si>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</si>
  <si>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</si>
  <si>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</si>
  <si>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</si>
  <si>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</si>
  <si>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</si>
  <si>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</si>
  <si>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</si>
  <si>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</si>
  <si>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</si>
  <si>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</si>
  <si>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</si>
  <si>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</si>
  <si>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</si>
  <si>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</si>
  <si>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</si>
  <si>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</si>
  <si>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</si>
  <si>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</si>
  <si>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</si>
  <si>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</si>
  <si>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</si>
  <si>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</si>
  <si>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</si>
  <si>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</si>
  <si>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</si>
  <si>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</si>
  <si>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</si>
  <si>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</si>
  <si>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</si>
  <si>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</si>
  <si>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</si>
  <si>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</si>
  <si>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</si>
  <si>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</si>
  <si>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</si>
  <si>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</si>
  <si>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</si>
  <si>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</si>
  <si>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</si>
  <si>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</si>
  <si>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</si>
  <si>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</si>
  <si>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</si>
  <si>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</si>
  <si>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</si>
  <si>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</si>
  <si>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</si>
  <si>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</si>
  <si>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</si>
  <si>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</si>
  <si>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</si>
  <si>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</si>
  <si>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</si>
  <si>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</si>
  <si>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</si>
  <si>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</si>
  <si>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</si>
  <si>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</si>
  <si>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</si>
  <si>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</si>
  <si>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</si>
  <si>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</si>
  <si>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</si>
  <si>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</si>
  <si>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</si>
  <si>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</si>
  <si>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</si>
  <si>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</si>
  <si>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</si>
  <si>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</si>
  <si>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</si>
  <si>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</si>
  <si>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</si>
  <si>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</si>
  <si>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</si>
  <si>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</si>
  <si>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</si>
  <si>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</si>
  <si>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</si>
  <si>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</si>
  <si>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</si>
  <si>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</si>
  <si>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</si>
  <si>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</si>
  <si>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</si>
  <si>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</si>
  <si>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</si>
  <si>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</si>
  <si>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</si>
  <si>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</si>
  <si>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</si>
  <si>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</si>
  <si>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</si>
  <si>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</si>
  <si>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</si>
  <si>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</si>
  <si>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</si>
  <si>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</si>
  <si>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</si>
  <si>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</si>
  <si>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</si>
  <si>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</si>
  <si>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</si>
  <si>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</si>
  <si>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</si>
  <si>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</si>
  <si>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</si>
  <si>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</si>
  <si>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</si>
  <si>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</si>
  <si>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</si>
  <si>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</si>
  <si>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</si>
  <si>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</si>
  <si>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</si>
  <si>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</si>
  <si>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</si>
  <si>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</si>
  <si>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</si>
  <si>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</si>
  <si>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</si>
  <si>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</si>
  <si>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</si>
  <si>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</si>
  <si>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</si>
  <si>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</si>
  <si>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</si>
  <si>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</si>
  <si>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</si>
  <si>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</si>
  <si>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</si>
  <si>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</si>
  <si>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</si>
  <si>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</si>
  <si>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</si>
  <si>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</si>
  <si>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</si>
  <si>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</si>
  <si>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</si>
  <si>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</si>
  <si>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</si>
  <si>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</si>
  <si>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</si>
  <si>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</si>
  <si>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</si>
  <si>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</si>
  <si>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</si>
  <si>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</si>
  <si>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</si>
  <si>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</si>
  <si>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</si>
  <si>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</si>
  <si>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</si>
  <si>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</si>
  <si>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</si>
  <si>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</si>
  <si>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</si>
  <si>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</si>
  <si>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</si>
  <si>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</si>
  <si>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</si>
  <si>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</si>
  <si>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</si>
  <si>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</si>
  <si>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</si>
  <si>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</si>
  <si>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</si>
  <si>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</si>
  <si>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</si>
  <si>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</si>
  <si>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</si>
  <si>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</si>
  <si>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</si>
  <si>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</si>
  <si>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</si>
  <si>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</si>
  <si>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</si>
  <si>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</si>
  <si>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</si>
  <si>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</si>
  <si>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</si>
  <si>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</si>
  <si>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</si>
  <si>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</si>
  <si>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</si>
  <si>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</si>
  <si>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</si>
  <si>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</si>
  <si>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</si>
  <si>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</si>
  <si>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</si>
  <si>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</si>
  <si>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</si>
  <si>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</si>
  <si>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</si>
  <si>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</si>
  <si>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</si>
  <si>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</si>
  <si>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</si>
  <si>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</si>
  <si>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</si>
  <si>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</si>
  <si>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</si>
  <si>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</si>
  <si>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</si>
  <si>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</si>
  <si>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</si>
  <si>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</si>
  <si>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</si>
  <si>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</si>
  <si>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</si>
  <si>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</si>
  <si>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</si>
  <si>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</si>
  <si>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</si>
  <si>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</si>
  <si>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</si>
  <si>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</si>
  <si>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</si>
  <si>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</si>
  <si>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</si>
  <si>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</si>
  <si>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</si>
  <si>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</si>
  <si>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</si>
  <si>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</si>
  <si>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</si>
  <si>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</si>
  <si>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</si>
  <si>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</si>
  <si>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</si>
  <si>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</si>
  <si>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</si>
  <si>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</si>
  <si>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</si>
  <si>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</si>
  <si>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</si>
  <si>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</si>
  <si>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</si>
  <si>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</si>
  <si>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</si>
  <si>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</si>
  <si>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</si>
  <si>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</si>
  <si>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</si>
  <si>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</si>
  <si>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</si>
  <si>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</si>
  <si>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</si>
  <si>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</si>
  <si>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</si>
  <si>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</si>
  <si>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</si>
  <si>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</si>
  <si>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</si>
  <si>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</si>
  <si>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</si>
  <si>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</si>
  <si>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</si>
  <si>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</si>
  <si>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</si>
  <si>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</si>
  <si>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</si>
  <si>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</si>
  <si>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</si>
  <si>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</si>
  <si>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</si>
  <si>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</si>
  <si>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</si>
  <si>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</si>
  <si>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</si>
  <si>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</si>
  <si>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</si>
  <si>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</si>
  <si>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</si>
  <si>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</si>
  <si>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</si>
  <si>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</si>
  <si>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</si>
  <si>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</si>
  <si>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</si>
  <si>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</si>
  <si>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</si>
  <si>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</si>
  <si>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</si>
  <si>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</si>
  <si>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</si>
  <si>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</si>
  <si>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</si>
  <si>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</si>
  <si>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</si>
  <si>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</si>
  <si>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</si>
  <si>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</si>
  <si>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</si>
  <si>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</si>
  <si>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</si>
  <si>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</si>
  <si>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</si>
  <si>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</si>
  <si>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</si>
  <si>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</si>
  <si>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</si>
  <si>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</si>
  <si>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</si>
  <si>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</si>
  <si>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</si>
  <si>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</si>
  <si>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</si>
  <si>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</si>
  <si>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</si>
  <si>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</si>
  <si>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</si>
  <si>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</si>
  <si>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</si>
  <si>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</si>
  <si>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</si>
  <si>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</si>
  <si>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</si>
  <si>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</si>
  <si>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</si>
  <si>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</si>
  <si>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</si>
  <si>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</si>
  <si>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</si>
  <si>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</si>
  <si>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</si>
  <si>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</si>
  <si>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</si>
  <si>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</si>
  <si>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</si>
  <si>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</si>
  <si>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</si>
  <si>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</si>
  <si>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</si>
  <si>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</si>
  <si>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</si>
  <si>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</si>
  <si>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</si>
  <si>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</si>
  <si>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</si>
  <si>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</si>
  <si>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</si>
  <si>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</si>
  <si>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</si>
  <si>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</si>
  <si>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</si>
  <si>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</si>
  <si>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</si>
  <si>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</si>
  <si>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</si>
  <si>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</si>
  <si>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</si>
  <si>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</si>
  <si>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</si>
  <si>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</si>
  <si>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</si>
  <si>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</si>
  <si>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</si>
  <si>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</si>
  <si>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</si>
  <si>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</si>
  <si>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</si>
  <si>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</si>
  <si>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</si>
  <si>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</si>
  <si>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</si>
  <si>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</si>
  <si>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</si>
  <si>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</si>
  <si>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</si>
  <si>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</si>
  <si>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</si>
  <si>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</si>
  <si>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</si>
  <si>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</si>
  <si>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</si>
  <si>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</si>
  <si>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</si>
  <si>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</si>
  <si>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</si>
  <si>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</si>
  <si>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</si>
  <si>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</si>
  <si>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</si>
  <si>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</si>
  <si>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</si>
  <si>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</si>
  <si>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</si>
  <si>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</si>
  <si>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</si>
  <si>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</si>
  <si>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</si>
  <si>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</si>
  <si>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</si>
  <si>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</si>
  <si>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</si>
  <si>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</si>
  <si>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</si>
  <si>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</si>
  <si>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</si>
  <si>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</si>
  <si>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</si>
  <si>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</si>
  <si>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</si>
  <si>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</si>
  <si>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</si>
  <si>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</si>
  <si>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</si>
  <si>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</si>
  <si>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</si>
  <si>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</si>
  <si>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</si>
  <si>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</si>
  <si>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</si>
  <si>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</si>
  <si>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</si>
  <si>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</si>
  <si>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</si>
  <si>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</si>
  <si>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</si>
  <si>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</si>
  <si>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</si>
  <si>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</si>
  <si>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</si>
  <si>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</si>
  <si>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</si>
  <si>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</si>
  <si>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</si>
  <si>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</si>
  <si>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</si>
  <si>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</si>
  <si>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</si>
  <si>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</si>
  <si>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</si>
  <si>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</si>
  <si>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</si>
  <si>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</si>
  <si>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</si>
  <si>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</si>
  <si>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</si>
  <si>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</si>
  <si>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</si>
  <si>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</si>
  <si>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</si>
  <si>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</si>
  <si>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</si>
  <si>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</si>
  <si>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</si>
  <si>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</si>
  <si>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</si>
  <si>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</si>
  <si>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</si>
  <si>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</si>
  <si>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</si>
  <si>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</si>
  <si>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</si>
  <si>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</si>
  <si>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</si>
  <si>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</si>
  <si>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</si>
  <si>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</si>
  <si>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</si>
  <si>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</si>
  <si>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</si>
  <si>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</si>
  <si>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</si>
  <si>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</si>
  <si>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</si>
  <si>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</si>
  <si>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</si>
  <si>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</si>
  <si>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</si>
  <si>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</si>
  <si>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</si>
  <si>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</si>
  <si>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</si>
  <si>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</si>
  <si>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</si>
  <si>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</si>
  <si>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</si>
  <si>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</si>
  <si>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</si>
  <si>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</si>
  <si>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</si>
  <si>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</si>
  <si>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</si>
  <si>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</si>
  <si>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</si>
  <si>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</si>
  <si>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</si>
  <si>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</si>
  <si>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</si>
  <si>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</si>
  <si>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</si>
  <si>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</si>
  <si>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</si>
  <si>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</si>
  <si>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</si>
  <si>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</si>
  <si>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</si>
  <si>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</si>
  <si>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</si>
  <si>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</si>
  <si>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</si>
  <si>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</si>
  <si>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</si>
  <si>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</si>
  <si>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</si>
  <si>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</si>
  <si>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</si>
  <si>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</si>
  <si>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</si>
  <si>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</si>
  <si>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</si>
  <si>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</si>
  <si>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</si>
  <si>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</si>
  <si>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</si>
  <si>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</si>
  <si>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</si>
  <si>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</si>
  <si>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</si>
  <si>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</si>
  <si>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</si>
  <si>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</si>
  <si>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</si>
  <si>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</si>
  <si>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</si>
  <si>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</si>
  <si>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</si>
  <si>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</si>
  <si>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</si>
  <si>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</si>
  <si>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</si>
  <si>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</si>
  <si>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</si>
  <si>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</si>
  <si>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</si>
  <si>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</si>
  <si>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</si>
  <si>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</si>
  <si>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</si>
  <si>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</si>
  <si>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</si>
  <si>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</si>
  <si>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</si>
  <si>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</si>
  <si>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</si>
  <si>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</si>
  <si>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</si>
  <si>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</si>
  <si>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</si>
  <si>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</si>
  <si>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</si>
  <si>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</si>
  <si>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</si>
  <si>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</si>
  <si>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</si>
  <si>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</si>
  <si>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</si>
  <si>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</si>
  <si>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</si>
  <si>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</si>
  <si>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</si>
  <si>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</si>
  <si>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</si>
  <si>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</si>
  <si>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</si>
  <si>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</si>
  <si>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</si>
  <si>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</si>
  <si>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</si>
  <si>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</si>
  <si>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</si>
  <si>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</si>
  <si>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</si>
  <si>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</si>
  <si>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</si>
  <si>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</si>
  <si>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</si>
  <si>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</si>
  <si>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</si>
  <si>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</si>
  <si>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</si>
  <si>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</si>
  <si>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</si>
  <si>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</si>
  <si>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</si>
  <si>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</si>
  <si>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</si>
  <si>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</si>
  <si>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</si>
  <si>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</si>
  <si>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</si>
  <si>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</si>
  <si>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</si>
  <si>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</si>
  <si>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</si>
  <si>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</si>
  <si>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</si>
  <si>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</si>
  <si>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</si>
  <si>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</si>
  <si>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</si>
  <si>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</si>
  <si>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</si>
  <si>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</si>
  <si>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</si>
  <si>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</si>
  <si>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</si>
  <si>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</si>
  <si>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</si>
  <si>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</si>
  <si>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</si>
  <si>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</si>
  <si>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</si>
  <si>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</si>
  <si>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</si>
  <si>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</si>
  <si>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</si>
  <si>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</si>
  <si>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</si>
  <si>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</si>
  <si>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</si>
  <si>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</si>
  <si>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</si>
  <si>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</si>
  <si>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</si>
  <si>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</si>
  <si>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</si>
  <si>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</si>
  <si>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</si>
  <si>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</si>
  <si>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</si>
  <si>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</si>
  <si>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</si>
  <si>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</si>
  <si>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</si>
  <si>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</si>
  <si>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</si>
  <si>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</si>
  <si>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</si>
  <si>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</si>
  <si>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</si>
  <si>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</si>
  <si>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</si>
  <si>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</si>
  <si>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</si>
  <si>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</si>
  <si>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</si>
  <si>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</si>
  <si>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</si>
  <si>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</si>
  <si>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</si>
  <si>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</si>
  <si>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</si>
  <si>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</si>
  <si>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</si>
  <si>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</si>
  <si>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</si>
  <si>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</si>
  <si>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</si>
  <si>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</si>
  <si>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</si>
  <si>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</si>
  <si>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</si>
  <si>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</si>
  <si>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</si>
  <si>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</si>
  <si>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</si>
  <si>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</si>
  <si>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</si>
  <si>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</si>
  <si>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</si>
  <si>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</si>
  <si>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</si>
  <si>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</si>
  <si>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</si>
  <si>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</si>
  <si>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</si>
  <si>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</si>
  <si>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</si>
  <si>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</si>
  <si>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</si>
  <si>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</si>
  <si>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</si>
  <si>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</si>
  <si>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</si>
  <si>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</si>
  <si>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</si>
  <si>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</si>
  <si>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</si>
  <si>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</si>
  <si>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</si>
  <si>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</si>
  <si>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</si>
  <si>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</si>
  <si>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</si>
  <si>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</si>
  <si>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</si>
  <si>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</si>
  <si>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</si>
  <si>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</si>
  <si>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</si>
  <si>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</si>
  <si>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</si>
  <si>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</si>
  <si>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</si>
  <si>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</si>
  <si>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</si>
  <si>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</si>
  <si>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</si>
  <si>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</si>
  <si>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</si>
  <si>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</si>
  <si>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</si>
  <si>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</si>
  <si>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</si>
  <si>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</si>
  <si>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</si>
  <si>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</si>
  <si>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</si>
  <si>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</si>
  <si>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</si>
  <si>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</si>
  <si>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</si>
  <si>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</si>
  <si>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</si>
  <si>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</si>
  <si>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</si>
  <si>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</si>
  <si>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</si>
  <si>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</si>
  <si>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</si>
  <si>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</si>
  <si>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</si>
  <si>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</si>
  <si>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</si>
  <si>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</si>
  <si>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</si>
  <si>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</si>
  <si>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</si>
  <si>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</si>
  <si>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</si>
  <si>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</si>
  <si>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</si>
  <si>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</si>
  <si>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</si>
  <si>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</si>
  <si>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</si>
  <si>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</si>
  <si>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</si>
  <si>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</si>
  <si>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</si>
  <si>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</si>
  <si>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</si>
  <si>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</si>
  <si>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</si>
  <si>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</si>
  <si>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</si>
  <si>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</si>
  <si>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</si>
  <si>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</si>
  <si>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</si>
  <si>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</si>
  <si>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</si>
  <si>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</si>
  <si>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</si>
  <si>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</si>
  <si>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</si>
  <si>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</si>
  <si>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</si>
  <si>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</si>
  <si>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</si>
  <si>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</si>
  <si>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</si>
  <si>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</si>
  <si>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</si>
  <si>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</si>
  <si>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</si>
  <si>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</si>
  <si>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</si>
  <si>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</si>
  <si>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</si>
  <si>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</si>
  <si>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</si>
  <si>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</si>
  <si>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</si>
  <si>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</si>
  <si>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</si>
  <si>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</si>
  <si>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</si>
  <si>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</si>
  <si>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</si>
  <si>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</si>
  <si>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</si>
  <si>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</si>
  <si>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</si>
  <si>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</si>
  <si>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</si>
  <si>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</si>
  <si>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</si>
  <si>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</si>
  <si>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</si>
  <si>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</si>
  <si>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</si>
  <si>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</si>
  <si>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</si>
  <si>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</si>
  <si>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</si>
  <si>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</si>
  <si>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</si>
  <si>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</si>
  <si>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</si>
  <si>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</si>
  <si>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</si>
  <si>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</si>
  <si>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</si>
  <si>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</si>
  <si>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</si>
  <si>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</si>
  <si>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</si>
  <si>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</si>
  <si>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</si>
  <si>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</si>
  <si>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</si>
  <si>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</si>
  <si>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</si>
  <si>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</si>
  <si>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</si>
  <si>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</si>
  <si>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</si>
  <si>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</si>
  <si>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</si>
  <si>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</si>
  <si>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</si>
  <si>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</si>
  <si>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</si>
  <si>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</si>
  <si>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</si>
  <si>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</si>
  <si>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</si>
  <si>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</si>
  <si>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</si>
  <si>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</si>
  <si>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</si>
  <si>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</si>
  <si>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</si>
  <si>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</si>
  <si>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</si>
  <si>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</si>
  <si>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</si>
  <si>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</si>
  <si>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</si>
  <si>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</si>
  <si>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</si>
  <si>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</si>
  <si>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</si>
  <si>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</si>
  <si>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</si>
  <si>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</si>
  <si>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</si>
  <si>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</si>
  <si>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</si>
  <si>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</si>
  <si>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</si>
  <si>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</si>
  <si>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</si>
  <si>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</si>
  <si>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</si>
  <si>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</si>
  <si>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</si>
  <si>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</si>
  <si>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</si>
  <si>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</si>
  <si>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</si>
  <si>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</si>
  <si>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</si>
  <si>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</si>
  <si>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</si>
  <si>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</si>
  <si>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</si>
  <si>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</si>
  <si>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</si>
  <si>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</si>
  <si>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</si>
  <si>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</si>
  <si>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</si>
  <si>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</si>
  <si>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</si>
  <si>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</si>
  <si>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</si>
  <si>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</si>
  <si>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</si>
  <si>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</si>
  <si>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</si>
  <si>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</si>
  <si>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</si>
  <si>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</si>
  <si>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</si>
  <si>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</si>
  <si>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</si>
  <si>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</si>
  <si>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</si>
  <si>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</si>
  <si>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</si>
  <si>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</si>
  <si>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</si>
  <si>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</si>
  <si>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</si>
  <si>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</si>
  <si>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</si>
  <si>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</si>
  <si>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</si>
  <si>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</si>
  <si>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</si>
  <si>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</si>
  <si>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</si>
  <si>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</si>
  <si>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</si>
  <si>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</si>
  <si>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</si>
  <si>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</si>
  <si>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</si>
  <si>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</si>
  <si>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</si>
  <si>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</si>
  <si>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</si>
  <si>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</si>
  <si>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</si>
  <si>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</si>
  <si>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</si>
  <si>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</si>
  <si>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</si>
  <si>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</si>
  <si>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</si>
  <si>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</si>
  <si>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</si>
  <si>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</si>
  <si>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</si>
  <si>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</si>
  <si>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</si>
  <si>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</si>
  <si>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</si>
  <si>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</si>
  <si>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</si>
  <si>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</si>
  <si>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</si>
  <si>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</si>
  <si>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</si>
  <si>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</si>
  <si>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</si>
  <si>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</si>
  <si>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</si>
  <si>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</si>
  <si>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</si>
  <si>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</si>
  <si>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</si>
  <si>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</si>
  <si>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</si>
  <si>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</si>
  <si>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</si>
  <si>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</si>
  <si>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</si>
  <si>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</si>
  <si>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</si>
  <si>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</si>
  <si>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</si>
  <si>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</si>
  <si>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</si>
  <si>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</si>
  <si>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</si>
  <si>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</si>
  <si>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</si>
  <si>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</si>
  <si>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</si>
  <si>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</si>
  <si>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</si>
  <si>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</si>
  <si>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</si>
  <si>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</si>
  <si>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</si>
  <si>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</si>
  <si>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</si>
  <si>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</si>
  <si>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</si>
  <si>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</si>
  <si>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</si>
  <si>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</si>
  <si>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</si>
  <si>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</si>
  <si>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</si>
  <si>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</si>
  <si>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</si>
  <si>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</si>
  <si>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</si>
  <si>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</si>
  <si>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</si>
  <si>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</si>
  <si>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</si>
  <si>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</si>
  <si>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</si>
  <si>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</si>
  <si>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</si>
  <si>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</si>
  <si>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</si>
  <si>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</si>
  <si>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</si>
  <si>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</si>
  <si>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</si>
  <si>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</si>
  <si>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</si>
  <si>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</si>
  <si>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</si>
  <si>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</si>
  <si>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</si>
  <si>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</si>
  <si>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</si>
  <si>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</si>
  <si>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</si>
  <si>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</si>
  <si>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</si>
  <si>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</si>
  <si>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</si>
  <si>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</si>
  <si>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</si>
  <si>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</si>
  <si>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</si>
  <si>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</si>
  <si>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</si>
  <si>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</si>
  <si>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</si>
  <si>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</si>
  <si>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</si>
  <si>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</si>
  <si>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</si>
  <si>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</si>
  <si>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</si>
  <si>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</si>
  <si>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</si>
  <si>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</si>
  <si>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</si>
  <si>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</si>
  <si>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</si>
  <si>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</si>
  <si>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</si>
  <si>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</si>
  <si>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</si>
  <si>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</si>
  <si>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</si>
  <si>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</si>
  <si>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</si>
  <si>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</si>
  <si>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</si>
  <si>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</si>
  <si>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</si>
  <si>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</si>
  <si>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</si>
  <si>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</si>
  <si>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</si>
  <si>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</si>
  <si>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</si>
  <si>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</si>
  <si>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</si>
  <si>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</si>
  <si>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</si>
  <si>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</si>
  <si>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</si>
  <si>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</si>
  <si>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</si>
  <si>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</si>
  <si>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</si>
  <si>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</si>
  <si>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</si>
  <si>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</si>
  <si>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</si>
  <si>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</si>
  <si>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</si>
  <si>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</si>
  <si>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</si>
  <si>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</si>
  <si>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</si>
  <si>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</si>
  <si>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</si>
  <si>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</si>
  <si>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</si>
  <si>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</si>
  <si>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</si>
  <si>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</si>
  <si>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</si>
  <si>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</si>
  <si>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</si>
  <si>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</si>
  <si>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</si>
  <si>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</si>
  <si>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</si>
  <si>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</si>
  <si>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</si>
  <si>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</si>
  <si>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</si>
  <si>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</si>
  <si>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</si>
  <si>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</si>
  <si>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</si>
  <si>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</si>
  <si>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</si>
  <si>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</si>
  <si>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</si>
  <si>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</si>
  <si>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</si>
  <si>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</si>
  <si>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</si>
  <si>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</si>
  <si>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</si>
  <si>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</si>
  <si>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</si>
  <si>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</si>
  <si>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</si>
  <si>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</si>
  <si>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</si>
  <si>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</si>
  <si>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</si>
  <si>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</si>
  <si>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</si>
  <si>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</si>
  <si>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</si>
  <si>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</si>
  <si>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</si>
  <si>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</si>
  <si>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</si>
  <si>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</si>
  <si>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</si>
  <si>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</si>
  <si>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</si>
  <si>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</si>
  <si>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</si>
  <si>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</si>
  <si>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</si>
  <si>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</si>
  <si>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</si>
  <si>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</si>
  <si>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</si>
  <si>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</si>
  <si>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</si>
  <si>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</si>
  <si>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</si>
  <si>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</si>
  <si>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</si>
  <si>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</si>
  <si>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</si>
  <si>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</si>
  <si>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</si>
  <si>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</si>
  <si>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</si>
  <si>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</si>
  <si>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</si>
  <si>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</si>
  <si>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</si>
  <si>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</si>
  <si>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</si>
  <si>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</si>
  <si>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</si>
  <si>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</si>
  <si>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</si>
  <si>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</si>
  <si>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</si>
  <si>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</si>
  <si>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</si>
  <si>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</si>
  <si>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</si>
  <si>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</si>
  <si>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</si>
  <si>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</si>
  <si>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</si>
  <si>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</si>
  <si>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</si>
  <si>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</si>
  <si>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</si>
  <si>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</si>
  <si>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</si>
  <si>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</si>
  <si>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</si>
  <si>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</si>
  <si>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</si>
  <si>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</si>
  <si>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</si>
  <si>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</si>
  <si>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</si>
  <si>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</si>
  <si>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</si>
  <si>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</si>
  <si>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</si>
  <si>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</si>
  <si>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</si>
  <si>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</si>
  <si>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</si>
  <si>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</si>
  <si>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</si>
  <si>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</si>
  <si>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</si>
  <si>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</si>
  <si>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</si>
  <si>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</si>
  <si>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</si>
  <si>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</si>
  <si>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</si>
  <si>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</si>
  <si>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</si>
  <si>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</si>
  <si>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</si>
  <si>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</si>
  <si>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</si>
  <si>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</si>
  <si>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</si>
  <si>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</si>
  <si>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</si>
  <si>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</si>
  <si>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</si>
  <si>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</si>
  <si>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</si>
  <si>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</si>
  <si>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</si>
  <si>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</si>
  <si>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</si>
  <si>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</si>
  <si>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</si>
  <si>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</si>
  <si>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</si>
  <si>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</si>
  <si>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</si>
  <si>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</si>
  <si>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</si>
  <si>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</si>
  <si>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</si>
  <si>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</si>
  <si>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</si>
  <si>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</si>
  <si>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</si>
  <si>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</si>
  <si>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</si>
  <si>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</si>
  <si>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</si>
  <si>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</si>
  <si>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</si>
  <si>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</si>
  <si>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</si>
  <si>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</si>
  <si>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</si>
  <si>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</si>
  <si>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</si>
  <si>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</si>
  <si>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</si>
  <si>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</si>
  <si>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</si>
  <si>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</si>
  <si>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</si>
  <si>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</si>
  <si>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</si>
  <si>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</si>
  <si>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</si>
  <si>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</si>
  <si>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</si>
  <si>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</si>
  <si>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</si>
  <si>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</si>
  <si>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</si>
  <si>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</si>
  <si>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</si>
  <si>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</si>
  <si>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</si>
  <si>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</si>
  <si>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</si>
  <si>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</si>
  <si>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</si>
  <si>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</si>
  <si>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</si>
  <si>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</si>
  <si>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</si>
  <si>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</si>
  <si>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</si>
  <si>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</si>
  <si>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</si>
  <si>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</si>
  <si>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</si>
  <si>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</si>
  <si>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</si>
  <si>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</si>
  <si>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</si>
  <si>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</si>
  <si>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</si>
  <si>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</si>
  <si>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</si>
  <si>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</si>
  <si>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</si>
  <si>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</si>
  <si>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</si>
  <si>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</si>
  <si>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</si>
  <si>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</si>
  <si>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</si>
  <si>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</si>
  <si>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</si>
  <si>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</si>
  <si>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</si>
  <si>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</si>
  <si>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</si>
  <si>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</si>
  <si>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</si>
  <si>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</si>
  <si>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</si>
  <si>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</si>
  <si>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</si>
  <si>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</si>
  <si>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</si>
  <si>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</si>
  <si>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</si>
  <si>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</si>
  <si>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</si>
  <si>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</si>
  <si>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</si>
  <si>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</si>
  <si>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</si>
  <si>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</si>
  <si>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</si>
  <si>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</si>
  <si>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</si>
  <si>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</si>
  <si>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</si>
  <si>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</si>
  <si>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</si>
  <si>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</si>
  <si>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</si>
  <si>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</si>
  <si>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</si>
  <si>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</si>
  <si>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</si>
  <si>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</si>
  <si>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</si>
  <si>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</si>
  <si>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</si>
  <si>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</si>
  <si>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</si>
  <si>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</si>
  <si>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</si>
  <si>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</si>
  <si>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</si>
  <si>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</si>
  <si>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</si>
  <si>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</si>
  <si>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</si>
  <si>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</si>
  <si>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</si>
  <si>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</si>
  <si>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</si>
  <si>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</si>
  <si>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</si>
  <si>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</si>
  <si>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</si>
  <si>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</si>
  <si>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</si>
  <si>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</si>
  <si>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</si>
  <si>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</si>
  <si>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</si>
  <si>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</si>
  <si>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</si>
  <si>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</si>
  <si>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</si>
  <si>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</si>
  <si>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</si>
  <si>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</si>
  <si>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</si>
  <si>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</si>
  <si>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</si>
  <si>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</si>
  <si>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</si>
  <si>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</si>
  <si>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</si>
  <si>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</si>
  <si>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</si>
  <si>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</si>
  <si>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</si>
  <si>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</si>
  <si>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</si>
  <si>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</si>
  <si>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</si>
  <si>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</si>
  <si>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</si>
  <si>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</si>
  <si>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</si>
  <si>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</si>
  <si>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</si>
  <si>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</si>
  <si>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</si>
  <si>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</si>
  <si>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</si>
  <si>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</si>
  <si>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</si>
  <si>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</si>
  <si>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</si>
  <si>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</si>
  <si>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</si>
  <si>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</si>
  <si>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</si>
  <si>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</si>
  <si>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</si>
  <si>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</si>
  <si>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</si>
  <si>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</si>
  <si>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</si>
  <si>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</si>
  <si>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</si>
  <si>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</si>
  <si>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</si>
  <si>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</si>
  <si>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</si>
  <si>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</si>
  <si>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</si>
  <si>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</si>
  <si>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</si>
  <si>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</si>
  <si>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</si>
  <si>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</si>
  <si>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</si>
  <si>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</si>
  <si>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</si>
  <si>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</si>
  <si>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</si>
  <si>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</si>
  <si>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</si>
  <si>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</si>
  <si>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</si>
  <si>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</si>
  <si>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</si>
  <si>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</si>
  <si>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</si>
  <si>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</si>
  <si>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</si>
  <si>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</si>
  <si>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</si>
  <si>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</si>
  <si>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</si>
  <si>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</si>
  <si>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</si>
  <si>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</si>
  <si>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</si>
  <si>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</si>
  <si>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</si>
  <si>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</si>
  <si>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</si>
  <si>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</si>
  <si>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</si>
  <si>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</si>
  <si>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</si>
  <si>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</si>
  <si>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</si>
  <si>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</si>
  <si>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</si>
  <si>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</si>
  <si>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</si>
  <si>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</si>
  <si>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</si>
  <si>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</si>
  <si>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</si>
  <si>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</si>
  <si>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</si>
  <si>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</si>
  <si>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</si>
  <si>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</si>
  <si>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</si>
  <si>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</si>
  <si>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</si>
  <si>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</si>
  <si>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</si>
  <si>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</si>
  <si>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</si>
  <si>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</si>
  <si>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</si>
  <si>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</si>
  <si>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</si>
  <si>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</si>
  <si>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</si>
  <si>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</si>
  <si>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</si>
  <si>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</si>
  <si>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</si>
  <si>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</si>
  <si>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</si>
  <si>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</si>
  <si>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</si>
  <si>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</si>
  <si>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</si>
  <si>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</si>
  <si>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</si>
  <si>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</si>
  <si>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</si>
  <si>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</si>
  <si>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</si>
  <si>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</si>
  <si>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</si>
  <si>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</si>
  <si>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</si>
  <si>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</si>
  <si>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</si>
  <si>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</si>
  <si>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</si>
  <si>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</si>
  <si>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</si>
  <si>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</si>
  <si>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</si>
  <si>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</si>
  <si>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</si>
  <si>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</si>
  <si>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</si>
  <si>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</si>
  <si>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</si>
  <si>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</si>
  <si>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</si>
  <si>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</si>
  <si>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</si>
  <si>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</si>
  <si>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</si>
  <si>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</si>
  <si>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</si>
  <si>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</si>
  <si>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</si>
  <si>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</si>
  <si>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</si>
  <si>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</si>
  <si>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</si>
  <si>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</si>
  <si>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</si>
  <si>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</si>
  <si>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</si>
  <si>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</si>
  <si>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</si>
  <si>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</si>
  <si>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</si>
  <si>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</si>
  <si>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</si>
  <si>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</si>
  <si>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</si>
  <si>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</si>
  <si>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</si>
  <si>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</si>
  <si>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</si>
  <si>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</si>
  <si>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</si>
  <si>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</si>
  <si>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</si>
  <si>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</si>
  <si>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</si>
  <si>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</si>
  <si>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</si>
  <si>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</si>
  <si>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</si>
  <si>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</si>
  <si>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</si>
  <si>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</si>
  <si>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</si>
  <si>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</si>
  <si>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</si>
  <si>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</si>
  <si>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</si>
  <si>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</si>
  <si>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</si>
  <si>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</si>
  <si>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</si>
  <si>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</si>
  <si>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</si>
  <si>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</si>
  <si>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</si>
  <si>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</si>
  <si>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</si>
  <si>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</si>
  <si>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</si>
  <si>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</si>
  <si>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</si>
  <si>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</si>
  <si>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</si>
  <si>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</si>
  <si>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</si>
  <si>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</si>
  <si>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</si>
  <si>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</si>
  <si>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</si>
  <si>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</si>
  <si>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</si>
  <si>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</si>
  <si>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</si>
  <si>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</si>
  <si>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</si>
  <si>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</si>
  <si>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</si>
  <si>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</si>
  <si>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</si>
  <si>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</si>
  <si>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</si>
  <si>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</si>
  <si>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</si>
  <si>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</si>
  <si>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</si>
  <si>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</si>
  <si>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</si>
  <si>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</si>
  <si>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</si>
  <si>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</si>
  <si>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</si>
  <si>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</si>
  <si>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</si>
  <si>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</si>
  <si>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</si>
  <si>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</si>
  <si>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</si>
  <si>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</si>
  <si>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</si>
  <si>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</si>
  <si>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</si>
  <si>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</si>
  <si>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</si>
  <si>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</si>
  <si>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</si>
  <si>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</si>
  <si>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</si>
  <si>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</si>
  <si>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</si>
  <si>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</si>
  <si>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</si>
  <si>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</si>
  <si>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</si>
  <si>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</si>
  <si>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</si>
  <si>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</si>
  <si>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</si>
  <si>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</si>
  <si>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</si>
  <si>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</si>
  <si>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</si>
  <si>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</si>
  <si>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</si>
  <si>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</si>
  <si>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</si>
  <si>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</si>
  <si>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</si>
  <si>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</si>
  <si>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</si>
  <si>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</si>
  <si>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</si>
  <si>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</si>
  <si>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</si>
  <si>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</si>
  <si>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</si>
  <si>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</si>
  <si>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</si>
  <si>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</si>
  <si>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</si>
  <si>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</si>
  <si>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</si>
  <si>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</si>
  <si>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</si>
  <si>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</si>
  <si>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</si>
  <si>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</si>
  <si>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</si>
  <si>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</si>
  <si>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</si>
  <si>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</si>
  <si>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</si>
  <si>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</si>
  <si>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</si>
  <si>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</si>
  <si>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</si>
  <si>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</si>
  <si>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</si>
  <si>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</si>
  <si>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</si>
  <si>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</si>
  <si>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</si>
  <si>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</si>
  <si>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</si>
  <si>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</si>
  <si>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</si>
  <si>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</si>
  <si>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</si>
  <si>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</si>
  <si>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</si>
  <si>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</si>
  <si>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</si>
  <si>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</si>
  <si>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</si>
  <si>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</si>
  <si>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</si>
  <si>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</si>
  <si>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</si>
  <si>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</si>
  <si>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</si>
  <si>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</si>
  <si>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</si>
  <si>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</si>
  <si>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</si>
  <si>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</si>
  <si>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</si>
  <si>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</si>
  <si>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</si>
  <si>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</si>
  <si>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</si>
  <si>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</si>
  <si>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</si>
  <si>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</si>
  <si>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</si>
  <si>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</si>
  <si>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</si>
  <si>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</si>
  <si>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</si>
  <si>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</si>
  <si>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</si>
  <si>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</si>
  <si>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</si>
  <si>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</si>
  <si>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</si>
  <si>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</si>
  <si>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</si>
  <si>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</si>
  <si>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</si>
  <si>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</si>
  <si>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</si>
  <si>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</si>
  <si>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</si>
  <si>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</si>
  <si>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</si>
  <si>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</si>
  <si>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</si>
  <si>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</si>
  <si>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</si>
  <si>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</si>
  <si>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</si>
  <si>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</si>
  <si>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</si>
  <si>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</si>
  <si>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</si>
  <si>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</si>
  <si>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</si>
  <si>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</si>
  <si>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</si>
  <si>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</si>
  <si>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</si>
  <si>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</si>
  <si>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</si>
  <si>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</si>
  <si>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</si>
  <si>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</si>
  <si>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</si>
  <si>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</si>
  <si>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</si>
  <si>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</si>
  <si>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</si>
  <si>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</si>
  <si>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</si>
  <si>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</si>
  <si>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</si>
  <si>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</si>
  <si>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</si>
  <si>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</si>
  <si>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</si>
  <si>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</si>
  <si>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</si>
  <si>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</si>
  <si>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</si>
  <si>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</si>
  <si>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</si>
  <si>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</si>
  <si>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</si>
  <si>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</si>
  <si>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</si>
  <si>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</si>
  <si>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</si>
  <si>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</si>
  <si>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</si>
  <si>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</si>
  <si>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</si>
  <si>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</si>
  <si>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</si>
  <si>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</si>
  <si>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</si>
  <si>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</si>
  <si>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</si>
  <si>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</si>
  <si>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</si>
  <si>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</si>
  <si>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</si>
  <si>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</si>
  <si>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</si>
  <si>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</si>
  <si>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</si>
  <si>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</si>
  <si>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</si>
  <si>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</si>
  <si>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</si>
  <si>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</si>
  <si>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</si>
  <si>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</si>
  <si>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</si>
  <si>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</si>
  <si>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</si>
  <si>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</si>
  <si>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</si>
  <si>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</si>
  <si>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</si>
  <si>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</si>
  <si>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</si>
  <si>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</si>
  <si>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</si>
  <si>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</si>
  <si>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</si>
  <si>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</si>
  <si>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</si>
  <si>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</si>
  <si>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</si>
  <si>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</si>
  <si>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</si>
  <si>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</si>
  <si>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</si>
  <si>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</si>
  <si>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</si>
  <si>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</si>
  <si>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</si>
  <si>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</si>
  <si>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</si>
  <si>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</si>
  <si>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</si>
  <si>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</si>
  <si>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</si>
  <si>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</si>
  <si>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</si>
  <si>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</si>
  <si>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</si>
  <si>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</si>
  <si>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</si>
  <si>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</si>
  <si>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</si>
  <si>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</si>
  <si>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</si>
  <si>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</si>
  <si>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</si>
  <si>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</si>
  <si>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</si>
  <si>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</si>
  <si>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</si>
  <si>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</si>
  <si>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</si>
  <si>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</si>
  <si>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</si>
  <si>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</si>
  <si>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</si>
  <si>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</si>
  <si>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</si>
  <si>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</si>
  <si>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</si>
  <si>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</si>
  <si>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</si>
  <si>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</si>
  <si>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</si>
  <si>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</si>
  <si>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</si>
  <si>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</si>
  <si>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</si>
  <si>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</si>
  <si>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</si>
  <si>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</si>
  <si>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</si>
  <si>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</si>
  <si>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</si>
  <si>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</si>
  <si>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</si>
  <si>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</si>
  <si>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</si>
  <si>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</si>
  <si>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</si>
  <si>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</si>
  <si>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</si>
  <si>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</si>
  <si>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</si>
  <si>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</si>
  <si>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</si>
  <si>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</si>
  <si>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</si>
  <si>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</si>
  <si>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</si>
  <si>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</si>
  <si>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</si>
  <si>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</si>
  <si>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</si>
  <si>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</si>
  <si>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</si>
  <si>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</si>
  <si>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</si>
  <si>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</si>
  <si>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</si>
  <si>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</si>
  <si>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</si>
  <si>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</si>
  <si>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</si>
  <si>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</si>
  <si>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</si>
  <si>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</si>
  <si>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</si>
  <si>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</si>
  <si>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</si>
  <si>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</si>
  <si>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</si>
  <si>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</si>
  <si>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</si>
  <si>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</si>
  <si>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</si>
  <si>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</si>
  <si>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</si>
  <si>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</si>
  <si>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</si>
  <si>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</si>
  <si>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</si>
  <si>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</si>
  <si>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</si>
  <si>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</si>
  <si>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</si>
  <si>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</si>
  <si>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</si>
  <si>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</si>
  <si>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</si>
  <si>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</si>
  <si>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</si>
  <si>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</si>
  <si>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</si>
  <si>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</si>
  <si>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</si>
  <si>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</si>
  <si>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</si>
  <si>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</si>
  <si>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</si>
  <si>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</si>
  <si>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</si>
  <si>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</si>
  <si>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</si>
  <si>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</si>
  <si>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</si>
  <si>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</si>
  <si>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</si>
  <si>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</si>
  <si>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</si>
  <si>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</si>
  <si>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</si>
  <si>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</si>
  <si>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</si>
  <si>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</si>
  <si>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</si>
  <si>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</si>
  <si>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</si>
  <si>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</si>
  <si>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</si>
  <si>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</si>
  <si>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</si>
  <si>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</si>
  <si>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</si>
  <si>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</si>
  <si>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</si>
  <si>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</si>
  <si>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</si>
  <si>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</si>
  <si>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</si>
  <si>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</si>
  <si>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</si>
  <si>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</si>
  <si>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</si>
  <si>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</si>
  <si>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</si>
  <si>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</si>
  <si>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</si>
  <si>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</si>
  <si>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</si>
  <si>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</si>
  <si>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</si>
  <si>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</si>
  <si>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</si>
  <si>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</si>
  <si>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</si>
  <si>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</si>
  <si>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</si>
  <si>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</si>
  <si>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</si>
  <si>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</si>
  <si>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</si>
  <si>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</si>
  <si>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</si>
  <si>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</si>
  <si>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</si>
  <si>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</si>
  <si>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</si>
  <si>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</si>
  <si>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</si>
  <si>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</si>
  <si>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</si>
  <si>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</si>
  <si>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</si>
  <si>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</si>
  <si>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</si>
  <si>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</si>
  <si>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</si>
  <si>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</si>
  <si>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</si>
  <si>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</si>
  <si>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</si>
  <si>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</si>
  <si>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</si>
  <si>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</si>
  <si>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</si>
  <si>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</si>
  <si>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</si>
  <si>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</si>
  <si>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</si>
  <si>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</si>
  <si>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</si>
  <si>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</si>
  <si>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</si>
  <si>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</si>
  <si>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</si>
  <si>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</si>
  <si>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</si>
  <si>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</si>
  <si>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</si>
  <si>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</si>
  <si>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</si>
  <si>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</si>
  <si>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</si>
  <si>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</si>
  <si>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</si>
  <si>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</si>
  <si>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</si>
  <si>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</si>
  <si>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</si>
  <si>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</si>
  <si>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</si>
  <si>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</si>
  <si>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</si>
  <si>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</si>
  <si>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</si>
  <si>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</si>
  <si>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</si>
  <si>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</si>
  <si>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</si>
  <si>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</si>
  <si>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</si>
  <si>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</si>
  <si>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</si>
  <si>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</si>
  <si>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</si>
  <si>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</si>
  <si>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</si>
  <si>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</si>
  <si>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</si>
  <si>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</si>
  <si>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</si>
  <si>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</si>
  <si>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</si>
  <si>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</si>
  <si>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</si>
  <si>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</si>
  <si>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</si>
  <si>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</si>
  <si>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</si>
  <si>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</si>
  <si>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</si>
  <si>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</si>
  <si>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</si>
  <si>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</si>
  <si>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</si>
  <si>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</si>
  <si>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</si>
  <si>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</si>
  <si>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</si>
  <si>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</si>
  <si>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</si>
  <si>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</si>
  <si>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</si>
  <si>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</si>
  <si>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</si>
  <si>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</si>
  <si>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</si>
  <si>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</si>
  <si>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</si>
  <si>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</si>
  <si>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</si>
  <si>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</si>
  <si>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</si>
  <si>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</si>
  <si>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</si>
  <si>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</si>
  <si>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</si>
  <si>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</si>
  <si>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</si>
  <si>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</si>
  <si>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</si>
  <si>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</si>
  <si>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</si>
  <si>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</si>
  <si>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</si>
  <si>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</si>
  <si>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</si>
  <si>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</si>
  <si>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</si>
  <si>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</si>
  <si>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</si>
  <si>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</si>
  <si>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</si>
  <si>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</si>
  <si>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</si>
  <si>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</si>
  <si>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</si>
  <si>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</si>
  <si>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</si>
  <si>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</si>
  <si>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</si>
  <si>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</si>
  <si>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</si>
  <si>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</si>
  <si>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</si>
  <si>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</si>
  <si>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</si>
  <si>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</si>
  <si>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</si>
  <si>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</si>
  <si>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</si>
  <si>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</si>
  <si>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</si>
  <si>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</si>
  <si>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</si>
  <si>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</si>
  <si>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</si>
  <si>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</si>
  <si>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</si>
  <si>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</si>
  <si>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</si>
  <si>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</si>
  <si>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</si>
  <si>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</si>
  <si>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</si>
  <si>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</si>
  <si>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</si>
  <si>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</si>
  <si>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</si>
  <si>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</si>
  <si>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</si>
  <si>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</si>
  <si>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</si>
  <si>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</si>
  <si>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</si>
  <si>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</si>
  <si>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</si>
  <si>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</si>
  <si>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</si>
  <si>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</si>
  <si>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</si>
  <si>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</si>
  <si>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</si>
  <si>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</si>
  <si>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</si>
  <si>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</si>
  <si>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</si>
  <si>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</si>
  <si>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</si>
  <si>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</si>
  <si>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</si>
  <si>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</si>
  <si>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</si>
  <si>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</si>
  <si>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</si>
  <si>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</si>
  <si>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</si>
  <si>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</si>
  <si>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</si>
  <si>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</si>
  <si>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</si>
  <si>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</si>
  <si>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</si>
  <si>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</si>
  <si>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</si>
  <si>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</si>
  <si>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</si>
  <si>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</si>
  <si>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</si>
  <si>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</si>
  <si>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</si>
  <si>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</si>
  <si>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</si>
  <si>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</si>
  <si>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</si>
  <si>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</si>
  <si>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</si>
  <si>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</si>
  <si>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</si>
  <si>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</si>
  <si>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</si>
  <si>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</si>
  <si>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</si>
  <si>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</si>
  <si>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</si>
  <si>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</si>
  <si>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</si>
  <si>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</si>
  <si>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</si>
  <si>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</si>
  <si>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</si>
  <si>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</si>
  <si>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</si>
  <si>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</si>
  <si>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</si>
  <si>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</si>
  <si>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</si>
  <si>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</si>
  <si>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</si>
  <si>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</si>
  <si>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</si>
  <si>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</si>
  <si>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</si>
  <si>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</si>
  <si>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</si>
  <si>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</si>
  <si>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</si>
  <si>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</si>
  <si>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</si>
  <si>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</si>
  <si>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</si>
  <si>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</si>
  <si>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</si>
  <si>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</si>
  <si>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</si>
  <si>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</si>
  <si>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</si>
  <si>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</si>
  <si>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</si>
  <si>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</si>
  <si>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</si>
  <si>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</si>
  <si>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</si>
  <si>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</si>
  <si>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</si>
  <si>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</si>
  <si>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</si>
  <si>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</si>
  <si>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</si>
  <si>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</si>
  <si>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</si>
  <si>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</si>
  <si>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</si>
  <si>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</si>
  <si>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</si>
  <si>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</si>
  <si>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</si>
  <si>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</si>
  <si>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</si>
  <si>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</si>
  <si>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</si>
  <si>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</si>
  <si>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</si>
  <si>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</si>
  <si>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</si>
  <si>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</si>
  <si>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</si>
  <si>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</si>
  <si>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</si>
  <si>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</si>
  <si>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</si>
  <si>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</si>
  <si>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</si>
  <si>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</si>
  <si>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</si>
  <si>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</si>
  <si>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</si>
  <si>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</si>
  <si>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</si>
  <si>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</si>
  <si>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</si>
  <si>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</si>
  <si>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</si>
  <si>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</si>
  <si>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</si>
  <si>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</si>
  <si>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</si>
  <si>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</si>
  <si>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</si>
  <si>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</si>
  <si>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</si>
  <si>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</si>
  <si>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</si>
  <si>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</si>
  <si>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</si>
  <si>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</si>
  <si>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</si>
  <si>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</si>
  <si>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</si>
  <si>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</si>
  <si>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</si>
  <si>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</si>
  <si>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</si>
  <si>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</si>
  <si>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</si>
  <si>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</si>
  <si>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</si>
  <si>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</si>
  <si>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</si>
  <si>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</si>
  <si>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</si>
  <si>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</si>
  <si>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</si>
  <si>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</si>
  <si>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</si>
  <si>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</si>
  <si>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</si>
  <si>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</si>
  <si>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</si>
  <si>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</si>
  <si>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</si>
  <si>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</si>
  <si>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</si>
  <si>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</si>
  <si>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</si>
  <si>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</si>
  <si>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</si>
  <si>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</si>
  <si>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</si>
  <si>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</si>
  <si>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</si>
  <si>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</si>
  <si>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</si>
  <si>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</si>
  <si>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</si>
  <si>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</si>
  <si>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</si>
  <si>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</si>
  <si>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</si>
  <si>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</si>
  <si>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</si>
  <si>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</si>
  <si>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</si>
  <si>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</si>
  <si>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</si>
  <si>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</si>
  <si>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</si>
  <si>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</si>
  <si>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</si>
  <si>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</si>
  <si>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</si>
  <si>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</si>
  <si>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</si>
  <si>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</si>
  <si>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</si>
  <si>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</si>
  <si>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</si>
  <si>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</si>
  <si>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</si>
  <si>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</si>
  <si>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</si>
  <si>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</si>
  <si>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</si>
  <si>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</si>
  <si>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</si>
  <si>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</si>
  <si>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</si>
  <si>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</si>
  <si>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</si>
  <si>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</si>
  <si>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</si>
  <si>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</si>
  <si>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</si>
  <si>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</si>
  <si>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</si>
  <si>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</si>
  <si>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</si>
  <si>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</si>
  <si>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</si>
  <si>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</si>
  <si>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</si>
  <si>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</si>
  <si>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</si>
  <si>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</si>
  <si>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</si>
  <si>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</si>
  <si>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</si>
  <si>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</si>
  <si>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</si>
  <si>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</si>
  <si>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</si>
  <si>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</si>
  <si>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</si>
  <si>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</si>
  <si>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</si>
  <si>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</si>
  <si>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</si>
  <si>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</si>
  <si>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</si>
  <si>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</si>
  <si>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</si>
  <si>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</si>
  <si>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</si>
  <si>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</si>
  <si>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</si>
  <si>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</si>
  <si>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</si>
  <si>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</si>
  <si>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</si>
  <si>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</si>
  <si>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</si>
  <si>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</si>
  <si>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</si>
  <si>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</si>
  <si>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</si>
  <si>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</si>
  <si>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</si>
  <si>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</si>
  <si>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</si>
  <si>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</si>
  <si>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</si>
  <si>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</si>
  <si>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</si>
  <si>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</si>
  <si>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</si>
  <si>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</si>
  <si>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</si>
  <si>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</si>
  <si>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</si>
  <si>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</si>
  <si>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</si>
  <si>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</si>
  <si>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</si>
  <si>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</si>
  <si>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</si>
  <si>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</si>
  <si>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</si>
  <si>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</si>
  <si>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</si>
  <si>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</si>
  <si>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</si>
  <si>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</si>
  <si>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</si>
  <si>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</si>
  <si>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</si>
  <si>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</si>
  <si>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</si>
  <si>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</si>
  <si>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</si>
  <si>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</si>
  <si>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</si>
  <si>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</si>
  <si>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</si>
  <si>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</si>
  <si>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</si>
  <si>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</si>
  <si>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</si>
  <si>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</si>
  <si>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</si>
  <si>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</si>
  <si>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</si>
  <si>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</si>
  <si>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</si>
  <si>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</si>
  <si>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</si>
  <si>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</si>
  <si>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</si>
  <si>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</si>
  <si>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</si>
  <si>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</si>
  <si>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</si>
  <si>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</si>
  <si>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</si>
  <si>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</si>
  <si>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</si>
  <si>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</si>
  <si>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</si>
  <si>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</si>
  <si>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</si>
  <si>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</si>
  <si>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</si>
  <si>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</si>
  <si>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</si>
  <si>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</si>
  <si>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</si>
  <si>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</si>
  <si>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</si>
  <si>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</si>
  <si>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</si>
  <si>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</si>
  <si>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</si>
  <si>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</si>
  <si>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</si>
  <si>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</si>
  <si>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</si>
  <si>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</si>
  <si>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</si>
  <si>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</si>
  <si>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</si>
  <si>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</si>
  <si>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</si>
  <si>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</si>
  <si>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</si>
  <si>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</si>
  <si>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</si>
  <si>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</si>
  <si>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</si>
  <si>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</si>
  <si>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</si>
  <si>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</si>
  <si>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</si>
  <si>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</si>
  <si>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</si>
  <si>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</si>
  <si>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</si>
  <si>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</si>
  <si>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</si>
  <si>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</si>
  <si>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</si>
  <si>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</si>
  <si>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</si>
  <si>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</si>
  <si>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</si>
  <si>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</si>
  <si>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</si>
  <si>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</si>
  <si>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</si>
  <si>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</si>
  <si>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</si>
  <si>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</si>
  <si>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</si>
  <si>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</si>
  <si>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</si>
  <si>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</si>
  <si>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</si>
  <si>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</si>
  <si>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</si>
  <si>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</si>
  <si>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</si>
  <si>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</si>
  <si>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</si>
  <si>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</si>
  <si>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</si>
  <si>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</si>
  <si>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</si>
  <si>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</si>
  <si>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</si>
  <si>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</si>
  <si>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</si>
  <si>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</si>
  <si>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</si>
  <si>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</si>
  <si>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</si>
  <si>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</si>
  <si>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</si>
  <si>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</si>
  <si>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</si>
  <si>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</si>
  <si>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</si>
  <si>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</si>
  <si>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</si>
  <si>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</si>
  <si>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</si>
  <si>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</si>
  <si>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</si>
  <si>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</si>
  <si>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</si>
  <si>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</si>
  <si>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</si>
  <si>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</si>
  <si>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</si>
  <si>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</si>
  <si>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</si>
  <si>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</si>
  <si>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</si>
  <si>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</si>
  <si>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</si>
  <si>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</si>
  <si>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</si>
  <si>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</si>
  <si>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</si>
  <si>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</si>
  <si>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</si>
  <si>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</si>
  <si>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</si>
  <si>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</si>
  <si>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</si>
  <si>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</si>
  <si>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</si>
  <si>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</si>
  <si>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</si>
  <si>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</si>
  <si>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</si>
  <si>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</si>
  <si>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</si>
  <si>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</si>
  <si>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</si>
  <si>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</si>
  <si>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</si>
  <si>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</si>
  <si>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</si>
  <si>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</si>
  <si>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</si>
  <si>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</si>
  <si>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</si>
  <si>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</si>
  <si>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</si>
  <si>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</si>
  <si>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</si>
  <si>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</si>
  <si>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</si>
  <si>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</si>
  <si>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</si>
  <si>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</si>
  <si>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</si>
  <si>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</si>
  <si>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</si>
  <si>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</si>
  <si>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</si>
  <si>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</si>
  <si>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</si>
  <si>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</si>
  <si>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</si>
  <si>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</si>
  <si>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</si>
  <si>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</si>
  <si>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</si>
  <si>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</si>
  <si>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</si>
  <si>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</si>
  <si>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</si>
  <si>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</si>
  <si>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</si>
  <si>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</si>
  <si>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</si>
  <si>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</si>
  <si>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</si>
  <si>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</si>
  <si>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</si>
  <si>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</si>
  <si>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</si>
  <si>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</si>
  <si>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</si>
  <si>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</si>
  <si>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</si>
  <si>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</si>
  <si>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</si>
  <si>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</si>
  <si>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</si>
  <si>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</si>
  <si>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</si>
  <si>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</si>
  <si>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</si>
  <si>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</si>
  <si>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</si>
  <si>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</si>
  <si>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</si>
  <si>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</si>
  <si>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</si>
  <si>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</si>
  <si>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</si>
  <si>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</si>
  <si>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</si>
  <si>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</si>
  <si>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</si>
  <si>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</si>
  <si>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</si>
  <si>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</si>
  <si>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</si>
  <si>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</si>
  <si>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</si>
  <si>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</si>
  <si>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</si>
  <si>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</si>
  <si>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</si>
  <si>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</si>
  <si>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</si>
  <si>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</si>
  <si>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</si>
  <si>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</si>
  <si>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</si>
  <si>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</si>
  <si>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</si>
  <si>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</si>
  <si>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</si>
  <si>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</si>
  <si>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</si>
  <si>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</si>
  <si>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</si>
  <si>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</si>
  <si>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</si>
  <si>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</si>
  <si>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</si>
  <si>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</si>
  <si>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</si>
  <si>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</si>
  <si>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</si>
  <si>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</si>
  <si>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</si>
  <si>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</si>
  <si>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</si>
  <si>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</si>
  <si>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</si>
  <si>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</si>
  <si>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</si>
  <si>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</si>
  <si>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</si>
  <si>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</si>
  <si>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</si>
  <si>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</si>
  <si>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</si>
  <si>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</si>
  <si>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</si>
  <si>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</si>
  <si>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</si>
  <si>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</si>
  <si>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</si>
  <si>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</si>
  <si>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</si>
  <si>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</si>
  <si>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</si>
  <si>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</si>
  <si>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</si>
  <si>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</si>
  <si>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</si>
  <si>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</si>
  <si>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</si>
  <si>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</si>
  <si>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</si>
  <si>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</si>
  <si>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</si>
  <si>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</si>
  <si>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</si>
  <si>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</si>
  <si>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</si>
  <si>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</si>
  <si>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</si>
  <si>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</si>
  <si>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</si>
  <si>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</si>
  <si>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</si>
  <si>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</si>
  <si>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</si>
  <si>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</si>
  <si>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</si>
  <si>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</si>
  <si>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</si>
  <si>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</si>
  <si>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</si>
  <si>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</si>
  <si>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</si>
  <si>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</si>
  <si>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</si>
  <si>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</si>
  <si>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</si>
  <si>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</si>
  <si>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</si>
  <si>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</si>
  <si>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</si>
  <si>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</si>
  <si>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</si>
  <si>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</si>
  <si>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</si>
  <si>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</si>
  <si>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</si>
  <si>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</si>
  <si>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</si>
  <si>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</si>
  <si>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</si>
  <si>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</si>
  <si>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</si>
  <si>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</si>
  <si>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</si>
  <si>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</si>
  <si>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</si>
  <si>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</si>
  <si>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</si>
  <si>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</si>
  <si>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</si>
  <si>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</si>
  <si>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</si>
  <si>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</si>
  <si>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</si>
  <si>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</si>
  <si>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</si>
  <si>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</si>
  <si>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</si>
  <si>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</si>
  <si>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</si>
  <si>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</si>
  <si>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</si>
  <si>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</si>
  <si>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</si>
  <si>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</si>
  <si>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</si>
  <si>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</si>
  <si>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</si>
  <si>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</si>
  <si>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</si>
  <si>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</si>
  <si>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</si>
  <si>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</si>
  <si>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</si>
  <si>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</si>
  <si>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</si>
  <si>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</si>
  <si>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</si>
  <si>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</si>
  <si>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</si>
  <si>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</si>
  <si>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</si>
  <si>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</si>
  <si>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</si>
  <si>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</si>
  <si>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</si>
  <si>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</si>
  <si>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</si>
  <si>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</si>
  <si>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</si>
  <si>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</si>
  <si>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</si>
  <si>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</si>
  <si>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</si>
  <si>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</si>
  <si>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</si>
  <si>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</si>
  <si>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</si>
  <si>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</si>
  <si>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</si>
  <si>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</si>
  <si>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</si>
  <si>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</si>
  <si>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</si>
  <si>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</si>
  <si>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</si>
  <si>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</si>
  <si>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</si>
  <si>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</si>
  <si>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</si>
  <si>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</si>
  <si>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</si>
  <si>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</si>
  <si>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</si>
  <si>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</si>
  <si>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</si>
  <si>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</si>
  <si>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</si>
  <si>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</si>
  <si>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</si>
  <si>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</si>
  <si>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</si>
  <si>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</si>
  <si>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</si>
  <si>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</si>
  <si>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</si>
  <si>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</si>
  <si>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</si>
  <si>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</si>
  <si>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</si>
  <si>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</si>
  <si>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</si>
  <si>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</si>
  <si>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</si>
  <si>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</si>
  <si>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</si>
  <si>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</si>
  <si>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</si>
  <si>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</si>
  <si>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</si>
  <si>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</si>
  <si>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</si>
  <si>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</si>
  <si>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</si>
  <si>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</si>
  <si>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</si>
  <si>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</si>
  <si>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</si>
  <si>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</si>
  <si>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</si>
  <si>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</si>
  <si>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</si>
  <si>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</si>
  <si>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</si>
  <si>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</si>
  <si>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</si>
  <si>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</si>
  <si>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</si>
  <si>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</si>
  <si>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</si>
  <si>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</si>
  <si>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</si>
  <si>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</si>
  <si>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</si>
  <si>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</si>
  <si>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</si>
  <si>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</si>
  <si>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</si>
  <si>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</si>
  <si>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</si>
  <si>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</si>
  <si>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</si>
  <si>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</si>
  <si>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</si>
  <si>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</si>
  <si>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</si>
  <si>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</si>
  <si>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</si>
  <si>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</si>
  <si>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</si>
  <si>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</si>
  <si>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</si>
  <si>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</si>
  <si>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</si>
  <si>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</si>
  <si>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</si>
  <si>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</si>
  <si>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</si>
  <si>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</si>
  <si>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</si>
  <si>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</si>
  <si>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</si>
  <si>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</si>
  <si>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</si>
  <si>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</si>
  <si>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</si>
  <si>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</si>
  <si>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</si>
  <si>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</si>
  <si>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</si>
  <si>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</si>
  <si>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</si>
  <si>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</si>
  <si>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</si>
  <si>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</si>
  <si>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</si>
  <si>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</si>
  <si>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</si>
  <si>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</si>
  <si>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</si>
  <si>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</si>
  <si>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</si>
  <si>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</si>
  <si>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</si>
  <si>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</si>
  <si>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</si>
  <si>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</si>
  <si>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</si>
  <si>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</si>
  <si>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</si>
  <si>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</si>
  <si>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</si>
  <si>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</si>
  <si>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</si>
  <si>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</si>
  <si>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</si>
  <si>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</si>
  <si>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</si>
  <si>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</si>
  <si>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</si>
  <si>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</si>
  <si>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</si>
  <si>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</si>
  <si>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</si>
  <si>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</si>
  <si>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</si>
  <si>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</si>
  <si>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</si>
  <si>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</si>
  <si>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</si>
  <si>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</si>
  <si>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</si>
  <si>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</si>
  <si>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</si>
  <si>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</si>
  <si>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</si>
  <si>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</si>
  <si>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</si>
  <si>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</si>
  <si>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</si>
  <si>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</si>
  <si>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</si>
  <si>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</si>
  <si>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</si>
  <si>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</si>
  <si>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</si>
  <si>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</si>
  <si>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</si>
  <si>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</si>
  <si>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</si>
  <si>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</si>
  <si>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</si>
  <si>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</si>
  <si>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</si>
  <si>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</si>
  <si>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</si>
  <si>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</si>
  <si>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</si>
  <si>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</si>
  <si>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</si>
  <si>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</si>
  <si>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</si>
  <si>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</si>
  <si>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</si>
  <si>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</si>
  <si>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</si>
  <si>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</si>
  <si>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</si>
  <si>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</si>
  <si>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</si>
  <si>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</si>
  <si>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</si>
  <si>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</si>
  <si>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</si>
  <si>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</si>
  <si>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</si>
  <si>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</si>
  <si>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</si>
  <si>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</si>
  <si>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</si>
  <si>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</si>
  <si>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</si>
  <si>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</si>
  <si>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</si>
  <si>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</si>
  <si>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</si>
  <si>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</si>
  <si>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</si>
  <si>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</si>
  <si>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</si>
  <si>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</si>
  <si>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</si>
  <si>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</si>
  <si>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</si>
  <si>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</si>
  <si>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</si>
  <si>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</si>
  <si>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</si>
  <si>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</si>
  <si>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</si>
  <si>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</si>
  <si>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</si>
  <si>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</si>
  <si>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</si>
  <si>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</si>
  <si>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</si>
  <si>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</si>
  <si>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</si>
  <si>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</si>
  <si>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</si>
  <si>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</si>
  <si>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</si>
  <si>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</si>
  <si>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</si>
  <si>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</si>
  <si>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</si>
  <si>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</si>
  <si>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</si>
  <si>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</si>
  <si>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</si>
  <si>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</si>
  <si>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</si>
  <si>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</si>
  <si>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</si>
  <si>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</si>
  <si>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</si>
  <si>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</si>
  <si>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</si>
  <si>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</si>
  <si>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</si>
  <si>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</si>
  <si>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</si>
  <si>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</si>
  <si>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</si>
  <si>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</si>
  <si>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</si>
  <si>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</si>
  <si>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</si>
  <si>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</si>
  <si>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</si>
  <si>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</si>
  <si>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</si>
  <si>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</si>
  <si>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</si>
  <si>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</si>
  <si>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</si>
  <si>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</si>
  <si>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</si>
  <si>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</si>
  <si>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</si>
  <si>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</si>
  <si>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</si>
  <si>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</si>
  <si>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</si>
  <si>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</si>
  <si>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</si>
  <si>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</si>
  <si>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</si>
  <si>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</si>
  <si>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</si>
  <si>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</si>
  <si>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</si>
  <si>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</si>
  <si>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</si>
  <si>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</si>
  <si>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</si>
  <si>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</si>
  <si>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</si>
  <si>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</si>
  <si>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</si>
  <si>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</si>
  <si>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</si>
  <si>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</si>
  <si>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</si>
  <si>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</si>
  <si>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</si>
  <si>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</si>
  <si>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</si>
  <si>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</si>
  <si>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</si>
  <si>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</si>
  <si>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</si>
  <si>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</si>
  <si>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</si>
  <si>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</si>
  <si>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</si>
  <si>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</si>
  <si>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</si>
  <si>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</si>
  <si>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</si>
  <si>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</si>
  <si>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</si>
  <si>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</si>
  <si>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</si>
  <si>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</si>
  <si>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</si>
  <si>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</si>
  <si>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</si>
  <si>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</si>
  <si>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</si>
  <si>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</si>
  <si>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</si>
  <si>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</si>
  <si>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</si>
  <si>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</si>
  <si>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</si>
  <si>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</si>
  <si>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</si>
  <si>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</si>
  <si>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</si>
  <si>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</si>
  <si>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</si>
  <si>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</si>
  <si>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</si>
  <si>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</si>
  <si>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</si>
  <si>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</si>
  <si>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</si>
  <si>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</si>
  <si>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</si>
  <si>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</si>
  <si>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</si>
  <si>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</si>
  <si>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</si>
  <si>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</si>
  <si>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</si>
  <si>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</si>
  <si>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</si>
  <si>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</si>
  <si>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</si>
  <si>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</si>
  <si>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</si>
  <si>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</si>
  <si>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</si>
  <si>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</si>
  <si>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</si>
  <si>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</si>
  <si>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</si>
  <si>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</si>
  <si>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</si>
  <si>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</si>
  <si>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</si>
  <si>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</si>
  <si>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</si>
  <si>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</si>
  <si>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</si>
  <si>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</si>
  <si>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</si>
  <si>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</si>
  <si>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</si>
  <si>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</si>
  <si>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</si>
  <si>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</si>
  <si>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</si>
  <si>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</si>
  <si>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</si>
  <si>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</si>
  <si>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</si>
  <si>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</si>
  <si>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</si>
  <si>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</si>
  <si>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</si>
  <si>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</si>
  <si>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</si>
  <si>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</si>
  <si>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</si>
  <si>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</si>
  <si>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</si>
  <si>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</si>
  <si>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</si>
  <si>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</si>
  <si>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</si>
  <si>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</si>
  <si>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</si>
  <si>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</si>
  <si>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</si>
  <si>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</si>
  <si>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</si>
  <si>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</si>
  <si>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</si>
  <si>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</si>
  <si>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</si>
  <si>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</si>
  <si>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</si>
  <si>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</si>
  <si>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</si>
  <si>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</si>
  <si>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</si>
  <si>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</si>
  <si>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</si>
  <si>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</si>
  <si>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</si>
  <si>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</si>
  <si>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</si>
  <si>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</si>
  <si>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</si>
  <si>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</si>
  <si>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</si>
  <si>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</si>
  <si>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</si>
  <si>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</si>
  <si>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</si>
  <si>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</si>
  <si>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</si>
  <si>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</si>
  <si>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</si>
  <si>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</si>
  <si>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</si>
  <si>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</si>
  <si>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</si>
  <si>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</si>
  <si>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</si>
  <si>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</si>
  <si>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</si>
  <si>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</si>
  <si>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</si>
  <si>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</si>
  <si>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</si>
  <si>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</si>
  <si>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</si>
  <si>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</si>
  <si>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</si>
  <si>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</si>
  <si>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</si>
  <si>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</si>
  <si>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</si>
  <si>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</si>
  <si>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</si>
  <si>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</si>
  <si>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</si>
  <si>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</si>
  <si>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</si>
  <si>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</si>
  <si>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</si>
  <si>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</si>
  <si>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</si>
  <si>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</si>
  <si>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</si>
  <si>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</si>
  <si>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</si>
  <si>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</si>
  <si>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</si>
  <si>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</si>
  <si>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</si>
  <si>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</si>
  <si>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</si>
  <si>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</si>
  <si>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</si>
  <si>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</si>
  <si>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</si>
  <si>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</si>
  <si>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</si>
  <si>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</si>
  <si>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</si>
  <si>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</si>
  <si>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</si>
  <si>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</si>
  <si>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</si>
  <si>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</si>
  <si>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</si>
  <si>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</si>
  <si>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</si>
  <si>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</si>
  <si>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</si>
  <si>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</si>
  <si>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</si>
  <si>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</si>
  <si>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</si>
  <si>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</si>
  <si>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</si>
  <si>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</si>
  <si>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</si>
  <si>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</si>
  <si>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</si>
  <si>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</si>
  <si>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</si>
  <si>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</si>
  <si>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</si>
  <si>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</si>
  <si>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</si>
  <si>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</si>
  <si>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</si>
  <si>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</si>
  <si>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</si>
  <si>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</si>
  <si>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</si>
  <si>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</si>
  <si>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</si>
  <si>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</si>
  <si>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</si>
  <si>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</si>
  <si>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</si>
  <si>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</si>
  <si>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</si>
  <si>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</si>
  <si>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</si>
  <si>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</si>
  <si>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</si>
  <si>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</si>
  <si>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</si>
  <si>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</si>
  <si>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</si>
  <si>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</si>
  <si>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</si>
  <si>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</si>
  <si>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</si>
  <si>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</si>
  <si>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</si>
  <si>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</si>
  <si>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</si>
  <si>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</si>
  <si>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</si>
  <si>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</si>
  <si>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</si>
  <si>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</si>
  <si>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</si>
  <si>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</si>
  <si>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</si>
  <si>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</si>
  <si>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</si>
  <si>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</si>
  <si>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</si>
  <si>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</si>
  <si>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</si>
  <si>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</si>
  <si>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</si>
  <si>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</si>
  <si>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</si>
  <si>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</si>
  <si>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</si>
  <si>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</si>
  <si>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</si>
  <si>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</si>
  <si>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</si>
  <si>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</si>
  <si>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</si>
  <si>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</si>
  <si>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</si>
  <si>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</si>
  <si>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</si>
  <si>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</si>
  <si>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</si>
  <si>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</si>
  <si>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</si>
  <si>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</si>
  <si>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</si>
  <si>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</si>
  <si>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</si>
  <si>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</si>
  <si>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</si>
  <si>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</si>
  <si>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</si>
  <si>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</si>
  <si>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</si>
  <si>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</si>
  <si>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</si>
  <si>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</si>
  <si>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</si>
  <si>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</si>
  <si>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</si>
  <si>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</si>
  <si>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</si>
  <si>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</si>
  <si>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</si>
  <si>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</si>
  <si>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</si>
  <si>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</si>
  <si>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</si>
  <si>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</si>
  <si>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</si>
  <si>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</si>
  <si>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</si>
  <si>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</si>
  <si>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</si>
  <si>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</si>
  <si>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</si>
  <si>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</si>
  <si>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</si>
  <si>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</si>
  <si>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</si>
  <si>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</si>
  <si>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</si>
  <si>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</si>
  <si>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</si>
  <si>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</si>
  <si>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</si>
  <si>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</si>
  <si>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</si>
  <si>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</si>
  <si>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</si>
  <si>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</si>
  <si>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</si>
  <si>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</si>
  <si>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</si>
  <si>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</si>
  <si>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</si>
  <si>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</si>
  <si>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</si>
  <si>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</si>
  <si>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</si>
  <si>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</si>
  <si>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</si>
  <si>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</si>
  <si>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</si>
  <si>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</si>
  <si>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</si>
  <si>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</si>
  <si>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</si>
  <si>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</si>
  <si>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</si>
  <si>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</si>
  <si>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</si>
  <si>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</si>
  <si>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</si>
  <si>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</si>
  <si>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</si>
  <si>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</si>
  <si>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</si>
  <si>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</si>
  <si>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</si>
  <si>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</si>
  <si>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</si>
  <si>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</si>
  <si>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</si>
  <si>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</si>
  <si>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</si>
  <si>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</si>
  <si>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</si>
  <si>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</si>
  <si>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</si>
  <si>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</si>
  <si>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</si>
  <si>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</si>
  <si>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</si>
  <si>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</si>
  <si>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</si>
  <si>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</si>
  <si>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</si>
  <si>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</si>
  <si>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</si>
  <si>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</si>
  <si>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</si>
  <si>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</si>
  <si>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</si>
  <si>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</si>
  <si>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</si>
  <si>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</si>
  <si>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</si>
  <si>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</si>
  <si>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</si>
  <si>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</si>
  <si>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</si>
  <si>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</si>
  <si>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</si>
  <si>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</si>
  <si>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</si>
  <si>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</si>
  <si>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</si>
  <si>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</si>
  <si>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</si>
  <si>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</si>
  <si>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</si>
  <si>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</si>
  <si>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</si>
  <si>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</si>
  <si>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</si>
  <si>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</si>
  <si>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</si>
  <si>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</si>
  <si>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</si>
  <si>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</si>
  <si>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</si>
  <si>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</si>
  <si>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</si>
  <si>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</si>
  <si>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</si>
  <si>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</si>
  <si>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</si>
  <si>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</si>
  <si>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</si>
  <si>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</si>
  <si>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</si>
  <si>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</si>
  <si>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</si>
  <si>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</si>
  <si>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</si>
  <si>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</si>
  <si>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</si>
  <si>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</si>
  <si>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</si>
  <si>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</si>
  <si>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</si>
  <si>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</si>
  <si>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</si>
  <si>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</si>
  <si>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</si>
  <si>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</si>
  <si>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</si>
  <si>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</si>
  <si>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</si>
  <si>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</si>
  <si>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</si>
  <si>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</si>
  <si>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</si>
  <si>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</si>
  <si>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</si>
  <si>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</si>
  <si>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</si>
  <si>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</si>
  <si>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</si>
  <si>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</si>
  <si>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</si>
  <si>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</si>
  <si>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</si>
  <si>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</si>
  <si>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</si>
  <si>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</si>
  <si>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</si>
  <si>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</si>
  <si>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</si>
  <si>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</si>
  <si>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</si>
  <si>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</si>
  <si>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</si>
  <si>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</si>
  <si>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</si>
  <si>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</si>
  <si>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</si>
  <si>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</si>
  <si>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</si>
  <si>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</si>
  <si>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</si>
  <si>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</si>
  <si>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</si>
  <si>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</si>
  <si>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</si>
  <si>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</si>
  <si>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</si>
  <si>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</si>
  <si>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</si>
  <si>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</si>
  <si>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</si>
  <si>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</si>
  <si>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</si>
  <si>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</si>
  <si>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</si>
  <si>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</si>
  <si>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</si>
  <si>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</si>
  <si>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</si>
  <si>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</si>
  <si>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</si>
  <si>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</si>
  <si>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</si>
  <si>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</si>
  <si>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</si>
  <si>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</si>
  <si>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</si>
  <si>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</si>
  <si>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</si>
  <si>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</si>
  <si>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</si>
  <si>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</si>
  <si>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</si>
  <si>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</si>
  <si>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</si>
  <si>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</si>
  <si>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</si>
  <si>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</si>
  <si>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</si>
  <si>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</si>
  <si>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</si>
  <si>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</si>
  <si>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</si>
  <si>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</si>
  <si>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</si>
  <si>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</si>
  <si>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</si>
  <si>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</si>
  <si>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</si>
  <si>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</si>
  <si>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</si>
  <si>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</si>
  <si>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</si>
  <si>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</si>
  <si>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</si>
  <si>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</si>
  <si>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</si>
  <si>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</si>
  <si>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</si>
  <si>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</si>
  <si>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</si>
  <si>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</si>
  <si>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</si>
  <si>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</si>
  <si>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</si>
  <si>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</si>
  <si>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</si>
  <si>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</si>
  <si>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</si>
  <si>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</si>
  <si>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</si>
  <si>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</si>
  <si>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</si>
  <si>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</si>
  <si>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</si>
  <si>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</si>
  <si>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</si>
  <si>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</si>
  <si>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</si>
  <si>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</si>
  <si>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</si>
  <si>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</si>
  <si>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</si>
  <si>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</si>
  <si>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</si>
  <si>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</si>
  <si>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</si>
  <si>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</si>
  <si>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</si>
  <si>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</si>
  <si>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</si>
  <si>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</si>
  <si>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</si>
  <si>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</si>
  <si>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</si>
  <si>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</si>
  <si>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</si>
  <si>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</si>
  <si>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</si>
  <si>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</si>
  <si>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</si>
  <si>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</si>
  <si>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</si>
  <si>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</si>
  <si>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</si>
  <si>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</si>
  <si>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</si>
  <si>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</si>
  <si>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</si>
  <si>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</si>
  <si>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</si>
  <si>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</si>
  <si>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</si>
  <si>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</si>
  <si>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</si>
  <si>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</si>
  <si>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</si>
  <si>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</si>
  <si>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</si>
  <si>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</si>
  <si>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</si>
  <si>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</si>
  <si>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</si>
  <si>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</si>
  <si>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</si>
  <si>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</si>
  <si>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</si>
  <si>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</si>
  <si>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</si>
  <si>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</si>
  <si>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</si>
  <si>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</si>
  <si>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</si>
  <si>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</si>
  <si>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</si>
  <si>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</si>
  <si>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</si>
  <si>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</si>
  <si>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</si>
  <si>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</si>
  <si>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</si>
  <si>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</si>
  <si>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</si>
  <si>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</si>
  <si>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</si>
  <si>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</si>
  <si>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</si>
  <si>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</si>
  <si>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</si>
  <si>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</si>
  <si>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</si>
  <si>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</si>
  <si>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</si>
  <si>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</si>
  <si>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</si>
  <si>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</si>
  <si>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</si>
  <si>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</si>
  <si>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</si>
  <si>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</si>
  <si>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</si>
  <si>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</si>
  <si>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</si>
  <si>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</si>
  <si>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</si>
  <si>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</si>
  <si>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</si>
  <si>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</si>
  <si>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</si>
  <si>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</si>
  <si>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</si>
  <si>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</si>
  <si>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</si>
  <si>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</si>
  <si>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</si>
  <si>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</si>
  <si>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</si>
  <si>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</si>
  <si>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</si>
  <si>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</si>
  <si>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</si>
  <si>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</si>
  <si>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</si>
  <si>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</si>
  <si>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</si>
  <si>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</si>
  <si>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</si>
  <si>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</si>
  <si>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</si>
  <si>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</si>
  <si>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</si>
  <si>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</si>
  <si>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</si>
  <si>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</si>
  <si>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</si>
  <si>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</si>
  <si>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</si>
  <si>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</si>
  <si>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</si>
  <si>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</si>
  <si>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</si>
  <si>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</si>
  <si>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</si>
  <si>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</si>
  <si>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</si>
  <si>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</si>
  <si>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</si>
  <si>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</si>
  <si>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</si>
  <si>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</si>
  <si>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</si>
  <si>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</si>
  <si>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</si>
  <si>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</si>
  <si>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</si>
  <si>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</si>
  <si>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</si>
  <si>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</si>
  <si>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</si>
  <si>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</si>
  <si>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</si>
  <si>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</si>
  <si>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</si>
  <si>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</si>
  <si>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</si>
  <si>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</si>
  <si>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</si>
  <si>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</si>
  <si>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</si>
  <si>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</si>
  <si>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</si>
  <si>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</si>
  <si>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</si>
  <si>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</si>
  <si>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</si>
  <si>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</si>
  <si>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</si>
  <si>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</si>
  <si>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</si>
  <si>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</si>
  <si>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</si>
  <si>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</si>
  <si>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</si>
  <si>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</si>
  <si>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</si>
  <si>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</si>
  <si>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</si>
  <si>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</si>
  <si>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</si>
  <si>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</si>
  <si>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</si>
  <si>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</si>
  <si>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</si>
  <si>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</si>
  <si>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</si>
  <si>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</si>
  <si>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</si>
  <si>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</si>
  <si>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</si>
  <si>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</si>
  <si>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</si>
  <si>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</si>
  <si>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</si>
  <si>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</si>
  <si>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</si>
  <si>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</si>
  <si>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</si>
  <si>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</si>
  <si>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</si>
  <si>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</si>
  <si>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</si>
  <si>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</si>
  <si>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</si>
  <si>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</si>
  <si>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</si>
  <si>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</si>
  <si>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</si>
  <si>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</si>
  <si>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</si>
  <si>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</si>
  <si>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</si>
  <si>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</si>
  <si>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</si>
  <si>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</si>
  <si>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</si>
  <si>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</si>
  <si>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</si>
  <si>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</si>
  <si>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</si>
  <si>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</si>
  <si>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</si>
  <si>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</si>
  <si>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</si>
  <si>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</si>
  <si>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</si>
  <si>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</si>
  <si>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</si>
  <si>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</si>
  <si>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</si>
  <si>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</si>
  <si>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</si>
  <si>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</si>
  <si>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</si>
  <si>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</si>
  <si>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</si>
  <si>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</si>
  <si>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</si>
  <si>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</si>
  <si>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</si>
  <si>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</si>
  <si>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</si>
  <si>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</si>
  <si>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</si>
  <si>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</si>
  <si>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</si>
  <si>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</si>
  <si>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</si>
  <si>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</si>
  <si>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</si>
  <si>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</si>
  <si>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</si>
  <si>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</si>
  <si>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</si>
  <si>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</si>
  <si>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</si>
  <si>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</si>
  <si>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</si>
  <si>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</si>
  <si>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</si>
  <si>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</si>
  <si>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</si>
  <si>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</si>
  <si>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</si>
  <si>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</si>
  <si>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</si>
  <si>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</si>
  <si>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</si>
  <si>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</si>
  <si>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</si>
  <si>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</si>
  <si>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</si>
  <si>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</si>
  <si>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</si>
  <si>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</si>
  <si>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</si>
  <si>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</si>
  <si>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</si>
  <si>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</si>
  <si>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</si>
  <si>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</si>
  <si>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</si>
  <si>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</si>
  <si>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</si>
  <si>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</si>
  <si>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</si>
  <si>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</si>
  <si>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</si>
  <si>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</si>
  <si>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</si>
  <si>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</si>
  <si>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</si>
  <si>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</si>
  <si>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</si>
  <si>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</si>
  <si>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</si>
  <si>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</si>
  <si>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</si>
  <si>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</si>
  <si>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</si>
  <si>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</si>
  <si>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</si>
  <si>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</si>
  <si>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</si>
  <si>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</si>
  <si>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</si>
  <si>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</si>
  <si>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</si>
  <si>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</si>
  <si>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</si>
  <si>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</si>
  <si>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</si>
  <si>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</si>
  <si>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</si>
  <si>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</si>
  <si>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</si>
  <si>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</si>
  <si>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</si>
  <si>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</si>
  <si>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</si>
  <si>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</si>
  <si>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</si>
  <si>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</si>
  <si>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</si>
  <si>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</si>
  <si>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</si>
  <si>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</si>
  <si>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</si>
  <si>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</si>
  <si>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</si>
  <si>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</si>
  <si>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</si>
  <si>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</si>
  <si>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</si>
  <si>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</si>
  <si>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</si>
  <si>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</si>
  <si>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</si>
  <si>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</si>
  <si>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</si>
  <si>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</si>
  <si>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</si>
  <si>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</si>
  <si>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</si>
  <si>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</si>
  <si>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</si>
  <si>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</si>
  <si>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</si>
  <si>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</si>
  <si>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</si>
  <si>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</si>
  <si>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</si>
  <si>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</si>
  <si>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</si>
  <si>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</si>
  <si>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</si>
  <si>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</si>
  <si>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</si>
  <si>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</si>
  <si>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</si>
  <si>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</si>
  <si>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</si>
  <si>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</si>
  <si>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</si>
  <si>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</si>
  <si>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</si>
  <si>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</si>
  <si>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</si>
  <si>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</si>
  <si>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</si>
  <si>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</si>
  <si>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</si>
  <si>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</si>
  <si>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</si>
  <si>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</si>
  <si>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</si>
  <si>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</si>
  <si>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</si>
  <si>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</si>
  <si>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</si>
  <si>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</si>
  <si>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</si>
  <si>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</si>
  <si>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</si>
  <si>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</si>
  <si>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</si>
  <si>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</si>
  <si>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</si>
  <si>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</si>
  <si>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</si>
  <si>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</si>
  <si>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</si>
  <si>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</si>
  <si>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</si>
  <si>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</si>
  <si>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</si>
  <si>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</si>
  <si>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</si>
  <si>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</si>
  <si>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</si>
  <si>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</si>
  <si>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</si>
  <si>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</si>
  <si>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</si>
  <si>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</si>
  <si>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</si>
  <si>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</si>
  <si>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</si>
  <si>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</si>
  <si>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</si>
  <si>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</si>
  <si>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</si>
  <si>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</si>
  <si>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</si>
  <si>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</si>
  <si>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</si>
  <si>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</si>
  <si>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</si>
  <si>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</si>
  <si>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</si>
  <si>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</si>
  <si>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</si>
  <si>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</si>
  <si>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</si>
  <si>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</si>
  <si>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</si>
  <si>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</si>
  <si>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</si>
  <si>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</si>
  <si>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</si>
  <si>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</si>
  <si>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</si>
  <si>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</si>
  <si>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</si>
  <si>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</si>
  <si>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</si>
  <si>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</si>
  <si>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</si>
  <si>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</si>
  <si>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</si>
  <si>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</si>
  <si>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</si>
  <si>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</si>
  <si>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</si>
  <si>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</si>
  <si>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</si>
  <si>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</si>
  <si>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</si>
  <si>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</si>
  <si>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</si>
  <si>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</si>
  <si>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</si>
  <si>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</si>
  <si>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</si>
  <si>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</si>
  <si>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</si>
  <si>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</si>
  <si>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</si>
  <si>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</si>
  <si>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</si>
  <si>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</si>
  <si>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</si>
  <si>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</si>
  <si>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</si>
  <si>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</si>
  <si>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</si>
  <si>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</si>
  <si>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</si>
  <si>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</si>
  <si>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</si>
  <si>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</si>
  <si>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</si>
  <si>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</si>
  <si>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</si>
  <si>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</si>
  <si>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</si>
  <si>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</si>
  <si>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</si>
  <si>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</si>
  <si>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</si>
  <si>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</si>
  <si>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</si>
  <si>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</si>
  <si>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</si>
  <si>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</si>
  <si>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</si>
  <si>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</si>
  <si>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</si>
  <si>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</si>
  <si>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</si>
  <si>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</si>
  <si>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</si>
  <si>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</si>
  <si>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</si>
  <si>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</si>
  <si>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</si>
  <si>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</si>
  <si>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</si>
  <si>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</si>
  <si>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</si>
  <si>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</si>
  <si>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</si>
  <si>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</si>
  <si>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</si>
  <si>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</si>
  <si>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</si>
  <si>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</si>
  <si>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</si>
  <si>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</si>
  <si>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</si>
  <si>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</si>
  <si>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</si>
  <si>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</si>
  <si>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</si>
  <si>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</si>
  <si>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</si>
  <si>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</si>
  <si>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</si>
  <si>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</si>
  <si>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</si>
  <si>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</si>
  <si>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</si>
  <si>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</si>
  <si>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</si>
  <si>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</si>
  <si>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</si>
  <si>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</si>
  <si>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</si>
  <si>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</si>
  <si>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</si>
  <si>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</si>
  <si>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</si>
  <si>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</si>
  <si>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</si>
  <si>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</si>
  <si>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</si>
  <si>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</si>
  <si>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</si>
  <si>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</si>
  <si>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</si>
  <si>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</si>
  <si>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</si>
  <si>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</si>
  <si>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</si>
  <si>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</si>
  <si>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</si>
  <si>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</si>
  <si>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</si>
  <si>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</si>
  <si>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</si>
  <si>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</si>
  <si>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</si>
  <si>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</si>
  <si>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</si>
  <si>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</si>
  <si>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</si>
  <si>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</si>
  <si>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</si>
  <si>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</si>
  <si>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</si>
  <si>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</si>
  <si>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</si>
  <si>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</si>
  <si>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</si>
  <si>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</si>
  <si>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</si>
  <si>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</si>
  <si>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</si>
  <si>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</si>
  <si>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</si>
  <si>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</si>
  <si>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</si>
  <si>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</si>
  <si>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</si>
  <si>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</si>
  <si>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</si>
  <si>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</si>
  <si>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</si>
  <si>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</si>
  <si>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</si>
  <si>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</si>
  <si>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</si>
  <si>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</si>
  <si>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</si>
  <si>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</si>
  <si>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</si>
  <si>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</si>
  <si>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</si>
  <si>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</si>
  <si>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</si>
  <si>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</si>
  <si>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</si>
  <si>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</si>
  <si>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</si>
  <si>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</si>
  <si>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</si>
  <si>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</si>
  <si>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</si>
  <si>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</si>
  <si>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</si>
  <si>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</si>
  <si>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</si>
  <si>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</si>
  <si>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</si>
  <si>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</si>
  <si>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</si>
  <si>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</si>
  <si>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</si>
  <si>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</si>
  <si>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</si>
  <si>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</si>
  <si>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</si>
  <si>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</si>
  <si>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</si>
  <si>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</si>
  <si>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</si>
  <si>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</si>
  <si>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</si>
  <si>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</si>
  <si>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</si>
  <si>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</si>
  <si>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</si>
  <si>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</si>
  <si>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</si>
  <si>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</si>
  <si>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</si>
  <si>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</si>
  <si>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</si>
  <si>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</si>
  <si>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</si>
  <si>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</si>
  <si>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</si>
  <si>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</si>
  <si>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</si>
  <si>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</si>
  <si>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</si>
  <si>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</si>
  <si>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</si>
  <si>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</si>
  <si>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</si>
  <si>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</si>
  <si>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</si>
  <si>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</si>
  <si>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</si>
  <si>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</si>
  <si>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</si>
  <si>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</si>
  <si>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</si>
  <si>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</si>
  <si>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</si>
  <si>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</si>
  <si>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</si>
  <si>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</si>
  <si>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</si>
  <si>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</si>
  <si>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</si>
  <si>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</si>
  <si>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</si>
  <si>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</si>
  <si>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</si>
  <si>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</si>
  <si>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</si>
  <si>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</si>
  <si>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</si>
  <si>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</si>
  <si>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</si>
  <si>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</si>
  <si>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</si>
  <si>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</si>
  <si>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</si>
  <si>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</si>
  <si>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</si>
  <si>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</si>
  <si>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</si>
  <si>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</si>
  <si>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</si>
  <si>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</si>
  <si>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</si>
  <si>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</si>
  <si>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</si>
  <si>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</si>
  <si>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</si>
  <si>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</si>
  <si>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</si>
  <si>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</si>
  <si>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</si>
  <si>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</si>
  <si>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</si>
  <si>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</si>
  <si>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</si>
  <si>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</si>
  <si>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</si>
  <si>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</si>
  <si>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</si>
  <si>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</si>
  <si>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</si>
  <si>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</si>
  <si>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</si>
  <si>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</si>
  <si>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</si>
  <si>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</si>
  <si>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</si>
  <si>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</si>
  <si>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</si>
  <si>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</si>
  <si>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</si>
  <si>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</si>
  <si>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</si>
  <si>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</si>
  <si>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</si>
  <si>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</si>
  <si>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</si>
  <si>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</si>
  <si>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</si>
  <si>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</si>
  <si>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</si>
  <si>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</si>
  <si>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</si>
  <si>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</si>
  <si>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</si>
  <si>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</si>
  <si>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</si>
  <si>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</si>
  <si>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</si>
  <si>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</si>
  <si>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</si>
  <si>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</si>
  <si>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</si>
  <si>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</si>
  <si>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</si>
  <si>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</si>
  <si>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</si>
  <si>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</si>
  <si>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</si>
  <si>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</si>
  <si>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</si>
  <si>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</si>
  <si>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</si>
  <si>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</si>
  <si>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</si>
  <si>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</si>
  <si>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</si>
  <si>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</si>
  <si>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</si>
  <si>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</si>
  <si>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</si>
  <si>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</si>
  <si>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</si>
  <si>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</si>
  <si>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</si>
  <si>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</si>
  <si>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</si>
  <si>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</si>
  <si>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</si>
  <si>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</si>
  <si>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</si>
  <si>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</si>
  <si>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</si>
  <si>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</si>
  <si>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</si>
  <si>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</si>
  <si>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</si>
  <si>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</si>
  <si>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</si>
  <si>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</si>
  <si>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</si>
  <si>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</si>
  <si>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</si>
  <si>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</si>
  <si>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</si>
  <si>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</si>
  <si>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</si>
  <si>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</si>
  <si>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</si>
  <si>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</si>
  <si>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</si>
  <si>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</si>
  <si>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</si>
  <si>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</si>
  <si>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</si>
  <si>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</si>
  <si>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</si>
  <si>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</si>
  <si>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</si>
  <si>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</si>
  <si>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</si>
  <si>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</si>
  <si>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</si>
  <si>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</si>
  <si>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</si>
  <si>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</si>
  <si>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</si>
  <si>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</si>
  <si>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</si>
  <si>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</si>
  <si>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</si>
  <si>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</si>
  <si>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</si>
  <si>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</si>
  <si>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</si>
  <si>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</si>
  <si>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</si>
  <si>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</si>
  <si>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</si>
  <si>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</si>
  <si>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</si>
  <si>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</si>
  <si>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</si>
  <si>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</si>
  <si>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</si>
  <si>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</si>
  <si>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</si>
  <si>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</si>
  <si>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</si>
  <si>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</si>
  <si>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</si>
  <si>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</si>
  <si>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</si>
  <si>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</si>
  <si>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</si>
  <si>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</si>
  <si>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</si>
  <si>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</si>
  <si>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</si>
  <si>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</si>
  <si>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</si>
  <si>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</si>
  <si>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</si>
  <si>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</si>
  <si>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</si>
  <si>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</si>
  <si>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</si>
  <si>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</si>
  <si>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</si>
  <si>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</si>
  <si>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</si>
  <si>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</si>
  <si>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</si>
  <si>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</si>
  <si>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</si>
  <si>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</si>
  <si>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</si>
  <si>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</si>
  <si>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</si>
  <si>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</si>
  <si>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</si>
  <si>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</si>
  <si>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</si>
  <si>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</si>
  <si>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</si>
  <si>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</si>
  <si>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</si>
  <si>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</si>
  <si>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</si>
  <si>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</si>
  <si>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</si>
  <si>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</si>
  <si>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</si>
  <si>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</si>
  <si>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</si>
  <si>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</si>
  <si>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</si>
  <si>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</si>
  <si>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</si>
  <si>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</si>
  <si>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</si>
  <si>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</si>
  <si>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</si>
  <si>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</si>
  <si>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</si>
  <si>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</si>
  <si>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</si>
  <si>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</si>
  <si>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</si>
  <si>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</si>
  <si>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</si>
  <si>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</si>
  <si>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</si>
  <si>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</si>
  <si>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</si>
  <si>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</si>
  <si>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</si>
  <si>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</si>
  <si>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</si>
  <si>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</si>
  <si>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</si>
  <si>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</si>
  <si>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</si>
  <si>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</si>
  <si>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</si>
  <si>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</si>
  <si>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</si>
  <si>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</si>
  <si>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</si>
  <si>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</si>
  <si>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</si>
  <si>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</si>
  <si>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</si>
  <si>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</si>
  <si>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</si>
  <si>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</si>
  <si>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</si>
  <si>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</si>
  <si>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</si>
  <si>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</si>
  <si>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</si>
  <si>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</si>
  <si>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</si>
  <si>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</si>
  <si>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</si>
  <si>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</si>
  <si>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</si>
  <si>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</si>
  <si>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</si>
  <si>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</si>
  <si>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</si>
  <si>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</si>
  <si>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</si>
  <si>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</si>
  <si>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</si>
  <si>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</si>
  <si>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</si>
  <si>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</si>
  <si>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</si>
  <si>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</si>
  <si>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</si>
  <si>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</si>
  <si>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</si>
  <si>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</si>
  <si>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</si>
  <si>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</si>
  <si>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</si>
  <si>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</si>
  <si>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</si>
  <si>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</si>
  <si>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</si>
  <si>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</si>
  <si>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</si>
  <si>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</si>
  <si>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</si>
  <si>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</si>
  <si>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</si>
  <si>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</si>
  <si>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</si>
  <si>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</si>
  <si>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</si>
  <si>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</si>
  <si>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</si>
  <si>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</si>
  <si>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</si>
  <si>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</si>
  <si>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</si>
  <si>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</si>
  <si>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</si>
  <si>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</si>
  <si>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</si>
  <si>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</si>
  <si>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</si>
  <si>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</si>
  <si>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</si>
  <si>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</si>
  <si>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</si>
  <si>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</si>
  <si>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</si>
  <si>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</si>
  <si>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</si>
  <si>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</si>
  <si>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</si>
  <si>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</si>
  <si>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</si>
  <si>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</si>
  <si>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</si>
  <si>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</si>
  <si>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</si>
  <si>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</si>
  <si>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</si>
  <si>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</si>
  <si>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</si>
  <si>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</si>
  <si>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</si>
  <si>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</si>
  <si>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</si>
  <si>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</si>
  <si>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</si>
  <si>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</si>
  <si>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</si>
  <si>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</si>
  <si>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</si>
  <si>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</si>
  <si>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</si>
  <si>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</si>
  <si>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</si>
  <si>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</si>
  <si>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</si>
  <si>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</si>
  <si>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</si>
  <si>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</si>
  <si>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</si>
  <si>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</si>
  <si>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</si>
  <si>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</si>
  <si>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</si>
  <si>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</si>
  <si>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</si>
  <si>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</si>
  <si>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</si>
  <si>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</si>
  <si>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</si>
  <si>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</si>
  <si>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</si>
  <si>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</si>
  <si>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</si>
  <si>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</si>
  <si>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</si>
  <si>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</si>
  <si>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</si>
  <si>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</si>
  <si>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</si>
  <si>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</si>
  <si>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</si>
  <si>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</si>
  <si>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</si>
  <si>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</si>
  <si>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</si>
  <si>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</si>
  <si>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</si>
  <si>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</si>
  <si>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</si>
  <si>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</si>
  <si>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</si>
  <si>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</si>
  <si>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</si>
  <si>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</si>
  <si>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</si>
  <si>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</si>
  <si>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</si>
  <si>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</si>
  <si>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</si>
  <si>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</si>
  <si>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</si>
  <si>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</si>
  <si>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</si>
  <si>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</si>
  <si>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</si>
  <si>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</si>
  <si>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</si>
  <si>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</si>
  <si>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</si>
  <si>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</si>
  <si>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</si>
  <si>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</si>
  <si>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</si>
  <si>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</si>
  <si>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</si>
  <si>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</si>
  <si>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</si>
  <si>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</si>
  <si>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</si>
  <si>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</si>
  <si>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</si>
  <si>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</si>
  <si>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</si>
  <si>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</si>
  <si>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</si>
  <si>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</si>
  <si>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</si>
  <si>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</si>
  <si>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</si>
  <si>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</si>
  <si>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</si>
  <si>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</si>
  <si>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</si>
  <si>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</si>
  <si>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</si>
  <si>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</si>
  <si>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</si>
  <si>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</si>
  <si>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</si>
  <si>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</si>
  <si>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</si>
  <si>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</si>
  <si>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</si>
  <si>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</si>
  <si>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</si>
  <si>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</si>
  <si>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</si>
  <si>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</si>
  <si>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</si>
  <si>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</si>
  <si>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</si>
  <si>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</si>
  <si>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</si>
  <si>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</si>
  <si>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</si>
  <si>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</si>
  <si>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</si>
  <si>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</si>
  <si>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</si>
  <si>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</si>
  <si>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</si>
  <si>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</si>
  <si>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</si>
  <si>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</si>
  <si>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</si>
  <si>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</si>
  <si>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</si>
  <si>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</si>
  <si>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</si>
  <si>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</si>
  <si>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</si>
  <si>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</si>
  <si>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</si>
  <si>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</si>
  <si>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</si>
  <si>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</si>
  <si>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</si>
  <si>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</si>
  <si>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</si>
  <si>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</si>
  <si>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</si>
  <si>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</si>
  <si>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</si>
  <si>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</si>
  <si>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</si>
  <si>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</si>
  <si>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</si>
  <si>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</si>
  <si>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</si>
  <si>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</si>
  <si>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</si>
  <si>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</si>
  <si>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</si>
  <si>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</si>
  <si>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</si>
  <si>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</si>
  <si>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</si>
  <si>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</si>
  <si>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</si>
  <si>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</si>
  <si>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</si>
  <si>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</si>
  <si>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</si>
  <si>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</si>
  <si>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</si>
  <si>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</si>
  <si>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</si>
  <si>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</si>
  <si>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</si>
  <si>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</si>
  <si>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</si>
  <si>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</si>
  <si>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</si>
  <si>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</si>
  <si>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</si>
  <si>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</si>
  <si>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</si>
  <si>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</si>
  <si>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</si>
  <si>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</si>
  <si>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</si>
  <si>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</si>
  <si>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</si>
  <si>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</si>
  <si>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</si>
  <si>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</si>
  <si>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</si>
  <si>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</si>
  <si>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</si>
  <si>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</si>
  <si>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</si>
  <si>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</si>
  <si>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</si>
  <si>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</si>
  <si>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</si>
  <si>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</si>
  <si>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</si>
  <si>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</si>
  <si>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</si>
  <si>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</si>
  <si>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</si>
  <si>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</si>
  <si>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</si>
  <si>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</si>
  <si>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</si>
  <si>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</si>
  <si>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</si>
  <si>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</si>
  <si>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</si>
  <si>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</si>
  <si>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</si>
  <si>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</si>
  <si>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</si>
  <si>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</si>
  <si>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</si>
  <si>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</si>
  <si>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</si>
  <si>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</si>
  <si>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</si>
  <si>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</si>
  <si>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</si>
  <si>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</si>
  <si>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</si>
  <si>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</si>
  <si>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</si>
  <si>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</si>
  <si>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</si>
  <si>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</si>
  <si>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</si>
  <si>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</si>
  <si>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</si>
  <si>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</si>
  <si>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</si>
  <si>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</si>
  <si>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</si>
  <si>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</si>
  <si>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</si>
  <si>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</si>
  <si>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</si>
  <si>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</si>
  <si>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</si>
  <si>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</si>
  <si>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</si>
  <si>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</si>
  <si>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</si>
  <si>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</si>
  <si>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</si>
  <si>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</si>
  <si>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</si>
  <si>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</si>
  <si>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</si>
  <si>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</si>
  <si>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</si>
  <si>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</si>
  <si>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</si>
  <si>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</si>
  <si>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</si>
  <si>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</si>
  <si>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</si>
  <si>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</si>
  <si>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</si>
  <si>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</si>
  <si>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</si>
  <si>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</si>
  <si>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</si>
  <si>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</si>
  <si>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</si>
  <si>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</si>
  <si>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</si>
  <si>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</si>
  <si>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</si>
  <si>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</si>
  <si>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</si>
  <si>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</si>
  <si>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</si>
  <si>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</si>
  <si>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</si>
  <si>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</si>
  <si>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</si>
  <si>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</si>
  <si>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</si>
  <si>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</si>
  <si>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</si>
  <si>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</si>
  <si>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</si>
  <si>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</si>
  <si>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</si>
  <si>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</si>
  <si>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</si>
  <si>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</si>
  <si>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</si>
  <si>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</si>
  <si>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</si>
  <si>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</si>
  <si>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</si>
  <si>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</si>
  <si>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</si>
  <si>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</si>
  <si>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</si>
  <si>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</si>
  <si>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</si>
  <si>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</si>
  <si>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</si>
  <si>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</si>
  <si>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</si>
  <si>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</si>
  <si>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</si>
  <si>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</si>
  <si>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</si>
  <si>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</si>
  <si>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</si>
  <si>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</si>
  <si>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</si>
  <si>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</si>
  <si>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</si>
  <si>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</si>
  <si>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</si>
  <si>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</si>
  <si>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</si>
  <si>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</si>
  <si>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</si>
  <si>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</si>
  <si>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</si>
  <si>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</si>
  <si>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</si>
  <si>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</si>
  <si>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</si>
  <si>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</si>
  <si>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</si>
  <si>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</si>
  <si>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</si>
  <si>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</si>
  <si>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</si>
  <si>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</si>
  <si>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</si>
  <si>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</si>
  <si>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</si>
  <si>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</si>
  <si>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</si>
  <si>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</si>
  <si>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</si>
  <si>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</si>
  <si>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</si>
  <si>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</si>
  <si>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</si>
  <si>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</si>
  <si>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</si>
  <si>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</si>
  <si>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</si>
  <si>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</si>
  <si>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</si>
  <si>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</si>
  <si>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</si>
  <si>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</si>
  <si>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</si>
  <si>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</si>
  <si>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</si>
  <si>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</si>
  <si>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</si>
  <si>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</si>
  <si>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</si>
  <si>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</si>
  <si>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</si>
  <si>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</si>
  <si>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</si>
  <si>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</si>
  <si>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</si>
  <si>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</si>
  <si>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</si>
  <si>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</si>
  <si>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</si>
  <si>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</si>
  <si>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</si>
  <si>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</si>
  <si>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</si>
  <si>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</si>
  <si>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</si>
  <si>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</si>
  <si>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</si>
  <si>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</si>
  <si>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</si>
  <si>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</si>
  <si>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</si>
  <si>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</si>
  <si>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</si>
  <si>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</si>
  <si>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</si>
  <si>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</si>
  <si>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</si>
  <si>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</si>
  <si>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</si>
  <si>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</si>
  <si>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</si>
  <si>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</si>
  <si>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</si>
  <si>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</si>
  <si>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</si>
  <si>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</si>
  <si>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</si>
  <si>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</si>
  <si>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</si>
  <si>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</si>
  <si>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</si>
  <si>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</si>
  <si>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</si>
  <si>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</si>
  <si>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</si>
  <si>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</si>
  <si>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</si>
  <si>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</si>
  <si>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</si>
  <si>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</si>
  <si>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</si>
  <si>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</si>
  <si>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</si>
  <si>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</si>
  <si>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</si>
  <si>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</si>
  <si>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</si>
  <si>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</si>
  <si>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</si>
  <si>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</si>
  <si>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</si>
  <si>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</si>
  <si>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</si>
  <si>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</si>
  <si>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</si>
  <si>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</si>
  <si>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</si>
  <si>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</si>
  <si>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</si>
  <si>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</si>
  <si>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</si>
  <si>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</si>
  <si>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</si>
  <si>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</si>
  <si>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</si>
  <si>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</si>
  <si>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</si>
  <si>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</si>
  <si>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</si>
  <si>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</si>
  <si>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</si>
  <si>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</si>
  <si>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</si>
  <si>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</si>
  <si>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</si>
  <si>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</si>
  <si>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</si>
  <si>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</si>
  <si>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</si>
  <si>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</si>
  <si>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</si>
  <si>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</si>
  <si>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</si>
  <si>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</si>
  <si>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</si>
  <si>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</si>
  <si>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</si>
  <si>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</si>
  <si>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</si>
  <si>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</si>
  <si>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</si>
  <si>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</si>
  <si>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</si>
  <si>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</si>
  <si>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</si>
  <si>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</si>
  <si>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</si>
  <si>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</si>
  <si>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</si>
  <si>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</si>
  <si>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</si>
  <si>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</si>
  <si>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</si>
  <si>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</si>
  <si>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</si>
  <si>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</si>
  <si>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</si>
  <si>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</si>
  <si>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</si>
  <si>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</si>
  <si>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</si>
  <si>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</si>
  <si>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</si>
  <si>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</si>
  <si>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</si>
  <si>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</si>
  <si>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</si>
  <si>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</si>
  <si>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</si>
  <si>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</si>
  <si>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</si>
  <si>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</si>
  <si>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</si>
  <si>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</si>
  <si>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</si>
  <si>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</si>
  <si>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</si>
  <si>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</si>
  <si>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</si>
  <si>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</si>
  <si>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</si>
  <si>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</si>
  <si>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</si>
  <si>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</si>
  <si>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</si>
  <si>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</si>
  <si>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</si>
  <si>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</si>
  <si>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</si>
  <si>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</si>
  <si>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</si>
  <si>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</si>
  <si>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</si>
  <si>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</si>
  <si>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</si>
  <si>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</si>
  <si>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</si>
  <si>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</si>
  <si>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</si>
  <si>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</si>
  <si>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</si>
  <si>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</si>
  <si>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</si>
  <si>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</si>
  <si>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</si>
  <si>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</si>
  <si>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</si>
  <si>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</si>
  <si>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</si>
  <si>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</si>
  <si>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</si>
  <si>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</si>
  <si>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</si>
  <si>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</si>
  <si>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</si>
  <si>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</si>
  <si>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</si>
  <si>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</si>
  <si>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</si>
  <si>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</si>
  <si>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</si>
  <si>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</si>
  <si>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</si>
  <si>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</si>
  <si>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</si>
  <si>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</si>
  <si>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</si>
  <si>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</si>
  <si>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</si>
  <si>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</si>
  <si>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</si>
  <si>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</si>
  <si>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</si>
  <si>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</si>
  <si>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</si>
  <si>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</si>
  <si>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</si>
  <si>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</si>
  <si>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</si>
  <si>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</si>
  <si>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</si>
  <si>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</si>
  <si>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</si>
  <si>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</si>
  <si>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</si>
  <si>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</si>
  <si>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</si>
  <si>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</si>
  <si>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</si>
  <si>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</si>
  <si>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</si>
  <si>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</si>
  <si>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</si>
  <si>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</si>
  <si>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</si>
  <si>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</si>
  <si>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</si>
  <si>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</si>
  <si>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</si>
  <si>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</si>
  <si>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</si>
  <si>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</si>
  <si>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</si>
  <si>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</si>
  <si>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</si>
  <si>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</si>
  <si>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</si>
  <si>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</si>
  <si>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</si>
  <si>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</si>
  <si>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</si>
  <si>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</si>
  <si>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</si>
  <si>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</si>
  <si>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</si>
  <si>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</si>
  <si>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</si>
  <si>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</si>
  <si>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</si>
  <si>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</si>
  <si>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</si>
  <si>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</si>
  <si>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</si>
  <si>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</si>
  <si>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</si>
  <si>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</si>
  <si>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</si>
  <si>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</si>
  <si>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</si>
  <si>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</si>
  <si>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</si>
  <si>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</si>
  <si>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</si>
  <si>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</si>
  <si>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</si>
  <si>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</si>
  <si>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</si>
  <si>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</si>
  <si>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</si>
  <si>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</si>
  <si>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</si>
  <si>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</si>
  <si>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</si>
  <si>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</si>
  <si>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</si>
  <si>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</si>
  <si>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</si>
  <si>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</si>
  <si>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</si>
  <si>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</si>
  <si>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</si>
  <si>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</si>
  <si>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</si>
  <si>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</si>
  <si>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</si>
  <si>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</si>
  <si>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</si>
  <si>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</si>
  <si>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</si>
  <si>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</si>
  <si>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</si>
  <si>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</si>
  <si>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</si>
  <si>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</si>
  <si>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</si>
  <si>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</si>
  <si>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</si>
  <si>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</si>
  <si>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</si>
  <si>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</si>
  <si>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</si>
  <si>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</si>
  <si>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</si>
  <si>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</si>
  <si>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</si>
  <si>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</si>
  <si>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</si>
  <si>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</si>
  <si>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</si>
  <si>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</si>
  <si>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</si>
  <si>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</si>
  <si>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</si>
  <si>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</si>
  <si>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</si>
  <si>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</si>
  <si>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</si>
  <si>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</si>
  <si>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</si>
  <si>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</si>
  <si>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</si>
  <si>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</si>
  <si>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</si>
  <si>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</si>
  <si>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</si>
  <si>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</si>
  <si>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</si>
  <si>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</si>
  <si>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</si>
  <si>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</si>
  <si>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</si>
  <si>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</si>
  <si>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</si>
  <si>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</si>
  <si>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</si>
  <si>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</si>
  <si>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</si>
  <si>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</si>
  <si>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</si>
  <si>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</si>
  <si>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</si>
  <si>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</si>
  <si>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</si>
  <si>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</si>
  <si>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</si>
  <si>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</si>
  <si>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</si>
  <si>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</si>
  <si>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</si>
  <si>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</si>
  <si>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</si>
  <si>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</si>
  <si>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</si>
  <si>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</si>
  <si>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</si>
  <si>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</si>
  <si>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</si>
  <si>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</si>
  <si>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</si>
  <si>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</si>
  <si>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</si>
  <si>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</si>
  <si>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</si>
  <si>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</si>
  <si>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</si>
  <si>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</si>
  <si>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</si>
  <si>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</si>
  <si>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</si>
  <si>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</si>
  <si>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</si>
  <si>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</si>
  <si>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</si>
  <si>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</si>
  <si>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</si>
  <si>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</si>
  <si>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</si>
  <si>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</si>
  <si>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</si>
  <si>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</si>
  <si>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</si>
  <si>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</si>
  <si>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</si>
  <si>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</si>
  <si>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</si>
  <si>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</si>
  <si>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</si>
  <si>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</si>
  <si>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</si>
  <si>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</si>
  <si>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</si>
  <si>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</si>
  <si>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</si>
  <si>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</si>
  <si>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</si>
  <si>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</si>
  <si>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</si>
  <si>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</si>
  <si>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</si>
  <si>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</si>
  <si>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</si>
  <si>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</si>
  <si>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</si>
  <si>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</si>
  <si>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</si>
  <si>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</si>
  <si>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</si>
  <si>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</si>
  <si>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</si>
  <si>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</si>
  <si>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</si>
  <si>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</si>
  <si>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</si>
  <si>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</si>
  <si>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</si>
  <si>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</si>
  <si>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</si>
  <si>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</si>
  <si>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</si>
  <si>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</si>
  <si>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</si>
  <si>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</si>
  <si>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</si>
  <si>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</si>
  <si>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</si>
  <si>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</si>
  <si>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</si>
  <si>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</si>
  <si>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</si>
  <si>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</si>
  <si>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</si>
  <si>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</si>
  <si>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</si>
  <si>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</si>
  <si>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</si>
  <si>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</si>
  <si>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</si>
  <si>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</si>
  <si>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</si>
  <si>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</si>
  <si>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</si>
  <si>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</si>
  <si>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</si>
  <si>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</si>
  <si>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</si>
  <si>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</si>
  <si>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</si>
  <si>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</si>
  <si>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</si>
  <si>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</si>
  <si>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</si>
  <si>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</si>
  <si>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</si>
  <si>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</si>
  <si>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</si>
  <si>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</si>
  <si>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</si>
  <si>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</si>
  <si>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</si>
  <si>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</si>
  <si>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</si>
  <si>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</si>
  <si>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</si>
  <si>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</si>
  <si>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</si>
  <si>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</si>
  <si>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</si>
  <si>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</si>
  <si>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</si>
  <si>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</si>
  <si>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</si>
  <si>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</si>
  <si>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</si>
  <si>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</si>
  <si>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</si>
  <si>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</si>
  <si>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</si>
  <si>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</si>
  <si>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</si>
  <si>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</si>
  <si>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</si>
  <si>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</si>
  <si>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</si>
  <si>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</si>
  <si>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</si>
  <si>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</si>
  <si>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</si>
  <si>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</si>
  <si>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</si>
  <si>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</si>
  <si>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</si>
  <si>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</si>
  <si>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</si>
  <si>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</si>
  <si>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</si>
  <si>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</si>
  <si>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</si>
  <si>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</si>
  <si>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</si>
  <si>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</si>
  <si>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</si>
  <si>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</si>
  <si>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</si>
  <si>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</si>
  <si>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</si>
  <si>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</si>
  <si>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</si>
  <si>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</si>
  <si>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</si>
  <si>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</si>
  <si>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</si>
  <si>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</si>
  <si>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</si>
  <si>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</si>
  <si>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</si>
  <si>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</si>
  <si>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</si>
  <si>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</si>
  <si>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</si>
  <si>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</si>
  <si>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</si>
  <si>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</si>
  <si>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</si>
  <si>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</si>
  <si>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</si>
  <si>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</si>
  <si>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</si>
  <si>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</si>
  <si>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</si>
  <si>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</si>
  <si>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</si>
  <si>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</si>
  <si>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</si>
  <si>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</si>
  <si>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</si>
  <si>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</si>
  <si>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</si>
  <si>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</si>
  <si>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</si>
  <si>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</si>
  <si>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</si>
  <si>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</si>
  <si>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</si>
  <si>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</si>
  <si>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</si>
  <si>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</si>
  <si>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</si>
  <si>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</si>
  <si>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</si>
  <si>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</si>
  <si>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</si>
  <si>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</si>
  <si>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</si>
  <si>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</si>
  <si>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</si>
  <si>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</si>
  <si>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</si>
  <si>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</si>
  <si>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</si>
  <si>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</si>
  <si>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</si>
  <si>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</si>
  <si>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</si>
  <si>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</si>
  <si>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</si>
  <si>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</si>
  <si>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</si>
  <si>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</si>
  <si>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</si>
  <si>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</si>
  <si>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</si>
  <si>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</si>
  <si>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</si>
  <si>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</si>
  <si>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</si>
  <si>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</si>
  <si>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</si>
  <si>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</si>
  <si>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</si>
  <si>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</si>
  <si>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</si>
  <si>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</si>
  <si>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</si>
  <si>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</si>
  <si>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</si>
  <si>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</si>
  <si>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</si>
  <si>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</si>
  <si>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</si>
  <si>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</si>
  <si>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</si>
  <si>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</si>
  <si>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</si>
  <si>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</si>
  <si>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</si>
  <si>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</si>
  <si>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</si>
  <si>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</si>
  <si>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</si>
  <si>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</si>
  <si>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</si>
  <si>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</si>
  <si>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</si>
  <si>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</si>
  <si>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</si>
  <si>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</si>
  <si>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</si>
  <si>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</si>
  <si>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</si>
  <si>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</si>
  <si>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</si>
  <si>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</si>
  <si>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</si>
  <si>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</si>
  <si>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</si>
  <si>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</si>
  <si>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</si>
  <si>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</si>
  <si>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</si>
  <si>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</si>
  <si>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</si>
  <si>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</si>
  <si>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</si>
  <si>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</si>
  <si>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</si>
  <si>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</si>
  <si>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</si>
  <si>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</si>
  <si>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</si>
  <si>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</si>
  <si>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</si>
  <si>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</si>
  <si>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</si>
  <si>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</si>
  <si>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</si>
  <si>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</si>
  <si>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</si>
  <si>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</si>
  <si>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</si>
  <si>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</si>
  <si>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</si>
  <si>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</si>
  <si>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</si>
  <si>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</si>
  <si>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</si>
  <si>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</si>
  <si>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</si>
  <si>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</si>
  <si>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</si>
  <si>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</si>
  <si>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</si>
  <si>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</si>
  <si>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</si>
  <si>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</si>
  <si>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</si>
  <si>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</si>
  <si>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</si>
  <si>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</si>
  <si>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</si>
  <si>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</si>
  <si>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</si>
  <si>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</si>
  <si>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</si>
  <si>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</si>
  <si>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</si>
  <si>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</si>
  <si>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</si>
  <si>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</si>
  <si>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</si>
  <si>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</si>
  <si>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</si>
  <si>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</si>
  <si>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</si>
  <si>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</si>
  <si>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</si>
  <si>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</si>
  <si>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</si>
  <si>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</si>
  <si>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</si>
  <si>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</si>
  <si>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</si>
  <si>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</si>
  <si>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</si>
  <si>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</si>
  <si>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</si>
  <si>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</si>
  <si>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</si>
  <si>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</si>
  <si>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</si>
  <si>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</si>
  <si>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</si>
  <si>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</si>
  <si>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</si>
  <si>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</si>
  <si>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</si>
  <si>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</si>
  <si>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</si>
  <si>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</si>
  <si>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</si>
  <si>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</si>
  <si>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</si>
  <si>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</si>
  <si>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</si>
  <si>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</si>
  <si>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</si>
  <si>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</si>
  <si>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</si>
  <si>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</si>
  <si>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</si>
  <si>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</si>
  <si>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</si>
  <si>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</si>
  <si>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</si>
  <si>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</si>
  <si>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</si>
  <si>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</si>
  <si>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</si>
  <si>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</si>
  <si>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</si>
  <si>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</si>
  <si>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</si>
  <si>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</si>
  <si>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</si>
  <si>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</si>
  <si>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</si>
  <si>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</si>
  <si>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</si>
  <si>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</si>
  <si>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</si>
  <si>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</si>
  <si>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</si>
  <si>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</si>
  <si>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</si>
  <si>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</si>
  <si>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</si>
  <si>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</si>
  <si>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</si>
  <si>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</si>
  <si>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</si>
  <si>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</si>
  <si>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</si>
  <si>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</si>
  <si>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</si>
  <si>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</si>
  <si>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</si>
  <si>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</si>
  <si>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</si>
  <si>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</si>
  <si>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</si>
  <si>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</si>
  <si>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</si>
  <si>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</si>
  <si>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</si>
  <si>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</si>
  <si>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</si>
  <si>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</si>
  <si>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</si>
  <si>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</si>
  <si>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</si>
  <si>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</si>
  <si>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</si>
  <si>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</si>
  <si>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</si>
  <si>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</si>
  <si>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</si>
  <si>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</si>
  <si>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</si>
  <si>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</si>
  <si>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</si>
  <si>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</si>
  <si>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</si>
  <si>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</si>
  <si>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</si>
  <si>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</si>
  <si>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</si>
  <si>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</si>
  <si>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</si>
  <si>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</si>
  <si>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</si>
  <si>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</si>
  <si>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</si>
  <si>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</si>
  <si>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</si>
  <si>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</si>
  <si>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</si>
  <si>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</si>
  <si>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</si>
  <si>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</si>
  <si>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</si>
  <si>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</si>
  <si>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</si>
  <si>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</si>
  <si>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</si>
  <si>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</si>
  <si>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</si>
  <si>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</si>
  <si>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</si>
  <si>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</si>
  <si>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</si>
  <si>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</si>
  <si>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</si>
  <si>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</si>
  <si>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</si>
  <si>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</si>
  <si>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</si>
  <si>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</si>
  <si>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</si>
  <si>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</si>
  <si>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</si>
  <si>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</si>
  <si>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</si>
  <si>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</si>
  <si>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</si>
  <si>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</si>
  <si>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</si>
  <si>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</si>
  <si>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</si>
  <si>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</si>
  <si>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</si>
  <si>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</si>
  <si>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</si>
  <si>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</si>
  <si>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</si>
  <si>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</si>
  <si>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</si>
  <si>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</si>
  <si>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</si>
  <si>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</si>
  <si>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</si>
  <si>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</si>
  <si>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</si>
  <si>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</si>
  <si>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</si>
  <si>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</si>
  <si>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</si>
  <si>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</si>
  <si>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</si>
  <si>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</si>
  <si>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</si>
  <si>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</si>
  <si>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</si>
  <si>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</si>
  <si>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</si>
  <si>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</si>
  <si>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</si>
  <si>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</si>
  <si>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</si>
  <si>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</si>
  <si>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</si>
  <si>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</si>
  <si>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</si>
  <si>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</si>
  <si>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</si>
  <si>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</si>
  <si>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</si>
  <si>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</si>
  <si>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</si>
  <si>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</si>
  <si>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</si>
  <si>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</si>
  <si>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</si>
  <si>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</si>
  <si>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</si>
  <si>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</si>
  <si>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</si>
  <si>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</si>
  <si>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</si>
  <si>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</si>
  <si>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</si>
  <si>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</si>
  <si>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</si>
  <si>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</si>
  <si>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</si>
  <si>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</si>
  <si>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</si>
  <si>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</si>
  <si>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</si>
  <si>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</si>
  <si>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</si>
  <si>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</si>
  <si>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</si>
  <si>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</si>
  <si>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</si>
  <si>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</si>
  <si>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</si>
  <si>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</si>
  <si>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</si>
  <si>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</si>
  <si>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</si>
  <si>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</si>
  <si>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</si>
  <si>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</si>
  <si>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</si>
  <si>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</si>
  <si>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</si>
  <si>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</si>
  <si>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</si>
  <si>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</si>
  <si>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</si>
  <si>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</si>
  <si>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</si>
  <si>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</si>
  <si>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</si>
  <si>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</si>
  <si>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</si>
  <si>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</si>
  <si>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</si>
  <si>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</si>
  <si>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</si>
  <si>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</si>
  <si>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</si>
  <si>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</si>
  <si>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</si>
  <si>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</si>
  <si>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</si>
  <si>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</si>
  <si>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</si>
  <si>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</si>
  <si>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</si>
  <si>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</si>
  <si>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</si>
  <si>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</si>
  <si>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</si>
  <si>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</si>
  <si>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</si>
  <si>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</si>
  <si>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</si>
  <si>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</si>
  <si>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</si>
  <si>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</si>
  <si>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</si>
  <si>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</si>
  <si>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</si>
  <si>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</si>
  <si>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</si>
  <si>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</si>
  <si>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</si>
  <si>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</si>
  <si>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</si>
  <si>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</si>
  <si>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</si>
  <si>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</si>
  <si>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</si>
  <si>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</si>
  <si>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</si>
  <si>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</si>
  <si>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</si>
  <si>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</si>
  <si>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</si>
  <si>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</si>
  <si>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</si>
  <si>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</si>
  <si>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</si>
  <si>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</si>
  <si>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</si>
  <si>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</si>
  <si>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</si>
  <si>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</si>
  <si>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</si>
  <si>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</si>
  <si>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</si>
  <si>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</si>
  <si>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</si>
  <si>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</si>
  <si>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</si>
  <si>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</si>
  <si>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</si>
  <si>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</si>
  <si>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</si>
  <si>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</si>
  <si>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</si>
  <si>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</si>
  <si>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</si>
  <si>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</si>
  <si>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</si>
  <si>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</si>
  <si>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</si>
  <si>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</si>
  <si>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</si>
  <si>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</si>
  <si>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</si>
  <si>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</si>
  <si>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</si>
  <si>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</si>
  <si>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</si>
  <si>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</si>
  <si>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</si>
  <si>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</si>
  <si>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</si>
  <si>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</si>
  <si>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</si>
  <si>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</si>
  <si>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</si>
  <si>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</si>
  <si>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</si>
  <si>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</si>
  <si>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</si>
  <si>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</si>
  <si>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</si>
  <si>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</si>
  <si>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</si>
  <si>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</si>
  <si>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</si>
  <si>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</si>
  <si>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</si>
  <si>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</si>
  <si>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</si>
  <si>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</si>
  <si>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</si>
  <si>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</si>
  <si>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</si>
  <si>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</si>
  <si>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</si>
  <si>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</si>
  <si>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</si>
  <si>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</si>
  <si>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</si>
  <si>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</si>
  <si>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</si>
  <si>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</si>
  <si>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</si>
  <si>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</si>
  <si>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</si>
  <si>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</si>
  <si>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</si>
  <si>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</si>
  <si>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</si>
  <si>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</si>
  <si>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</si>
  <si>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</si>
  <si>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</si>
  <si>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</si>
  <si>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</si>
  <si>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</si>
  <si>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</si>
  <si>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</si>
  <si>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</si>
  <si>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</si>
  <si>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</si>
  <si>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</si>
  <si>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</si>
  <si>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</si>
  <si>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</si>
  <si>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</si>
  <si>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</si>
  <si>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</si>
  <si>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</si>
  <si>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</si>
  <si>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</si>
  <si>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</si>
  <si>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</si>
  <si>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</si>
  <si>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</si>
  <si>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</si>
  <si>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</si>
  <si>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</si>
  <si>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</si>
  <si>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</si>
  <si>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</si>
  <si>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</si>
  <si>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</si>
  <si>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</si>
  <si>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</si>
  <si>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</si>
  <si>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</si>
  <si>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</si>
  <si>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</si>
  <si>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</si>
  <si>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</si>
  <si>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</si>
  <si>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</si>
  <si>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</si>
  <si>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</si>
  <si>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</si>
  <si>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</si>
  <si>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</si>
  <si>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</si>
  <si>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</si>
  <si>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</si>
  <si>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</si>
  <si>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</si>
  <si>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</si>
  <si>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</si>
  <si>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</si>
  <si>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</si>
  <si>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</si>
  <si>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</si>
  <si>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</si>
  <si>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</si>
  <si>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</si>
  <si>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</si>
  <si>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</si>
  <si>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</si>
  <si>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</si>
  <si>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</si>
  <si>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</si>
  <si>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</si>
  <si>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</si>
  <si>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</si>
  <si>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</si>
  <si>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</si>
  <si>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</si>
  <si>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</si>
  <si>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</si>
  <si>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</si>
  <si>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</si>
  <si>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</si>
  <si>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</si>
  <si>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</si>
  <si>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</si>
  <si>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</si>
  <si>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</si>
  <si>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</si>
  <si>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</si>
  <si>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</si>
  <si>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</si>
  <si>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</si>
  <si>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</si>
  <si>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</si>
  <si>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</si>
  <si>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</si>
  <si>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</si>
  <si>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</si>
  <si>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</si>
  <si>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</si>
  <si>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</si>
  <si>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</si>
  <si>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</si>
  <si>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</si>
  <si>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</si>
  <si>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</si>
  <si>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</si>
  <si>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</si>
  <si>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</si>
  <si>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</si>
  <si>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</si>
  <si>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</si>
  <si>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</si>
  <si>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</si>
  <si>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</si>
  <si>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</si>
  <si>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</si>
  <si>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</si>
  <si>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</si>
  <si>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</si>
  <si>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</si>
  <si>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</si>
  <si>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</si>
  <si>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</si>
  <si>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</si>
  <si>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</si>
  <si>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</si>
  <si>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</si>
  <si>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</si>
  <si>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</si>
  <si>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</si>
  <si>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</si>
  <si>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</si>
  <si>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</si>
  <si>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</si>
  <si>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</si>
  <si>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</si>
  <si>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</si>
  <si>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</si>
  <si>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</si>
  <si>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</si>
  <si>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</si>
  <si>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</si>
  <si>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</si>
  <si>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</si>
  <si>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</si>
  <si>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</si>
  <si>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</si>
  <si>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</si>
  <si>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</si>
  <si>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</si>
  <si>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</si>
  <si>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</si>
  <si>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</si>
  <si>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</si>
  <si>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</si>
  <si>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</si>
  <si>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</si>
  <si>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</si>
  <si>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</si>
  <si>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</si>
  <si>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</si>
  <si>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</si>
  <si>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</si>
  <si>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</si>
  <si>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</si>
  <si>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</si>
  <si>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</si>
  <si>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</si>
  <si>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</si>
  <si>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</si>
  <si>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</si>
  <si>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</si>
  <si>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</si>
  <si>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</si>
  <si>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</si>
  <si>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</si>
  <si>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</si>
  <si>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</si>
  <si>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</si>
  <si>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</si>
  <si>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</si>
  <si>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</si>
  <si>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</si>
  <si>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</si>
  <si>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</si>
  <si>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</si>
  <si>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</si>
  <si>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</si>
  <si>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</si>
  <si>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</si>
  <si>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</si>
  <si>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</si>
  <si>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</si>
  <si>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</si>
  <si>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</si>
  <si>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</si>
  <si>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</si>
  <si>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</si>
  <si>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</si>
  <si>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</si>
  <si>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</si>
  <si>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</si>
  <si>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</si>
  <si>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</si>
  <si>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</si>
  <si>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</si>
  <si>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</si>
  <si>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</si>
  <si>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</si>
  <si>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</si>
  <si>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</si>
  <si>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</si>
  <si>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</si>
  <si>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</si>
  <si>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</si>
  <si>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</si>
  <si>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</si>
  <si>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</si>
  <si>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</si>
  <si>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</si>
  <si>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</si>
  <si>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</si>
  <si>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</si>
  <si>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</si>
  <si>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</si>
  <si>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</si>
  <si>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</si>
  <si>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</si>
  <si>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</si>
  <si>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</si>
  <si>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</si>
  <si>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</si>
  <si>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</si>
  <si>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</si>
  <si>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</si>
  <si>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</si>
  <si>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</si>
  <si>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</si>
  <si>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</si>
  <si>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</si>
  <si>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</si>
  <si>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</si>
  <si>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</si>
  <si>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</si>
  <si>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</si>
  <si>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</si>
  <si>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</si>
  <si>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</si>
  <si>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</si>
  <si>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</si>
  <si>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</si>
  <si>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</si>
  <si>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</si>
  <si>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</si>
  <si>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</si>
  <si>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</si>
  <si>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</si>
  <si>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</si>
  <si>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</si>
  <si>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</si>
  <si>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</si>
  <si>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</si>
  <si>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</si>
  <si>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</si>
  <si>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</si>
  <si>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</si>
  <si>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</si>
  <si>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</si>
  <si>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</si>
  <si>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</si>
  <si>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</si>
  <si>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</si>
  <si>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</si>
  <si>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</si>
  <si>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</si>
  <si>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</si>
  <si>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</si>
  <si>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</si>
  <si>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</si>
  <si>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</si>
  <si>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</si>
  <si>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</si>
  <si>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</si>
  <si>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</si>
  <si>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</si>
  <si>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</si>
  <si>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</si>
  <si>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</si>
  <si>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</si>
  <si>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</si>
  <si>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</si>
  <si>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</si>
  <si>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</si>
  <si>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</si>
  <si>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</si>
  <si>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</si>
  <si>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</si>
  <si>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</si>
  <si>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</si>
  <si>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</si>
  <si>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</si>
  <si>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</si>
  <si>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</si>
  <si>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</si>
  <si>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</si>
  <si>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</si>
  <si>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</si>
  <si>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</si>
  <si>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</si>
  <si>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</si>
  <si>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</si>
  <si>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</si>
  <si>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</si>
  <si>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</si>
  <si>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</si>
  <si>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</si>
  <si>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</si>
  <si>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</si>
  <si>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</si>
  <si>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</si>
  <si>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</si>
  <si>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</si>
  <si>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</si>
  <si>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</si>
  <si>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</si>
  <si>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</si>
  <si>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</si>
  <si>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</si>
  <si>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</si>
  <si>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</si>
  <si>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</si>
  <si>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</si>
  <si>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</si>
  <si>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</si>
  <si>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</si>
  <si>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</si>
  <si>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</si>
  <si>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</si>
  <si>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</si>
  <si>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</si>
  <si>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</si>
  <si>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</si>
  <si>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</si>
  <si>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</si>
  <si>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</si>
  <si>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</si>
  <si>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</si>
  <si>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</si>
  <si>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</si>
  <si>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</si>
  <si>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</si>
  <si>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</si>
  <si>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</si>
  <si>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</si>
  <si>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</si>
  <si>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</si>
  <si>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</si>
  <si>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</si>
  <si>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</si>
  <si>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</si>
  <si>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</si>
  <si>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</si>
  <si>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</si>
  <si>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</si>
  <si>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</si>
  <si>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</si>
  <si>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</si>
  <si>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</si>
  <si>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</si>
  <si>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</si>
  <si>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</si>
  <si>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</si>
  <si>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</si>
  <si>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</si>
  <si>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</si>
  <si>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</si>
  <si>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</si>
  <si>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</si>
  <si>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</si>
  <si>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</si>
  <si>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</si>
  <si>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</si>
  <si>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</si>
  <si>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</si>
  <si>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</si>
  <si>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</si>
  <si>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</si>
  <si>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</si>
  <si>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</si>
  <si>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</si>
  <si>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</si>
  <si>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</si>
  <si>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</si>
  <si>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</si>
  <si>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</si>
  <si>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</si>
  <si>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</si>
  <si>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</si>
  <si>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</si>
  <si>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</si>
  <si>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</si>
  <si>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</si>
  <si>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</si>
  <si>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</si>
  <si>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</si>
  <si>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</si>
  <si>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</si>
  <si>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</si>
  <si>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</si>
  <si>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</si>
  <si>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</si>
  <si>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</si>
  <si>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</si>
  <si>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</si>
  <si>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</si>
  <si>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</si>
  <si>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</si>
  <si>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</si>
  <si>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</si>
  <si>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</si>
  <si>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</si>
  <si>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</si>
  <si>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</si>
  <si>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</si>
  <si>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</si>
  <si>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</si>
  <si>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</si>
  <si>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</si>
  <si>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</si>
  <si>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</si>
  <si>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</si>
  <si>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</si>
  <si>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</si>
  <si>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</si>
  <si>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</si>
  <si>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</si>
  <si>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</si>
  <si>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</si>
  <si>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</si>
  <si>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</si>
  <si>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</si>
  <si>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</si>
  <si>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</si>
  <si>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</si>
  <si>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</si>
  <si>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</si>
  <si>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</si>
  <si>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</si>
  <si>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</si>
  <si>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</si>
  <si>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</si>
  <si>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</si>
  <si>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</si>
  <si>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</si>
  <si>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</si>
  <si>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</si>
  <si>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</si>
  <si>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</si>
  <si>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</si>
  <si>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</si>
  <si>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</si>
  <si>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</si>
  <si>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</si>
  <si>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</si>
  <si>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</si>
  <si>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</si>
  <si>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</si>
  <si>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</si>
  <si>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</si>
  <si>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</si>
  <si>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</si>
  <si>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</si>
  <si>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</si>
  <si>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</si>
  <si>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</si>
  <si>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</si>
  <si>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</si>
  <si>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</si>
  <si>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</si>
  <si>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</si>
  <si>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</si>
  <si>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</si>
  <si>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</si>
  <si>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</si>
  <si>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</si>
  <si>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</si>
  <si>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</si>
  <si>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</si>
  <si>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</si>
  <si>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</si>
  <si>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</si>
  <si>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</si>
  <si>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</si>
  <si>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</si>
  <si>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</si>
  <si>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</si>
  <si>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</si>
  <si>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</si>
  <si>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</si>
  <si>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</si>
  <si>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</si>
  <si>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</si>
  <si>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</si>
  <si>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</si>
  <si>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</si>
  <si>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</si>
  <si>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</si>
  <si>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</si>
  <si>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</si>
  <si>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</si>
  <si>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</si>
  <si>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</si>
  <si>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</si>
  <si>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</si>
  <si>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</si>
  <si>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</si>
  <si>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</si>
  <si>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</si>
  <si>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</si>
  <si>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</si>
  <si>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</si>
  <si>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</si>
  <si>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</si>
  <si>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</si>
  <si>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</si>
  <si>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</si>
  <si>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</si>
  <si>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</si>
  <si>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</si>
  <si>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</si>
  <si>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</si>
  <si>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</si>
  <si>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</si>
  <si>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</si>
  <si>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</si>
  <si>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</si>
  <si>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</si>
  <si>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</si>
  <si>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</si>
  <si>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</si>
  <si>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</si>
  <si>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</si>
  <si>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</si>
  <si>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</si>
  <si>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</si>
  <si>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</si>
  <si>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</si>
  <si>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</si>
  <si>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</si>
  <si>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</si>
  <si>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</si>
  <si>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</si>
  <si>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</si>
  <si>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</si>
  <si>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</si>
  <si>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</si>
  <si>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</si>
  <si>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</si>
  <si>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</si>
  <si>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</si>
  <si>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</si>
  <si>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</si>
  <si>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</si>
  <si>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</si>
  <si>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</si>
  <si>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</si>
  <si>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</si>
  <si>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</si>
  <si>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</si>
  <si>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</si>
  <si>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</si>
  <si>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</si>
  <si>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</si>
  <si>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</si>
  <si>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</si>
  <si>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</si>
  <si>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</si>
  <si>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</si>
  <si>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</si>
  <si>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</si>
  <si>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</si>
  <si>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</si>
  <si>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</si>
  <si>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</si>
  <si>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</si>
  <si>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</si>
  <si>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</si>
  <si>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</si>
  <si>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</si>
  <si>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</si>
  <si>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</si>
  <si>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</si>
  <si>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</si>
  <si>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</si>
  <si>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</si>
  <si>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</si>
  <si>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</si>
  <si>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</si>
  <si>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</si>
  <si>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</si>
  <si>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</si>
  <si>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</si>
  <si>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</si>
  <si>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</si>
  <si>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</si>
  <si>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</si>
  <si>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</si>
  <si>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</si>
  <si>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</si>
  <si>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</si>
  <si>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</si>
  <si>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</si>
  <si>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</si>
  <si>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</si>
  <si>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</si>
  <si>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</si>
  <si>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</si>
  <si>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</si>
  <si>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</si>
  <si>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</si>
  <si>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</si>
  <si>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</si>
  <si>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</si>
  <si>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</si>
  <si>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</si>
  <si>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</si>
  <si>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</si>
  <si>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</si>
  <si>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</si>
  <si>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</si>
  <si>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</si>
  <si>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</si>
  <si>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</si>
  <si>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</si>
  <si>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</si>
  <si>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</si>
  <si>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</si>
  <si>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</si>
  <si>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</si>
  <si>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</si>
  <si>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</si>
  <si>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</si>
  <si>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</si>
  <si>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</si>
  <si>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</si>
  <si>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</si>
  <si>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</si>
  <si>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</si>
  <si>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</si>
  <si>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</si>
  <si>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</si>
  <si>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</si>
  <si>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</si>
  <si>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</si>
  <si>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</si>
  <si>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</si>
  <si>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</si>
  <si>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</si>
  <si>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</si>
  <si>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</si>
  <si>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</si>
  <si>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</si>
  <si>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</si>
  <si>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</si>
  <si>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</si>
  <si>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</si>
  <si>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</si>
  <si>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</si>
  <si>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</si>
  <si>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</si>
  <si>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</si>
  <si>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</si>
  <si>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</si>
  <si>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</si>
  <si>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</si>
  <si>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</si>
  <si>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</si>
  <si>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</si>
  <si>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</si>
  <si>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</si>
  <si>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</si>
  <si>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</si>
  <si>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</si>
  <si>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</si>
  <si>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</si>
  <si>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</si>
  <si>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</si>
  <si>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</si>
  <si>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</si>
  <si>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</si>
  <si>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</si>
  <si>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</si>
  <si>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</si>
  <si>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</si>
  <si>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</si>
  <si>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</si>
  <si>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</si>
  <si>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</si>
  <si>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</si>
  <si>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</si>
  <si>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</si>
  <si>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</si>
  <si>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</si>
  <si>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</si>
  <si>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</si>
  <si>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</si>
  <si>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</si>
  <si>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</si>
  <si>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</si>
  <si>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</si>
  <si>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</si>
  <si>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</si>
  <si>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</si>
  <si>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</si>
  <si>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</si>
  <si>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</si>
  <si>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</si>
  <si>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</si>
  <si>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</si>
  <si>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</si>
  <si>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</si>
  <si>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</si>
  <si>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</si>
  <si>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</si>
  <si>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</si>
  <si>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</si>
  <si>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</si>
  <si>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</si>
  <si>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</si>
  <si>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</si>
  <si>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</si>
  <si>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</si>
  <si>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</si>
  <si>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</si>
  <si>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</si>
  <si>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</si>
  <si>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</si>
  <si>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</si>
  <si>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</si>
  <si>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</si>
  <si>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</si>
  <si>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</si>
  <si>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</si>
  <si>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</si>
  <si>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</si>
  <si>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</si>
  <si>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</si>
  <si>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</si>
  <si>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</si>
  <si>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</si>
  <si>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</si>
  <si>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</si>
  <si>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</si>
  <si>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</si>
  <si>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</si>
  <si>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</si>
  <si>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</si>
  <si>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</si>
  <si>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</si>
  <si>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</si>
  <si>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</si>
  <si>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</si>
  <si>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</si>
  <si>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</si>
  <si>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</si>
  <si>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</si>
  <si>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</si>
  <si>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</si>
  <si>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</si>
  <si>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</si>
  <si>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</si>
  <si>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</si>
  <si>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</si>
  <si>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</si>
  <si>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</si>
  <si>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</si>
  <si>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</si>
  <si>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</si>
  <si>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</si>
  <si>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</si>
  <si>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</si>
  <si>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</si>
  <si>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</si>
  <si>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</si>
  <si>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</si>
  <si>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</si>
  <si>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</si>
  <si>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</si>
  <si>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</si>
  <si>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</si>
  <si>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</si>
  <si>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</si>
  <si>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</si>
  <si>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</si>
  <si>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</si>
  <si>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</si>
  <si>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</si>
  <si>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</si>
  <si>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</si>
  <si>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</si>
  <si>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</si>
  <si>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</si>
  <si>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</si>
  <si>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</si>
  <si>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</si>
  <si>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</si>
  <si>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</si>
  <si>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</si>
  <si>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</si>
  <si>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</si>
  <si>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</si>
  <si>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</si>
  <si>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</si>
  <si>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</si>
  <si>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</si>
  <si>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</si>
  <si>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</si>
  <si>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</si>
  <si>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</si>
  <si>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</si>
  <si>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</si>
  <si>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</si>
  <si>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</si>
  <si>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</si>
  <si>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</si>
  <si>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</si>
  <si>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</si>
  <si>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</si>
  <si>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</si>
  <si>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</si>
  <si>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</si>
  <si>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</si>
  <si>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</si>
  <si>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</si>
  <si>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</si>
  <si>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</si>
  <si>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</si>
  <si>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</si>
  <si>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</si>
  <si>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</si>
  <si>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</si>
  <si>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</si>
  <si>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</si>
  <si>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</si>
  <si>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</si>
  <si>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</si>
  <si>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</si>
  <si>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</si>
  <si>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</si>
  <si>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</si>
  <si>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</si>
  <si>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</si>
  <si>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</si>
  <si>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</si>
  <si>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</si>
  <si>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</si>
  <si>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</si>
  <si>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</si>
  <si>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</si>
  <si>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</si>
  <si>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</si>
  <si>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</si>
  <si>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</si>
  <si>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</si>
  <si>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</si>
  <si>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</si>
  <si>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</si>
  <si>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</si>
  <si>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</si>
  <si>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</si>
  <si>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</si>
  <si>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</si>
  <si>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</si>
  <si>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</si>
  <si>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</si>
  <si>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</si>
  <si>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</si>
  <si>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</si>
  <si>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</si>
  <si>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</si>
  <si>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</si>
  <si>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</si>
  <si>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</si>
  <si>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</si>
  <si>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</si>
  <si>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</si>
  <si>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</si>
  <si>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</si>
  <si>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</si>
  <si>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</si>
  <si>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</si>
  <si>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</si>
  <si>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</si>
  <si>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</si>
  <si>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</si>
  <si>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</si>
  <si>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</si>
  <si>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</si>
  <si>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</si>
  <si>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</si>
  <si>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</si>
  <si>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</si>
  <si>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</si>
  <si>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</si>
  <si>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</si>
  <si>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</si>
  <si>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</si>
  <si>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</si>
  <si>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</si>
  <si>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</si>
  <si>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</si>
  <si>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</si>
  <si>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</si>
  <si>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</si>
  <si>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</si>
  <si>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</si>
  <si>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</si>
  <si>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</si>
  <si>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</si>
  <si>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</si>
  <si>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</si>
  <si>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</si>
  <si>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</si>
  <si>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</si>
  <si>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</si>
  <si>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</si>
  <si>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</si>
  <si>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</si>
  <si>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</si>
  <si>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</si>
  <si>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</si>
  <si>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</si>
  <si>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</si>
  <si>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</si>
  <si>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</si>
  <si>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</si>
  <si>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</si>
  <si>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</si>
  <si>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</si>
  <si>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</si>
  <si>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</si>
  <si>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</si>
  <si>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</si>
  <si>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</si>
  <si>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</si>
  <si>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</si>
  <si>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</si>
  <si>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</si>
  <si>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</si>
  <si>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</si>
  <si>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</si>
  <si>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</si>
  <si>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</si>
  <si>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</si>
  <si>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</si>
  <si>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</si>
  <si>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</si>
  <si>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</si>
  <si>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</si>
  <si>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</si>
  <si>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</si>
  <si>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</si>
  <si>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</si>
  <si>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</si>
  <si>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</si>
  <si>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</si>
  <si>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</si>
  <si>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</si>
  <si>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</si>
  <si>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</si>
  <si>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</si>
  <si>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</si>
  <si>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</si>
  <si>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</si>
  <si>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</si>
  <si>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</si>
  <si>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</si>
  <si>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</si>
  <si>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</si>
  <si>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</si>
  <si>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</si>
  <si>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</si>
  <si>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</si>
  <si>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</si>
  <si>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</si>
  <si>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</si>
  <si>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</si>
  <si>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</si>
  <si>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</si>
  <si>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</si>
  <si>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</si>
  <si>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</si>
  <si>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</si>
  <si>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</si>
  <si>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</si>
  <si>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</si>
  <si>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</si>
  <si>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</si>
  <si>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</si>
  <si>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</si>
  <si>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</si>
  <si>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</si>
  <si>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</si>
  <si>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</si>
  <si>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</si>
  <si>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</si>
  <si>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</si>
  <si>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</si>
  <si>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</si>
  <si>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</si>
  <si>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</si>
  <si>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</si>
  <si>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</si>
  <si>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</si>
  <si>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</si>
  <si>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</si>
  <si>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</si>
  <si>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</si>
  <si>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</si>
  <si>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</si>
  <si>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</si>
  <si>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</si>
  <si>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</si>
  <si>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</si>
  <si>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</si>
  <si>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</si>
  <si>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</si>
  <si>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</si>
  <si>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</si>
  <si>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</si>
  <si>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</si>
  <si>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</si>
  <si>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</si>
  <si>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</si>
  <si>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</si>
  <si>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</si>
  <si>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</si>
  <si>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</si>
  <si>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</si>
  <si>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</si>
  <si>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</si>
  <si>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</si>
  <si>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</si>
  <si>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</si>
  <si>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</si>
  <si>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</si>
  <si>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</si>
  <si>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</si>
  <si>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</si>
  <si>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</si>
  <si>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</si>
  <si>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</si>
  <si>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</si>
  <si>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</si>
  <si>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</si>
  <si>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</si>
  <si>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</si>
  <si>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</si>
  <si>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</si>
  <si>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</si>
  <si>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</si>
  <si>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</si>
  <si>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</si>
  <si>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</si>
  <si>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</si>
  <si>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</si>
  <si>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</si>
  <si>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</si>
  <si>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</si>
  <si>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</si>
  <si>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</si>
  <si>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</si>
  <si>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</si>
  <si>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</si>
  <si>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</si>
  <si>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</si>
  <si>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</si>
  <si>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</si>
  <si>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</si>
  <si>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</si>
  <si>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</si>
  <si>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</si>
  <si>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</si>
  <si>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</si>
  <si>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</si>
  <si>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</si>
  <si>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</si>
  <si>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</si>
  <si>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</si>
  <si>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</si>
  <si>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</si>
  <si>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</si>
  <si>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</si>
  <si>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</si>
  <si>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</si>
  <si>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</si>
  <si>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</si>
  <si>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</si>
  <si>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</si>
  <si>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</si>
  <si>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</si>
  <si>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</si>
  <si>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</si>
  <si>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</si>
  <si>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</si>
  <si>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</si>
  <si>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</si>
  <si>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</si>
  <si>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</si>
  <si>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</si>
  <si>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</si>
  <si>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</si>
  <si>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</si>
  <si>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</si>
  <si>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</si>
  <si>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</si>
  <si>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</si>
  <si>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</si>
  <si>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</si>
  <si>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</si>
  <si>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</si>
  <si>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</si>
  <si>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</si>
  <si>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</si>
  <si>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</si>
  <si>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</si>
  <si>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</si>
  <si>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</si>
  <si>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</si>
  <si>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</si>
  <si>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</si>
  <si>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</si>
  <si>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</si>
  <si>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</si>
  <si>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</si>
  <si>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</si>
  <si>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</si>
  <si>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</si>
  <si>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</si>
  <si>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</si>
  <si>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</si>
  <si>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</si>
  <si>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</si>
  <si>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</si>
  <si>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</si>
  <si>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</si>
  <si>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</si>
  <si>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</si>
  <si>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</si>
  <si>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</si>
  <si>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</si>
  <si>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</si>
  <si>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</si>
  <si>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</si>
  <si>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</si>
  <si>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</si>
  <si>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</si>
  <si>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</si>
  <si>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</si>
  <si>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</si>
  <si>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</si>
  <si>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</si>
  <si>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</si>
  <si>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</si>
  <si>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</si>
  <si>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</si>
  <si>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</si>
  <si>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</si>
  <si>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</si>
  <si>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</si>
  <si>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</si>
  <si>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</si>
  <si>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</si>
  <si>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</si>
  <si>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</si>
  <si>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</si>
  <si>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</si>
  <si>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</si>
  <si>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</si>
  <si>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</si>
  <si>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</si>
  <si>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</si>
  <si>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</si>
  <si>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</si>
  <si>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</si>
  <si>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</si>
  <si>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</si>
  <si>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</si>
  <si>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</si>
  <si>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</si>
  <si>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 xml:space="preserve">DISCLAIMER: 
We expressly point out that all values and statements contained herein are based on our best present knowledge and cannot be regarded as binding product specifications, unless otherwise explicitly agreed in writing. 
TDK CORPORATION, JAPAN, INCL. ITS AFFILIATES HEREBY EXPRESSLY DISCLAIM ANY REPRESENTATION OR WARRANTY; WHETHER EXPRESS, IMPLIED OR STATUTORY, WITH REGARD TO THE STATEMENTS AND VALUES CONTAINED HEREIN, INCLUDING BUT NOT LIMITED TO ANY REPRESENTATION OR WARRANTY OF MERCHANTABILITY OR SUITABILITY FOR ANY PURPOSE. 
</t>
  </si>
  <si>
    <t>TDK Electronics AG,  Rosenheimer Strasse 141e, 81671 Munich</t>
  </si>
  <si>
    <t>Mr. Simon Bscheider</t>
  </si>
  <si>
    <t>0049 89 54020 1309</t>
  </si>
  <si>
    <t>Senior Manager Conflict Minerals &amp; Sustainability Enquiries</t>
  </si>
  <si>
    <t>TDK Corporation</t>
  </si>
  <si>
    <t>https://www.tdk.com/en/sustainability/social/supplier_responsibility/sus02210.html</t>
  </si>
  <si>
    <t>Do Sung Corporation (DSC)</t>
  </si>
  <si>
    <t>Impala Platinum - Rustenburg Smelter</t>
  </si>
  <si>
    <t>Tau-Ken-Altyn</t>
  </si>
  <si>
    <t>Changsha South Tantalum Niobium Co., Ltd.</t>
  </si>
  <si>
    <t>NPM Silmet OU</t>
  </si>
  <si>
    <t>QuantumClean</t>
  </si>
  <si>
    <t>RFH Yancheng Jinye New Material Technology Co., Ltd.</t>
  </si>
  <si>
    <t>Empresa Metallurgica Vinto</t>
  </si>
  <si>
    <t>Feinhutte Halsbrucke GmbH</t>
  </si>
  <si>
    <t>Guangdong Hanhe Non-ferrous Metal Limited Company</t>
  </si>
  <si>
    <t>HuiChang Hill Tin Industry Co., Ltd.</t>
  </si>
  <si>
    <t>PT Arsed Indonesia</t>
  </si>
  <si>
    <t>Rui Da Hung Technology Materials Co.</t>
  </si>
  <si>
    <t>Soft Metais Ltda.</t>
  </si>
  <si>
    <t>TRATHO Metal Quimica</t>
  </si>
  <si>
    <t>Jiangxi Tonggu Non-ferrous Metallurgical &amp; Chemical Co., Ltd.</t>
  </si>
  <si>
    <t>Lianyou Advanced Materials Co., Ltd.</t>
  </si>
  <si>
    <t>Philippine Chuangxin Industrial Co., Inc.</t>
  </si>
  <si>
    <t>Complete TDK Electronics Products provided 3TG is part of the product and assumed the part is not excluded from scope as shown in tab "Product List".</t>
  </si>
  <si>
    <t>Simon.Bscheider@tdk.com</t>
  </si>
  <si>
    <t>DRC smelters are accepted only in case they are RMI (Responsible Minerals Initiative) compliant or in a RMAP (Responsible Minerals Assurance Program)</t>
  </si>
  <si>
    <t>Such smelters are accepted only in case they are RMI (Responsible Minerals Initiative) compliant or in a RMAP (Responsible Minerals Assurance Program)</t>
  </si>
  <si>
    <t>100%</t>
  </si>
  <si>
    <t>B 8247X    X  1</t>
  </si>
  <si>
    <t>B25653V 108K  4</t>
  </si>
  <si>
    <t>B25653V 128A  4</t>
  </si>
  <si>
    <t>B25990H5245A  4</t>
  </si>
  <si>
    <t>B25990T5165A  4</t>
  </si>
  <si>
    <t>B25990T5165A 14</t>
  </si>
  <si>
    <t>B25990T5205A  4</t>
  </si>
  <si>
    <t>B25990T5245A  4</t>
  </si>
  <si>
    <t>B25990T5405A  4</t>
  </si>
  <si>
    <t>B48611A 333Q 32</t>
  </si>
  <si>
    <t>B54321P5100A 20</t>
  </si>
  <si>
    <t>B54321P5100A 20V 2</t>
  </si>
  <si>
    <t>B54321P5100A120</t>
  </si>
  <si>
    <t>B54321P5100A220</t>
  </si>
  <si>
    <t>B57000Z9103A  9</t>
  </si>
  <si>
    <t>B57000Z9103A 12</t>
  </si>
  <si>
    <t>B57000Z9103A 13</t>
  </si>
  <si>
    <t>B57000Z9282A  2</t>
  </si>
  <si>
    <t>B57005M1272A  1</t>
  </si>
  <si>
    <t>B57005M1272A  1V 1</t>
  </si>
  <si>
    <t>B57010M2202A  3</t>
  </si>
  <si>
    <t>B57010M2212A  1</t>
  </si>
  <si>
    <t>B57010M2212A  2</t>
  </si>
  <si>
    <t>B57010M2212A  3</t>
  </si>
  <si>
    <t>B57010M2212A  4</t>
  </si>
  <si>
    <t>B57010M2212A  5</t>
  </si>
  <si>
    <t>B57010T2104A  1</t>
  </si>
  <si>
    <t>B57020M2103A  1</t>
  </si>
  <si>
    <t>B57020M2103A  1V 1</t>
  </si>
  <si>
    <t>B57020M2103A  2</t>
  </si>
  <si>
    <t>B57020M2103A  2V 1</t>
  </si>
  <si>
    <t>B57020M2103A 31</t>
  </si>
  <si>
    <t>B57020M2103A 32</t>
  </si>
  <si>
    <t>B57020M2103A 34</t>
  </si>
  <si>
    <t>B57020M2103A 35</t>
  </si>
  <si>
    <t>B57020M2103A 38</t>
  </si>
  <si>
    <t>B57020M2103A 39</t>
  </si>
  <si>
    <t>B57020M2103A 40</t>
  </si>
  <si>
    <t>B57020M2103A 41</t>
  </si>
  <si>
    <t>B57020M2103A 42</t>
  </si>
  <si>
    <t>B57020M2103A 43</t>
  </si>
  <si>
    <t>B57020M2103A 44</t>
  </si>
  <si>
    <t>B57020M2103A 45</t>
  </si>
  <si>
    <t>B57020M2103A 46</t>
  </si>
  <si>
    <t>B57020M2103A 47</t>
  </si>
  <si>
    <t>B57020M2103A 48</t>
  </si>
  <si>
    <t>B57020M2103A 49</t>
  </si>
  <si>
    <t>B57020M2103A 50</t>
  </si>
  <si>
    <t>B57020M2103A202</t>
  </si>
  <si>
    <t>B57020M2123A  1</t>
  </si>
  <si>
    <t>B57020M2123A  1V 1</t>
  </si>
  <si>
    <t>B57020M2123A  2</t>
  </si>
  <si>
    <t>B57020M2123A  2V 1</t>
  </si>
  <si>
    <t>B57020M2123A  8</t>
  </si>
  <si>
    <t>B57020M2123A  8V 1</t>
  </si>
  <si>
    <t>B57020M2123A  9</t>
  </si>
  <si>
    <t>B57020M2123A 10</t>
  </si>
  <si>
    <t>B57020M2222A901</t>
  </si>
  <si>
    <t>B57020M2272A  4</t>
  </si>
  <si>
    <t>B57020M2272A  6</t>
  </si>
  <si>
    <t>B57020M2272A  9</t>
  </si>
  <si>
    <t>B57020M2272A 10</t>
  </si>
  <si>
    <t>B57020M2292A  1</t>
  </si>
  <si>
    <t>B57020M2292A  2</t>
  </si>
  <si>
    <t>B57020M2292A  3</t>
  </si>
  <si>
    <t>B57020M2292A  4</t>
  </si>
  <si>
    <t>B57020M2502A160V 1</t>
  </si>
  <si>
    <t>B57020M2502A161V 1</t>
  </si>
  <si>
    <t>B57020M2502A162V 1</t>
  </si>
  <si>
    <t>B57020M2502A171V 1</t>
  </si>
  <si>
    <t>B57020M2502A173</t>
  </si>
  <si>
    <t>B57020M2502A174</t>
  </si>
  <si>
    <t>B57020M2502A177</t>
  </si>
  <si>
    <t>B57020M2502A178</t>
  </si>
  <si>
    <t>B57020M2502A196</t>
  </si>
  <si>
    <t>B57020M2502A313</t>
  </si>
  <si>
    <t>B57020M2502A315</t>
  </si>
  <si>
    <t>B57020M2502A341</t>
  </si>
  <si>
    <t>B57020M2502A342</t>
  </si>
  <si>
    <t>B57020M2502A343</t>
  </si>
  <si>
    <t>B57020M2502A350</t>
  </si>
  <si>
    <t>B57020M2502A351</t>
  </si>
  <si>
    <t>B57020M2502A352</t>
  </si>
  <si>
    <t>B57020M2502A354</t>
  </si>
  <si>
    <t>B57020M2502A358</t>
  </si>
  <si>
    <t>B57020M2502A419</t>
  </si>
  <si>
    <t>B57020M2502A701</t>
  </si>
  <si>
    <t>B57020M2502A702</t>
  </si>
  <si>
    <t>B57020M2502A703</t>
  </si>
  <si>
    <t>B57020M2502A704</t>
  </si>
  <si>
    <t>B57020M2502A705</t>
  </si>
  <si>
    <t>B57020M2502A706</t>
  </si>
  <si>
    <t>B57020M2502A707</t>
  </si>
  <si>
    <t>B57020M2502A708</t>
  </si>
  <si>
    <t>B57020M2502A709</t>
  </si>
  <si>
    <t>B57020M2502A710</t>
  </si>
  <si>
    <t>B57020M2502A711</t>
  </si>
  <si>
    <t>B57020M2502A712</t>
  </si>
  <si>
    <t>B57020M2502A713</t>
  </si>
  <si>
    <t>B57020M2502A714</t>
  </si>
  <si>
    <t>B57020M2502A715</t>
  </si>
  <si>
    <t>B57020M2502A716</t>
  </si>
  <si>
    <t>B57020M2502A717</t>
  </si>
  <si>
    <t>B57020M2502A718</t>
  </si>
  <si>
    <t>B57020M2502A719</t>
  </si>
  <si>
    <t>B57020M2502A720</t>
  </si>
  <si>
    <t>B57020M2502A721</t>
  </si>
  <si>
    <t>B57020M2502A722</t>
  </si>
  <si>
    <t>B57020M2502A772</t>
  </si>
  <si>
    <t>B57020M2881A  1</t>
  </si>
  <si>
    <t>B57020M2881A  1V 1</t>
  </si>
  <si>
    <t>B57020M2881A  2</t>
  </si>
  <si>
    <t>B57020M2881A  2V 1</t>
  </si>
  <si>
    <t>B57020M2881A  3</t>
  </si>
  <si>
    <t>B57020M2881A  3V 1</t>
  </si>
  <si>
    <t>B57020M2881A  3V57</t>
  </si>
  <si>
    <t>B57020M2881A  4</t>
  </si>
  <si>
    <t>B57020M2881A  4V 1</t>
  </si>
  <si>
    <t>B57020M2881A  4V57</t>
  </si>
  <si>
    <t>B57020M2881A 11</t>
  </si>
  <si>
    <t>B57020M2881A 11V 1</t>
  </si>
  <si>
    <t>B57020M2881A 12</t>
  </si>
  <si>
    <t>B57020M2881A 12V 1</t>
  </si>
  <si>
    <t>B57020M2881A 16</t>
  </si>
  <si>
    <t>B57020M2881A 31</t>
  </si>
  <si>
    <t>B57020M2881A901</t>
  </si>
  <si>
    <t>B57020M2881A901V 1</t>
  </si>
  <si>
    <t>B57020M2881A901V57</t>
  </si>
  <si>
    <t>B57020M2881A902</t>
  </si>
  <si>
    <t>B57020M2881A902V 1</t>
  </si>
  <si>
    <t>B57020M2881A902V57</t>
  </si>
  <si>
    <t>B57020M2881A903</t>
  </si>
  <si>
    <t>B57020M2881A904</t>
  </si>
  <si>
    <t>B57020M2881A905</t>
  </si>
  <si>
    <t>B57025M2103A  5</t>
  </si>
  <si>
    <t>B57025M2103A  6</t>
  </si>
  <si>
    <t>B57025M2103A 17</t>
  </si>
  <si>
    <t>B57025M2103A 18</t>
  </si>
  <si>
    <t>B57025M2103A 19</t>
  </si>
  <si>
    <t>B57025M2103A 20</t>
  </si>
  <si>
    <t>B57025M2103A 21</t>
  </si>
  <si>
    <t>B57025M2103A 22</t>
  </si>
  <si>
    <t>B57025M2103A 53</t>
  </si>
  <si>
    <t>B57025M2103A 54</t>
  </si>
  <si>
    <t>B57025M2502A  1</t>
  </si>
  <si>
    <t>B57025M2502A  2</t>
  </si>
  <si>
    <t>B57025M2502A  3</t>
  </si>
  <si>
    <t>B57025M2502A  4</t>
  </si>
  <si>
    <t>B57025M2502A  5</t>
  </si>
  <si>
    <t>B57025M2502A  6</t>
  </si>
  <si>
    <t>B57025M2502A  7</t>
  </si>
  <si>
    <t>B57030M2103A  1</t>
  </si>
  <si>
    <t>B57030M2103A  2</t>
  </si>
  <si>
    <t>B57030M2272A 14</t>
  </si>
  <si>
    <t>B57030M2272A 17</t>
  </si>
  <si>
    <t>B57030M2272A 18</t>
  </si>
  <si>
    <t>B57030M2272A 20</t>
  </si>
  <si>
    <t>B57030M2272A 21</t>
  </si>
  <si>
    <t>B57030M2272A 22</t>
  </si>
  <si>
    <t>B57030M2272A 23</t>
  </si>
  <si>
    <t>B57030M2272A 48</t>
  </si>
  <si>
    <t>B57030M2272A 59</t>
  </si>
  <si>
    <t>B57030M2272A 60</t>
  </si>
  <si>
    <t>B57030M2272A 62</t>
  </si>
  <si>
    <t>B57030M2272A 79</t>
  </si>
  <si>
    <t>B57030M2272A 88</t>
  </si>
  <si>
    <t>B57030M2272A 92</t>
  </si>
  <si>
    <t>B57030M2272A 93</t>
  </si>
  <si>
    <t>B57030M2272A104</t>
  </si>
  <si>
    <t>B57030M2272A105</t>
  </si>
  <si>
    <t>B57030M2272A111</t>
  </si>
  <si>
    <t>B57030M2272A112</t>
  </si>
  <si>
    <t>B57030M2272A904</t>
  </si>
  <si>
    <t>B57030M2272A905</t>
  </si>
  <si>
    <t>B57030M2272A906</t>
  </si>
  <si>
    <t>B57030M2272A907</t>
  </si>
  <si>
    <t>B57030M2272A910</t>
  </si>
  <si>
    <t>B57030M2272A912</t>
  </si>
  <si>
    <t>B57030M2272A914</t>
  </si>
  <si>
    <t>B57030M2272A915</t>
  </si>
  <si>
    <t>B57030M2272A917</t>
  </si>
  <si>
    <t>B57030M2272A918</t>
  </si>
  <si>
    <t>B57030M2272A919</t>
  </si>
  <si>
    <t>B57030M2272A920</t>
  </si>
  <si>
    <t>B57030M2272A921</t>
  </si>
  <si>
    <t>B57030M2272A922</t>
  </si>
  <si>
    <t>B57030M2272A923</t>
  </si>
  <si>
    <t>B57030M2272A924</t>
  </si>
  <si>
    <t>B57030M2272A925</t>
  </si>
  <si>
    <t>B57030M2272A926</t>
  </si>
  <si>
    <t>B57030M2272A927</t>
  </si>
  <si>
    <t>B57030M2272A928</t>
  </si>
  <si>
    <t>B57035M2272A808</t>
  </si>
  <si>
    <t>B57035M2272A818</t>
  </si>
  <si>
    <t>B57035M2272A818V 1</t>
  </si>
  <si>
    <t>B57035M2272A819</t>
  </si>
  <si>
    <t>B57035M2272A819V 1</t>
  </si>
  <si>
    <t>B57035M2272A820</t>
  </si>
  <si>
    <t>B57035M2272A821</t>
  </si>
  <si>
    <t>B57035M2272A830</t>
  </si>
  <si>
    <t>B57035M2272A830V 1</t>
  </si>
  <si>
    <t>B57035M2272A831</t>
  </si>
  <si>
    <t>B57035M2272A831V 1</t>
  </si>
  <si>
    <t>B57035M2272A842</t>
  </si>
  <si>
    <t>B57035M2272A843</t>
  </si>
  <si>
    <t>B57035M2272A844</t>
  </si>
  <si>
    <t>B57035M2272A845</t>
  </si>
  <si>
    <t>B57035M2272A847</t>
  </si>
  <si>
    <t>B57035M2272A849</t>
  </si>
  <si>
    <t>B57035M2272A850</t>
  </si>
  <si>
    <t>B57035M2272A851</t>
  </si>
  <si>
    <t>B57035M2272A852</t>
  </si>
  <si>
    <t>B57035M2272A853</t>
  </si>
  <si>
    <t>B57035M2272A855</t>
  </si>
  <si>
    <t>B57035M2272A856</t>
  </si>
  <si>
    <t>B57035M2272A857</t>
  </si>
  <si>
    <t>B57035M2272A858</t>
  </si>
  <si>
    <t>B57035M2272A914</t>
  </si>
  <si>
    <t>B57035M2272A915</t>
  </si>
  <si>
    <t>B57035M3272A  1</t>
  </si>
  <si>
    <t>B57035M3272A  7</t>
  </si>
  <si>
    <t>B57035M3272A  8</t>
  </si>
  <si>
    <t>B57035M3272A  9</t>
  </si>
  <si>
    <t>B57035M3272A 14</t>
  </si>
  <si>
    <t>B57035M3272A801</t>
  </si>
  <si>
    <t>B57035M3272A804</t>
  </si>
  <si>
    <t>B57035M3272A806</t>
  </si>
  <si>
    <t>B57045K 103A  2</t>
  </si>
  <si>
    <t>B57045K 103A  2S</t>
  </si>
  <si>
    <t>B57164E 242A  1</t>
  </si>
  <si>
    <t>B57164E 242A  2</t>
  </si>
  <si>
    <t>B57164E 242A  5</t>
  </si>
  <si>
    <t>B57170W1120A 70</t>
  </si>
  <si>
    <t>B57180W1120A 70</t>
  </si>
  <si>
    <t>B57227K 272A  1</t>
  </si>
  <si>
    <t>B57227K 272A  2</t>
  </si>
  <si>
    <t>B57227K 272A  3</t>
  </si>
  <si>
    <t>B57227K 272A  4</t>
  </si>
  <si>
    <t>B57227K 272A  5</t>
  </si>
  <si>
    <t>B57227K 792A  2</t>
  </si>
  <si>
    <t>B57300K 103A  5</t>
  </si>
  <si>
    <t>B57300K 103A  6</t>
  </si>
  <si>
    <t>B57300K 103A  7</t>
  </si>
  <si>
    <t>B57300K 103A  8</t>
  </si>
  <si>
    <t>B57300K 103A105</t>
  </si>
  <si>
    <t>B57300K 103A106</t>
  </si>
  <si>
    <t>B57300K 103A107</t>
  </si>
  <si>
    <t>B57300K 103A108</t>
  </si>
  <si>
    <t>B57300L 502A  1V 1</t>
  </si>
  <si>
    <t>B57301K 103A  3</t>
  </si>
  <si>
    <t>B57301K 103A  4</t>
  </si>
  <si>
    <t>B57301K 103A  5</t>
  </si>
  <si>
    <t>B57302K 103A  1</t>
  </si>
  <si>
    <t>B57302K 103A  2</t>
  </si>
  <si>
    <t>B57302K 103A101</t>
  </si>
  <si>
    <t>B57303K 103A  1</t>
  </si>
  <si>
    <t>B57303K 103A  2</t>
  </si>
  <si>
    <t>B57303K 103A  3</t>
  </si>
  <si>
    <t>B57303K 103A  4</t>
  </si>
  <si>
    <t>B57303K 103A  5</t>
  </si>
  <si>
    <t>B57303K 103A  7</t>
  </si>
  <si>
    <t>B57303K 103A101</t>
  </si>
  <si>
    <t>B57303K 103A102</t>
  </si>
  <si>
    <t>B57303K 103A104</t>
  </si>
  <si>
    <t>B57303K 103A105</t>
  </si>
  <si>
    <t>B57303K 103A204</t>
  </si>
  <si>
    <t>B57303K 103A205</t>
  </si>
  <si>
    <t>B57420K1953A  1</t>
  </si>
  <si>
    <t>B57420K1953A  2</t>
  </si>
  <si>
    <t>B57500D 233A  1</t>
  </si>
  <si>
    <t>B57500K 472A  1</t>
  </si>
  <si>
    <t>B57500K 472A 10</t>
  </si>
  <si>
    <t>B57500K 472A 13</t>
  </si>
  <si>
    <t>B57500K 472A 14</t>
  </si>
  <si>
    <t>B57500K 472A 15</t>
  </si>
  <si>
    <t>B57500K 472A 17</t>
  </si>
  <si>
    <t>B57500K 472A101</t>
  </si>
  <si>
    <t>B57500M 103A 10</t>
  </si>
  <si>
    <t>B57500M 103A 17</t>
  </si>
  <si>
    <t>B57500M 103A 20</t>
  </si>
  <si>
    <t>B57500M 502A  4</t>
  </si>
  <si>
    <t>B57501K 103A  7</t>
  </si>
  <si>
    <t>B57504D 493A  1</t>
  </si>
  <si>
    <t>B57504D 493A  3</t>
  </si>
  <si>
    <t>B57504K 103A  2</t>
  </si>
  <si>
    <t>B57504K 103A  9</t>
  </si>
  <si>
    <t>B57504K 103A 20</t>
  </si>
  <si>
    <t>B57504K 103A 21</t>
  </si>
  <si>
    <t>B57504K 103A 22</t>
  </si>
  <si>
    <t>B57504K 103A 28</t>
  </si>
  <si>
    <t>B57504K 103A 31</t>
  </si>
  <si>
    <t>B57504K 103A 32</t>
  </si>
  <si>
    <t>B57504K 103A 33</t>
  </si>
  <si>
    <t>B57504K 103A 34</t>
  </si>
  <si>
    <t>B57504K 103A 35</t>
  </si>
  <si>
    <t>B57504K 103A 36</t>
  </si>
  <si>
    <t>B57504K 493A  1</t>
  </si>
  <si>
    <t>B57504K 493A  2</t>
  </si>
  <si>
    <t>B57504K 493A  3</t>
  </si>
  <si>
    <t>B57504K 493A  4</t>
  </si>
  <si>
    <t>B57504K 493A  5</t>
  </si>
  <si>
    <t>B57504K 493A  7</t>
  </si>
  <si>
    <t>B57504K 503A  1</t>
  </si>
  <si>
    <t>B57504K 852A  1</t>
  </si>
  <si>
    <t>B57504K 852A  3</t>
  </si>
  <si>
    <t>B57504K 852A  4</t>
  </si>
  <si>
    <t>B57504K 852A  5</t>
  </si>
  <si>
    <t>B57504K 852A  6</t>
  </si>
  <si>
    <t>B57510K 103A  1</t>
  </si>
  <si>
    <t>B57510K 272A  1</t>
  </si>
  <si>
    <t>B57514K 493A  1</t>
  </si>
  <si>
    <t>B57514K 493A  2</t>
  </si>
  <si>
    <t>B57514K 493A  3</t>
  </si>
  <si>
    <t>B57514K 493A  4</t>
  </si>
  <si>
    <t>B57514K 493A  5</t>
  </si>
  <si>
    <t>B57514K 493A  6</t>
  </si>
  <si>
    <t>B57514K 493A  7</t>
  </si>
  <si>
    <t>B57514K 493A  8</t>
  </si>
  <si>
    <t>B57514K 502A  1</t>
  </si>
  <si>
    <t>B57514K 502A  2</t>
  </si>
  <si>
    <t>B57514K 502A  3</t>
  </si>
  <si>
    <t>B57514K 502A 11</t>
  </si>
  <si>
    <t>B57514K 502A 21</t>
  </si>
  <si>
    <t>B57514K 502A 22</t>
  </si>
  <si>
    <t>B57524D 234A  1</t>
  </si>
  <si>
    <t>B57524K 104A  1</t>
  </si>
  <si>
    <t>B57524K 104A  3</t>
  </si>
  <si>
    <t>B57524K 104A  5</t>
  </si>
  <si>
    <t>B57524K 104A  5S</t>
  </si>
  <si>
    <t>B57524K 104A199</t>
  </si>
  <si>
    <t>B57524K 104A201</t>
  </si>
  <si>
    <t>B57524K 114A  1</t>
  </si>
  <si>
    <t>B57524K 114A  2</t>
  </si>
  <si>
    <t>B57524K 114A  3</t>
  </si>
  <si>
    <t>B57524K 114A  5</t>
  </si>
  <si>
    <t>B57524K 114A  6</t>
  </si>
  <si>
    <t>B57524K 114A  7</t>
  </si>
  <si>
    <t>B57524K 114A  8</t>
  </si>
  <si>
    <t>B57524K 234A  2</t>
  </si>
  <si>
    <t>B57524K 234A  3</t>
  </si>
  <si>
    <t>B57524K 234A  5</t>
  </si>
  <si>
    <t>B57524K 493A  3</t>
  </si>
  <si>
    <t>B57524K 493A101</t>
  </si>
  <si>
    <t>B57524K 493A104</t>
  </si>
  <si>
    <t>B57524K 503A  1</t>
  </si>
  <si>
    <t>B57524K 503A  2</t>
  </si>
  <si>
    <t>B57524K 503A  3</t>
  </si>
  <si>
    <t>B57524K 503A102</t>
  </si>
  <si>
    <t>B57524K 503A103</t>
  </si>
  <si>
    <t>B57524K 503A104</t>
  </si>
  <si>
    <t>B57524K 503A105</t>
  </si>
  <si>
    <t>B57524K 503A106</t>
  </si>
  <si>
    <t>B57524K 503A107</t>
  </si>
  <si>
    <t>B57541E1103A  1</t>
  </si>
  <si>
    <t>B57541E1103A  2</t>
  </si>
  <si>
    <t>B57541E1103A  3</t>
  </si>
  <si>
    <t>B57541E1103A  4</t>
  </si>
  <si>
    <t>B57541E1103A  5</t>
  </si>
  <si>
    <t>B57541E1103A  6</t>
  </si>
  <si>
    <t>B57541E1103A  7</t>
  </si>
  <si>
    <t>B57541E1103A  8</t>
  </si>
  <si>
    <t>B57541E1103A  9</t>
  </si>
  <si>
    <t>B57541E1103A 10</t>
  </si>
  <si>
    <t>B57550F 202A  2</t>
  </si>
  <si>
    <t>B57550F 202A  3</t>
  </si>
  <si>
    <t>B57550F1103A  1</t>
  </si>
  <si>
    <t>B57550F1103A  2</t>
  </si>
  <si>
    <t>B57550F1103A  2V 1</t>
  </si>
  <si>
    <t>B57550F1103A  3</t>
  </si>
  <si>
    <t>B57550F1104A  1</t>
  </si>
  <si>
    <t>B57550F1104A  2</t>
  </si>
  <si>
    <t>B57550F1104A  3</t>
  </si>
  <si>
    <t>B57550F1104A  3V 1</t>
  </si>
  <si>
    <t>B57550F1202A  1</t>
  </si>
  <si>
    <t>B57550F1202A 10</t>
  </si>
  <si>
    <t>B57550F1202A 11</t>
  </si>
  <si>
    <t>B57550F1202A 12</t>
  </si>
  <si>
    <t>B57550F1202A 13</t>
  </si>
  <si>
    <t>B57550F1202A 14</t>
  </si>
  <si>
    <t>B57550F1202A 15</t>
  </si>
  <si>
    <t>B57550K 104A  1</t>
  </si>
  <si>
    <t>B57550K 104A  1S</t>
  </si>
  <si>
    <t>B57550K 493A  1</t>
  </si>
  <si>
    <t>B57550K 493A  1V 1</t>
  </si>
  <si>
    <t>B57550K 493A  1V 2</t>
  </si>
  <si>
    <t>B57550K 493A  2</t>
  </si>
  <si>
    <t>B57550K1493A  1</t>
  </si>
  <si>
    <t>B57550K1493A  1V 1</t>
  </si>
  <si>
    <t>B57550K1493A  2</t>
  </si>
  <si>
    <t>B57550K1493A  2V 1</t>
  </si>
  <si>
    <t>B57550K1493A  3</t>
  </si>
  <si>
    <t>B57550K1493A  3V 1</t>
  </si>
  <si>
    <t>B57550K1493A  4</t>
  </si>
  <si>
    <t>B57550K1493A  4V 1</t>
  </si>
  <si>
    <t>B57550K1493A  5</t>
  </si>
  <si>
    <t>B57550K1493A  5V 1</t>
  </si>
  <si>
    <t>B57550K1493A  6</t>
  </si>
  <si>
    <t>B57550K1493A  6V 1</t>
  </si>
  <si>
    <t>B57550K1493A  7</t>
  </si>
  <si>
    <t>B57550K1493A  7V 1</t>
  </si>
  <si>
    <t>B57550K1493A  8</t>
  </si>
  <si>
    <t>B57550K1493A  8V 1</t>
  </si>
  <si>
    <t>B57550K1493A  9</t>
  </si>
  <si>
    <t>B57550K1493A  9V 1</t>
  </si>
  <si>
    <t>B57550K1493A 10</t>
  </si>
  <si>
    <t>B57550K1493A 10V 1</t>
  </si>
  <si>
    <t>B57550K1493A 11</t>
  </si>
  <si>
    <t>B57550K1493A 11V 1</t>
  </si>
  <si>
    <t>B57550K1493A 12</t>
  </si>
  <si>
    <t>B57550K1493A 12V 1</t>
  </si>
  <si>
    <t>B57550K1493A 14</t>
  </si>
  <si>
    <t>B57550K1493A 14V 1</t>
  </si>
  <si>
    <t>B57550K1493A 15</t>
  </si>
  <si>
    <t>B57550K1493A 15V 1</t>
  </si>
  <si>
    <t>B57550K1493A 16</t>
  </si>
  <si>
    <t>B57550K1493A 16V 1</t>
  </si>
  <si>
    <t>B57550K1493A 17</t>
  </si>
  <si>
    <t>B57550K1493A 18</t>
  </si>
  <si>
    <t>B57550K1493A 18V 1</t>
  </si>
  <si>
    <t>B57550K1493A 19</t>
  </si>
  <si>
    <t>B57550K1493A 19V 1</t>
  </si>
  <si>
    <t>B57550K1493A 20</t>
  </si>
  <si>
    <t>B57550K1493A 20V 1</t>
  </si>
  <si>
    <t>B57550K1493A 21</t>
  </si>
  <si>
    <t>B57550K1493A 21V 1</t>
  </si>
  <si>
    <t>B57550K1493A 22</t>
  </si>
  <si>
    <t>B57550K1493A 23</t>
  </si>
  <si>
    <t>B57550K1493A 24</t>
  </si>
  <si>
    <t>B57550K1493A 25</t>
  </si>
  <si>
    <t>B57550K1493A 26</t>
  </si>
  <si>
    <t>B57550K1493A 27</t>
  </si>
  <si>
    <t>B57550K1493A 31</t>
  </si>
  <si>
    <t>B57550K1493A 31V 1</t>
  </si>
  <si>
    <t>B57550K1493A 32</t>
  </si>
  <si>
    <t>B57550K1493A 32V 1</t>
  </si>
  <si>
    <t>B57550K1493A 33</t>
  </si>
  <si>
    <t>B57550K1493A 33V 1</t>
  </si>
  <si>
    <t>B57550K1493A 34</t>
  </si>
  <si>
    <t>B57550K1493A 34V 1</t>
  </si>
  <si>
    <t>B57550K1493A 35</t>
  </si>
  <si>
    <t>B57550K1493A 35V 1</t>
  </si>
  <si>
    <t>B57550K1493A 36</t>
  </si>
  <si>
    <t>B57550K1493A 37</t>
  </si>
  <si>
    <t>B57550K1493A 38</t>
  </si>
  <si>
    <t>B57550K1493A 39</t>
  </si>
  <si>
    <t>B57550K1493A 40</t>
  </si>
  <si>
    <t>B57550K1493A 41</t>
  </si>
  <si>
    <t>B57550K1493A 42</t>
  </si>
  <si>
    <t>B57550K1493A 43</t>
  </si>
  <si>
    <t>B57550K1493A 44</t>
  </si>
  <si>
    <t>B57550K1493A 45</t>
  </si>
  <si>
    <t>B57560K 103A  1</t>
  </si>
  <si>
    <t>B57560K 103A  2</t>
  </si>
  <si>
    <t>B57560K 103A  3</t>
  </si>
  <si>
    <t>B57560K 103A  4</t>
  </si>
  <si>
    <t>B57560K 104A  2</t>
  </si>
  <si>
    <t>B57560K 104A  3</t>
  </si>
  <si>
    <t>B57560K 104A  4</t>
  </si>
  <si>
    <t>B57560K 104A  5</t>
  </si>
  <si>
    <t>B57560K 104A  6</t>
  </si>
  <si>
    <t>B57560K 104A  7</t>
  </si>
  <si>
    <t>B57560K 114A  1</t>
  </si>
  <si>
    <t>B57560K 114A  2</t>
  </si>
  <si>
    <t>B57560K 114A  3</t>
  </si>
  <si>
    <t>B57560K 114A  4</t>
  </si>
  <si>
    <t>B57560K 114A  5</t>
  </si>
  <si>
    <t>B57560K 114A  6</t>
  </si>
  <si>
    <t>B57560K 114A901</t>
  </si>
  <si>
    <t>B57560K 114A902</t>
  </si>
  <si>
    <t>B57560K 114A903</t>
  </si>
  <si>
    <t>B57560K 493A  1</t>
  </si>
  <si>
    <t>B57560K 493A  1V99</t>
  </si>
  <si>
    <t>B57560K 493A  2</t>
  </si>
  <si>
    <t>B57560K 493A  2V99</t>
  </si>
  <si>
    <t>B57560K 493A  3</t>
  </si>
  <si>
    <t>B57560K 493A  3V99</t>
  </si>
  <si>
    <t>B57560K 493A  4</t>
  </si>
  <si>
    <t>B57560K 493A  4V 1</t>
  </si>
  <si>
    <t>B57560K 493A  4V 2</t>
  </si>
  <si>
    <t>B57560K 493A  4V99</t>
  </si>
  <si>
    <t>B57560K 493A  5</t>
  </si>
  <si>
    <t>B57560K 493A  5V 1</t>
  </si>
  <si>
    <t>B57560K 493A  5V 2</t>
  </si>
  <si>
    <t>B57560K 493A  5V99</t>
  </si>
  <si>
    <t>B57560K 493A  6</t>
  </si>
  <si>
    <t>B57560K 493A  6V 1</t>
  </si>
  <si>
    <t>B57560K 493A  6V 2</t>
  </si>
  <si>
    <t>B57560K 493A  6V99</t>
  </si>
  <si>
    <t>B57560K 493A  7</t>
  </si>
  <si>
    <t>B57560K 493A  7V 2</t>
  </si>
  <si>
    <t>B57560K 493A  8</t>
  </si>
  <si>
    <t>B57560K 493A  9</t>
  </si>
  <si>
    <t>B57560K 493A 10</t>
  </si>
  <si>
    <t>B57560K 493A 14</t>
  </si>
  <si>
    <t>B57560K 493A 15</t>
  </si>
  <si>
    <t>B57560K 493A 16</t>
  </si>
  <si>
    <t>B57560K 563A  1</t>
  </si>
  <si>
    <t>B57560K 563A  1V99</t>
  </si>
  <si>
    <t>B57560K1493A  1</t>
  </si>
  <si>
    <t>B57560K1493A  1V 1</t>
  </si>
  <si>
    <t>B57560K1493A  1V99</t>
  </si>
  <si>
    <t>B57560K1493A  2</t>
  </si>
  <si>
    <t>B57560K1493A  2V 1</t>
  </si>
  <si>
    <t>B57560K1493A  2V99</t>
  </si>
  <si>
    <t>B57560K1493A  3</t>
  </si>
  <si>
    <t>B57560K1493A  3V 1</t>
  </si>
  <si>
    <t>B57560K1493A  3V99</t>
  </si>
  <si>
    <t>B57560K1493A  4</t>
  </si>
  <si>
    <t>B57560K1493A  4V 1</t>
  </si>
  <si>
    <t>B57560K1493A  4V99</t>
  </si>
  <si>
    <t>B57560K1493A  5</t>
  </si>
  <si>
    <t>B57560K1493A  5V 1</t>
  </si>
  <si>
    <t>B57560K1493A  5V99</t>
  </si>
  <si>
    <t>B57560K1493A  6</t>
  </si>
  <si>
    <t>B57560K1493A  6V 1</t>
  </si>
  <si>
    <t>B57560K1493A  6V99</t>
  </si>
  <si>
    <t>B57560K1493A  7</t>
  </si>
  <si>
    <t>B57560K1493A  7V 1</t>
  </si>
  <si>
    <t>B57560K1493A  7V99</t>
  </si>
  <si>
    <t>B57560K1493A  8</t>
  </si>
  <si>
    <t>B57560K1493A  8V 1</t>
  </si>
  <si>
    <t>B57560K1493A  8V99</t>
  </si>
  <si>
    <t>B57560K1493A  9</t>
  </si>
  <si>
    <t>B57560K1493A  9V 1</t>
  </si>
  <si>
    <t>B57560K1493A  9V99</t>
  </si>
  <si>
    <t>B57560K1493A 10</t>
  </si>
  <si>
    <t>B57560K1493A 10V 1</t>
  </si>
  <si>
    <t>B57560K1493A 11</t>
  </si>
  <si>
    <t>B57560K1493A 11V 1</t>
  </si>
  <si>
    <t>B57560K1493A 12V 1</t>
  </si>
  <si>
    <t>B57560K1493A 13</t>
  </si>
  <si>
    <t>B57560K1493A 14</t>
  </si>
  <si>
    <t>B57560K1493A 15</t>
  </si>
  <si>
    <t>B57560K1493A 16</t>
  </si>
  <si>
    <t>B57560K1493A 17</t>
  </si>
  <si>
    <t>B57560K1493A 18</t>
  </si>
  <si>
    <t>B57561E1103A  1</t>
  </si>
  <si>
    <t>B57702M 103J</t>
  </si>
  <si>
    <t>B57702M 103J   S</t>
  </si>
  <si>
    <t>B57702M 103J   V57</t>
  </si>
  <si>
    <t>B57703K1493A  3</t>
  </si>
  <si>
    <t>B57703M 103A 12</t>
  </si>
  <si>
    <t>B57703M 103A 12V 1</t>
  </si>
  <si>
    <t>B57703M 103A 13</t>
  </si>
  <si>
    <t>B57703M 103A 14</t>
  </si>
  <si>
    <t>B57703M 103A 14V 1</t>
  </si>
  <si>
    <t>B57703M 103A 15</t>
  </si>
  <si>
    <t>B57703M 103A 15V 1</t>
  </si>
  <si>
    <t>B57703M 103A 16</t>
  </si>
  <si>
    <t>B57703M 103A 16V 1</t>
  </si>
  <si>
    <t>B57703M 103A 17</t>
  </si>
  <si>
    <t>B57703M 103A 18</t>
  </si>
  <si>
    <t>B57703M 103A 18S</t>
  </si>
  <si>
    <t>B57703M 103A 19</t>
  </si>
  <si>
    <t>B57703M 103A 20</t>
  </si>
  <si>
    <t>B57703M 103A 20V 1</t>
  </si>
  <si>
    <t>B57703M 103A 22</t>
  </si>
  <si>
    <t>B57703M 103A 23</t>
  </si>
  <si>
    <t>B57703M 103A 24</t>
  </si>
  <si>
    <t>B57703M 103A 25</t>
  </si>
  <si>
    <t>B57703M 103A 25S</t>
  </si>
  <si>
    <t>B57703M 103A 33</t>
  </si>
  <si>
    <t>B57703M 103A 34</t>
  </si>
  <si>
    <t>B57703M 103A 39</t>
  </si>
  <si>
    <t>B57703M 103A 42</t>
  </si>
  <si>
    <t>B57703M 103A 43</t>
  </si>
  <si>
    <t>B57703M 103A 44</t>
  </si>
  <si>
    <t>B57703M 103A 45</t>
  </si>
  <si>
    <t>B57703M 103A 46</t>
  </si>
  <si>
    <t>B57703M 103A 47</t>
  </si>
  <si>
    <t>B57703M 103A 49</t>
  </si>
  <si>
    <t>B57703M 103A 50</t>
  </si>
  <si>
    <t>B57703M 103A 51</t>
  </si>
  <si>
    <t>B57703M 103A 53</t>
  </si>
  <si>
    <t>B57703M 103A 54</t>
  </si>
  <si>
    <t>B57703M 103A125</t>
  </si>
  <si>
    <t>B57703M 103A126</t>
  </si>
  <si>
    <t>B57703M 103A127</t>
  </si>
  <si>
    <t>B57703M 103G</t>
  </si>
  <si>
    <t>B57703M 103G  3</t>
  </si>
  <si>
    <t>B57703M 103G  4</t>
  </si>
  <si>
    <t>B57703M 103G 40</t>
  </si>
  <si>
    <t>B57703M 103G 40S</t>
  </si>
  <si>
    <t>B57703M 103J  1</t>
  </si>
  <si>
    <t>B57703M 104A  1</t>
  </si>
  <si>
    <t>B57703M 104A801</t>
  </si>
  <si>
    <t>B57703M 263A  1</t>
  </si>
  <si>
    <t>B57703M 263A  2</t>
  </si>
  <si>
    <t>B57703M 303A  1</t>
  </si>
  <si>
    <t>B57703M 303A  2</t>
  </si>
  <si>
    <t>B57703M 303A  3</t>
  </si>
  <si>
    <t>B57703M 303A  4</t>
  </si>
  <si>
    <t>B57703M 303A  5</t>
  </si>
  <si>
    <t>B57703M 303A  6</t>
  </si>
  <si>
    <t>B57703M 303A  7</t>
  </si>
  <si>
    <t>B57703M 303G 40</t>
  </si>
  <si>
    <t>B57703M 472A  3</t>
  </si>
  <si>
    <t>B57703M 472A  4</t>
  </si>
  <si>
    <t>B57703M 472A  5</t>
  </si>
  <si>
    <t>B57703M 472A  6</t>
  </si>
  <si>
    <t>B57703M 472A  7</t>
  </si>
  <si>
    <t>B57703M 472A  8</t>
  </si>
  <si>
    <t>B57703M 502A  2</t>
  </si>
  <si>
    <t>B57703M 502A  3</t>
  </si>
  <si>
    <t>B57703M 502A  4</t>
  </si>
  <si>
    <t>B57703M 502A  5</t>
  </si>
  <si>
    <t>B57703M 502G 40</t>
  </si>
  <si>
    <t>B57703M1103A  1</t>
  </si>
  <si>
    <t>B57703M1103A  4</t>
  </si>
  <si>
    <t>B57703M1104A  1</t>
  </si>
  <si>
    <t>B57703M1104A  2</t>
  </si>
  <si>
    <t>B57703M1104A  2S</t>
  </si>
  <si>
    <t>B57703M1104A  3</t>
  </si>
  <si>
    <t>B57703M1104A  4</t>
  </si>
  <si>
    <t>B57703M1104A  5</t>
  </si>
  <si>
    <t>B57703M1104A  6</t>
  </si>
  <si>
    <t>B57703M1104A  7</t>
  </si>
  <si>
    <t>B57703M1104A  8</t>
  </si>
  <si>
    <t>B57703M1104A  9</t>
  </si>
  <si>
    <t>B57703M1104A 10</t>
  </si>
  <si>
    <t>B57703M1104A 11</t>
  </si>
  <si>
    <t>B57703M1104A 12</t>
  </si>
  <si>
    <t>B57703M1234A  1</t>
  </si>
  <si>
    <t>B57703M1234A  3</t>
  </si>
  <si>
    <t>B57703M1234A  4</t>
  </si>
  <si>
    <t>B57703M1234A  5</t>
  </si>
  <si>
    <t>B57703M1234A  6</t>
  </si>
  <si>
    <t>B57703M1234A  7</t>
  </si>
  <si>
    <t>B57703M1303A  1</t>
  </si>
  <si>
    <t>B57703M1493A  1</t>
  </si>
  <si>
    <t>B57703M1493A  3</t>
  </si>
  <si>
    <t>B57703M1493A  3V 1</t>
  </si>
  <si>
    <t>B57703M1493A  4</t>
  </si>
  <si>
    <t>B57703M1493A  4V 1</t>
  </si>
  <si>
    <t>B57703M1493A  5</t>
  </si>
  <si>
    <t>B57703M1493A  5V 1</t>
  </si>
  <si>
    <t>B57705M 103A  1</t>
  </si>
  <si>
    <t>B57733M1502A  1</t>
  </si>
  <si>
    <t>B57733M1502A  5</t>
  </si>
  <si>
    <t>B57733M1502A 14</t>
  </si>
  <si>
    <t>B57800K 103A 12</t>
  </si>
  <si>
    <t>B57800K 103A 14</t>
  </si>
  <si>
    <t>B57800K 103A 15</t>
  </si>
  <si>
    <t>B57800K 103A 16</t>
  </si>
  <si>
    <t>B57800K 103A 17</t>
  </si>
  <si>
    <t>B57800K 103A 18</t>
  </si>
  <si>
    <t>B57800K 103A 20</t>
  </si>
  <si>
    <t>B57800K 103A 21</t>
  </si>
  <si>
    <t>B57800K 103A 24</t>
  </si>
  <si>
    <t>B57800K 103A100</t>
  </si>
  <si>
    <t>B57800K 103A101</t>
  </si>
  <si>
    <t>B57800K 472A  1</t>
  </si>
  <si>
    <t>B57800K 472A  2</t>
  </si>
  <si>
    <t>B57800K 472A  3</t>
  </si>
  <si>
    <t>B57800K 472A  4</t>
  </si>
  <si>
    <t>B57800K 472A  5</t>
  </si>
  <si>
    <t>B57800K 472A  6</t>
  </si>
  <si>
    <t>B57800K 472A  7</t>
  </si>
  <si>
    <t>B57800K 472A  8</t>
  </si>
  <si>
    <t>B57800K 472A  9</t>
  </si>
  <si>
    <t>B57800K 472A 10</t>
  </si>
  <si>
    <t>B57800K 472A101</t>
  </si>
  <si>
    <t>B57800K 472A201</t>
  </si>
  <si>
    <t>B57800L 103A102</t>
  </si>
  <si>
    <t>B57800L 103A103</t>
  </si>
  <si>
    <t>B57800M 103A  1</t>
  </si>
  <si>
    <t>B57800M 502A 11</t>
  </si>
  <si>
    <t>B57800M 502A 13</t>
  </si>
  <si>
    <t>B57800M 502A 14</t>
  </si>
  <si>
    <t>B57800M 502A 15</t>
  </si>
  <si>
    <t>B57804K 103A  2</t>
  </si>
  <si>
    <t>B57804K 103A  4</t>
  </si>
  <si>
    <t>B57804K 123A  1</t>
  </si>
  <si>
    <t>B57804K 123A  2</t>
  </si>
  <si>
    <t>B57804K 123A  6</t>
  </si>
  <si>
    <t>B57804K 123A  7</t>
  </si>
  <si>
    <t>B57805D 103A  1</t>
  </si>
  <si>
    <t>B57805K 103A  3</t>
  </si>
  <si>
    <t>B57805K 103A  4</t>
  </si>
  <si>
    <t>B57805K 202A  2</t>
  </si>
  <si>
    <t>B57805K 202A  7</t>
  </si>
  <si>
    <t>B57805K 202A  8</t>
  </si>
  <si>
    <t>B57805K 202A 11</t>
  </si>
  <si>
    <t>B57805K 202A 12</t>
  </si>
  <si>
    <t>B57805K 202A 14</t>
  </si>
  <si>
    <t>B57805K 202A 15</t>
  </si>
  <si>
    <t>B57805K 202A 18</t>
  </si>
  <si>
    <t>B57805K 202A 29</t>
  </si>
  <si>
    <t>B57805K 202A 31</t>
  </si>
  <si>
    <t>B57805K 202A 35</t>
  </si>
  <si>
    <t>B57805K 202A 37</t>
  </si>
  <si>
    <t>B57805K 202A 42</t>
  </si>
  <si>
    <t>B57805K 202A 43</t>
  </si>
  <si>
    <t>B57805K 202A 44</t>
  </si>
  <si>
    <t>B57805K 202A 45</t>
  </si>
  <si>
    <t>B57805K 202A 52</t>
  </si>
  <si>
    <t>B57805K 202A 54</t>
  </si>
  <si>
    <t>B57805K 202A 57</t>
  </si>
  <si>
    <t>B57805K 202A 59</t>
  </si>
  <si>
    <t>B57805K 202A 72</t>
  </si>
  <si>
    <t>B57805K 202A 74</t>
  </si>
  <si>
    <t>B57805K 202A 80</t>
  </si>
  <si>
    <t>B57805K 202A 81</t>
  </si>
  <si>
    <t>B57805K 202A 83</t>
  </si>
  <si>
    <t>B57805K 202A 84</t>
  </si>
  <si>
    <t>B57805K 202A 90</t>
  </si>
  <si>
    <t>B57805K 202A 93</t>
  </si>
  <si>
    <t>B57805K 202A 98</t>
  </si>
  <si>
    <t>B57805K 202A 99</t>
  </si>
  <si>
    <t>B57805K 202A100</t>
  </si>
  <si>
    <t>B57805K 202A105</t>
  </si>
  <si>
    <t>B57805K 202A112</t>
  </si>
  <si>
    <t>B57805K 202A113</t>
  </si>
  <si>
    <t>B57805K 202A115</t>
  </si>
  <si>
    <t>B57805K 202A117</t>
  </si>
  <si>
    <t>B57805K 222A  4</t>
  </si>
  <si>
    <t>B57805K 222A 13</t>
  </si>
  <si>
    <t>B57805K 222A 14</t>
  </si>
  <si>
    <t>B57805K 272A  1</t>
  </si>
  <si>
    <t>B57805K 272A  2</t>
  </si>
  <si>
    <t>B57805K 272A  3</t>
  </si>
  <si>
    <t>B57805M 103A  1</t>
  </si>
  <si>
    <t>B57805M 103A  2</t>
  </si>
  <si>
    <t>B57805M 103A  3</t>
  </si>
  <si>
    <t>B57805M 103A  4</t>
  </si>
  <si>
    <t>B57805M 103A  5</t>
  </si>
  <si>
    <t>B57805M 103A  6</t>
  </si>
  <si>
    <t>B57805M 103A  7</t>
  </si>
  <si>
    <t>B57805M 103A  8</t>
  </si>
  <si>
    <t>B57805M 153A  1</t>
  </si>
  <si>
    <t>B57805M 153A  2</t>
  </si>
  <si>
    <t>B57805M 153A  3</t>
  </si>
  <si>
    <t>B57805M 153A  4</t>
  </si>
  <si>
    <t>B57805M 222A  1</t>
  </si>
  <si>
    <t>B57805M 503A  1</t>
  </si>
  <si>
    <t>B57805M 503A  2</t>
  </si>
  <si>
    <t>B57805M 503A  3</t>
  </si>
  <si>
    <t>B57805M 503A  4</t>
  </si>
  <si>
    <t>B57805M 503A  5</t>
  </si>
  <si>
    <t>B57805M 503A  6</t>
  </si>
  <si>
    <t>B57805M 802A  1</t>
  </si>
  <si>
    <t>B57806K 103A  6</t>
  </si>
  <si>
    <t>B57806K 103A  7</t>
  </si>
  <si>
    <t>B57806K 103A 10</t>
  </si>
  <si>
    <t>B57806K 103A 12</t>
  </si>
  <si>
    <t>B57806K 492A  2</t>
  </si>
  <si>
    <t>B57806K 492A  3</t>
  </si>
  <si>
    <t>B57806K 492A  4</t>
  </si>
  <si>
    <t>B57806K 492A  5</t>
  </si>
  <si>
    <t>B57806K 492A  6</t>
  </si>
  <si>
    <t>B57806K 492A  7</t>
  </si>
  <si>
    <t>B57806K 492A  8</t>
  </si>
  <si>
    <t>B57806K 492A  9</t>
  </si>
  <si>
    <t>B57806K 492A 10</t>
  </si>
  <si>
    <t>B57806K 492A 11</t>
  </si>
  <si>
    <t>B57806K 492A 12</t>
  </si>
  <si>
    <t>B57806K 492A 13</t>
  </si>
  <si>
    <t>B57806K 493A  1</t>
  </si>
  <si>
    <t>B57806K 493A  2</t>
  </si>
  <si>
    <t>B57806K 502A  3</t>
  </si>
  <si>
    <t>B57807K 103A  1</t>
  </si>
  <si>
    <t>B57807K 202A  1</t>
  </si>
  <si>
    <t>B57807K 202A  2</t>
  </si>
  <si>
    <t>B57807K 202A  3</t>
  </si>
  <si>
    <t>B57807K 202A  4</t>
  </si>
  <si>
    <t>B57807K 202A  5</t>
  </si>
  <si>
    <t>B57807K 202A  6</t>
  </si>
  <si>
    <t>B57807K 202A  7</t>
  </si>
  <si>
    <t>B57807K 202A  8</t>
  </si>
  <si>
    <t>B57807K 202A  9</t>
  </si>
  <si>
    <t>B57807K 202A 10</t>
  </si>
  <si>
    <t>B57807K 202A 11</t>
  </si>
  <si>
    <t>B57807K 202A 12</t>
  </si>
  <si>
    <t>B57807K 202A 13</t>
  </si>
  <si>
    <t>B57807K 202A 14</t>
  </si>
  <si>
    <t>B57807K 202A 15</t>
  </si>
  <si>
    <t>B57807K 202A 16</t>
  </si>
  <si>
    <t>B57807K 202A 17</t>
  </si>
  <si>
    <t>B57807K 202A 18</t>
  </si>
  <si>
    <t>B57807K 202A 19</t>
  </si>
  <si>
    <t>B57807K 202A 20</t>
  </si>
  <si>
    <t>B57807K 202A 21</t>
  </si>
  <si>
    <t>B57807K 202A 22</t>
  </si>
  <si>
    <t>B57807K 202A 23</t>
  </si>
  <si>
    <t>B57807K 202A 24</t>
  </si>
  <si>
    <t>B57807K 202A 25</t>
  </si>
  <si>
    <t>B57807K 202A 26</t>
  </si>
  <si>
    <t>B57807K 202A 27</t>
  </si>
  <si>
    <t>B57807K 202A 28</t>
  </si>
  <si>
    <t>B57807K 202A 29</t>
  </si>
  <si>
    <t>B57807K 202A 30</t>
  </si>
  <si>
    <t>B57807K 202A 31</t>
  </si>
  <si>
    <t>B57832M 871A  1</t>
  </si>
  <si>
    <t>B57832M 992A  1</t>
  </si>
  <si>
    <t>B57832M 992A  2</t>
  </si>
  <si>
    <t>B57832M 992A  3</t>
  </si>
  <si>
    <t>B57832M 992A  4</t>
  </si>
  <si>
    <t>B57832M 992A  5</t>
  </si>
  <si>
    <t>B57832M 992A  6</t>
  </si>
  <si>
    <t>B57834M 103A  1</t>
  </si>
  <si>
    <t>B57834M 103A  2</t>
  </si>
  <si>
    <t>B57834M 103A  3</t>
  </si>
  <si>
    <t>B57834M 123A  1</t>
  </si>
  <si>
    <t>B57834M 123A  2</t>
  </si>
  <si>
    <t>B57834M 123A  3</t>
  </si>
  <si>
    <t>B57834M 123A  6</t>
  </si>
  <si>
    <t>B57834M 272A  1</t>
  </si>
  <si>
    <t>B57834M 272A  2</t>
  </si>
  <si>
    <t>B57834M 272A  3</t>
  </si>
  <si>
    <t>B57834M 272A  4</t>
  </si>
  <si>
    <t>B57837M 992A  1</t>
  </si>
  <si>
    <t>B57837M 992A  2</t>
  </si>
  <si>
    <t>B57850T 103F</t>
  </si>
  <si>
    <t>B57850T 103G</t>
  </si>
  <si>
    <t>B57861E 103A  1</t>
  </si>
  <si>
    <t>B57861E 103A  2</t>
  </si>
  <si>
    <t>B57861E 103A  3</t>
  </si>
  <si>
    <t>B57861E 103A  7</t>
  </si>
  <si>
    <t>B57861E 103A  8</t>
  </si>
  <si>
    <t>B57861E 103A  9</t>
  </si>
  <si>
    <t>B57861E 103A 10</t>
  </si>
  <si>
    <t>B57861E 103A 10S</t>
  </si>
  <si>
    <t>B57861E 103A 11</t>
  </si>
  <si>
    <t>B57861E 103A 12</t>
  </si>
  <si>
    <t>B57861L 103A  1</t>
  </si>
  <si>
    <t>B57861L 103A  4</t>
  </si>
  <si>
    <t>B57861L 303A  1</t>
  </si>
  <si>
    <t>B57861L 802A  1</t>
  </si>
  <si>
    <t>B57861L 802A  2</t>
  </si>
  <si>
    <t>B57861L1103A  1</t>
  </si>
  <si>
    <t>B57861S 103A 18</t>
  </si>
  <si>
    <t>B57861S 103A 39</t>
  </si>
  <si>
    <t>B57861S 103A 50</t>
  </si>
  <si>
    <t>B57861S 103A 53</t>
  </si>
  <si>
    <t>B57861S 103A 55</t>
  </si>
  <si>
    <t>B57861S 103A 56</t>
  </si>
  <si>
    <t>B57861S 103A 57</t>
  </si>
  <si>
    <t>B57861S 103A 58</t>
  </si>
  <si>
    <t>B57861S 103A 60</t>
  </si>
  <si>
    <t>B57861S 103A 62</t>
  </si>
  <si>
    <t>B57861S 103A 63</t>
  </si>
  <si>
    <t>B57861S 103A 64</t>
  </si>
  <si>
    <t>B57861S 103A 68</t>
  </si>
  <si>
    <t>B57861S 103A 69</t>
  </si>
  <si>
    <t>B57861S 103A 70</t>
  </si>
  <si>
    <t>B57861S 103A 71</t>
  </si>
  <si>
    <t>B57861S 103A 73</t>
  </si>
  <si>
    <t>B57861S 103A 76</t>
  </si>
  <si>
    <t>B57861S 103A 79</t>
  </si>
  <si>
    <t>B57861S 103A 81</t>
  </si>
  <si>
    <t>B57861S 103A 85</t>
  </si>
  <si>
    <t>B57861S 103A 87</t>
  </si>
  <si>
    <t>B57861S 103A 89</t>
  </si>
  <si>
    <t>B57861S 103A 90</t>
  </si>
  <si>
    <t>B57861S 103A 95</t>
  </si>
  <si>
    <t>B57861S 103A 96</t>
  </si>
  <si>
    <t>B57861S 103A 97</t>
  </si>
  <si>
    <t>B57861S 103A 98</t>
  </si>
  <si>
    <t>B57861S 103A 99</t>
  </si>
  <si>
    <t>B57861S 103A102</t>
  </si>
  <si>
    <t>B57861S 103A109</t>
  </si>
  <si>
    <t>B57861S 104A  6</t>
  </si>
  <si>
    <t>B57861S 104A  7</t>
  </si>
  <si>
    <t>B57861S 104A  8</t>
  </si>
  <si>
    <t>B57861S 104A  9</t>
  </si>
  <si>
    <t>B57861S 105A  2</t>
  </si>
  <si>
    <t>B57861S 202A  4</t>
  </si>
  <si>
    <t>B57861S 202A  5</t>
  </si>
  <si>
    <t>B57861S 202A  6</t>
  </si>
  <si>
    <t>B57861S 232A  2</t>
  </si>
  <si>
    <t>B57861S 232A  4</t>
  </si>
  <si>
    <t>B57861S 303A 11</t>
  </si>
  <si>
    <t>B57861S 502A  9</t>
  </si>
  <si>
    <t>B57861S 502A 15</t>
  </si>
  <si>
    <t>B57861S 502A 16</t>
  </si>
  <si>
    <t>B57861S 502A 18</t>
  </si>
  <si>
    <t>B57861S 502A 19</t>
  </si>
  <si>
    <t>B57861S 502A 20</t>
  </si>
  <si>
    <t>B57861S 502A 21</t>
  </si>
  <si>
    <t>B57861S 502A 22</t>
  </si>
  <si>
    <t>B57861S 502A 23</t>
  </si>
  <si>
    <t>B57861S 502A 24</t>
  </si>
  <si>
    <t>B57861S 502A 26</t>
  </si>
  <si>
    <t>B57861S 502A 27</t>
  </si>
  <si>
    <t>B57861S 502A 34</t>
  </si>
  <si>
    <t>B57861S 503A  1</t>
  </si>
  <si>
    <t>B57861S 503A  2</t>
  </si>
  <si>
    <t>B57861S 802A  1</t>
  </si>
  <si>
    <t>B57861S 802A  2</t>
  </si>
  <si>
    <t>B57861S 802A  3</t>
  </si>
  <si>
    <t>B57861S 802A  4</t>
  </si>
  <si>
    <t>B57861S 802A  5</t>
  </si>
  <si>
    <t>B57861S 802A  7</t>
  </si>
  <si>
    <t>B57861S 802A  9</t>
  </si>
  <si>
    <t>B57861S 802A 10</t>
  </si>
  <si>
    <t>B57861S 802A 11</t>
  </si>
  <si>
    <t>B57861S 802A 12</t>
  </si>
  <si>
    <t>B57861S 802A 13</t>
  </si>
  <si>
    <t>B57861S 802A 14</t>
  </si>
  <si>
    <t>B57861S 802A 15</t>
  </si>
  <si>
    <t>B57861S 802A 17</t>
  </si>
  <si>
    <t>B57861S 802A 18</t>
  </si>
  <si>
    <t>B57861S 802A 19</t>
  </si>
  <si>
    <t>B57861S 802A 20</t>
  </si>
  <si>
    <t>B57861S 802A 21</t>
  </si>
  <si>
    <t>B57861S 802A 23</t>
  </si>
  <si>
    <t>B57862F 202A  1</t>
  </si>
  <si>
    <t>B57862F 232A  1</t>
  </si>
  <si>
    <t>B57862K 103A  1</t>
  </si>
  <si>
    <t>B57862K 103A  2</t>
  </si>
  <si>
    <t>B57862K 104A  2</t>
  </si>
  <si>
    <t>B57862K 104A  3</t>
  </si>
  <si>
    <t>B57862L 102F</t>
  </si>
  <si>
    <t>B57862L 102H</t>
  </si>
  <si>
    <t>B57862L 103F</t>
  </si>
  <si>
    <t>B57862L 103H</t>
  </si>
  <si>
    <t>B57862L 104F</t>
  </si>
  <si>
    <t>B57862L 104H</t>
  </si>
  <si>
    <t>B57862L 202F</t>
  </si>
  <si>
    <t>B57862L 202H</t>
  </si>
  <si>
    <t>B57862L 502F</t>
  </si>
  <si>
    <t>B57862L 502H</t>
  </si>
  <si>
    <t>B57862L1103A  1</t>
  </si>
  <si>
    <t>B57862L1103A  1V25</t>
  </si>
  <si>
    <t>B57862L1103A  2V25</t>
  </si>
  <si>
    <t>B57862L1103A  3</t>
  </si>
  <si>
    <t>B57862L1103A  4</t>
  </si>
  <si>
    <t>B57862L1103A  5</t>
  </si>
  <si>
    <t>B57862L1282T  1</t>
  </si>
  <si>
    <t>B57862L1282T  1V25</t>
  </si>
  <si>
    <t>B57862L1282T  2</t>
  </si>
  <si>
    <t>B57862L1282T  3</t>
  </si>
  <si>
    <t>B57862L1282T  4</t>
  </si>
  <si>
    <t>B57862L1282T  5</t>
  </si>
  <si>
    <t>B57862L1302A  1</t>
  </si>
  <si>
    <t>B57862L1302T  1</t>
  </si>
  <si>
    <t>B57862L1303A  1</t>
  </si>
  <si>
    <t>B57862L1502T  1</t>
  </si>
  <si>
    <t>B57863S 104A  2</t>
  </si>
  <si>
    <t>B57863S 104F  3</t>
  </si>
  <si>
    <t>B57864F 232A  1</t>
  </si>
  <si>
    <t>B57864L 202A  1</t>
  </si>
  <si>
    <t>B57864L 212A481</t>
  </si>
  <si>
    <t>B57864L 212A481V 1</t>
  </si>
  <si>
    <t>B57864L 212A481V10</t>
  </si>
  <si>
    <t>B57865L 103A  1</t>
  </si>
  <si>
    <t>B57865L 103A  2</t>
  </si>
  <si>
    <t>B57865L 103A  3</t>
  </si>
  <si>
    <t>B57865L 103A  4</t>
  </si>
  <si>
    <t>B57865L 103A  5</t>
  </si>
  <si>
    <t>B57865L 103A  6</t>
  </si>
  <si>
    <t>B57865L 103A 39</t>
  </si>
  <si>
    <t>B57867F 212A  1</t>
  </si>
  <si>
    <t>B57867F 212A  3</t>
  </si>
  <si>
    <t>B57867F 212A  8</t>
  </si>
  <si>
    <t>B57867F 212A  8V 1</t>
  </si>
  <si>
    <t>B57867F 232A  1</t>
  </si>
  <si>
    <t>B57867F 232A  2</t>
  </si>
  <si>
    <t>B57867F 502A  1</t>
  </si>
  <si>
    <t>B57867L 102F</t>
  </si>
  <si>
    <t>B57867L 102H</t>
  </si>
  <si>
    <t>B57867L 103F</t>
  </si>
  <si>
    <t>B57867L 103H</t>
  </si>
  <si>
    <t>B57867L 104F</t>
  </si>
  <si>
    <t>B57867L 104H</t>
  </si>
  <si>
    <t>B57867L 202F</t>
  </si>
  <si>
    <t>B57867L 202H</t>
  </si>
  <si>
    <t>B57867L 212A  1</t>
  </si>
  <si>
    <t>B57867L 502F</t>
  </si>
  <si>
    <t>B57867L 502H</t>
  </si>
  <si>
    <t>B57871L 102F</t>
  </si>
  <si>
    <t>B57871L 102F   V22</t>
  </si>
  <si>
    <t>B57871L 103A  1V21</t>
  </si>
  <si>
    <t>B57871L 103A  1V22</t>
  </si>
  <si>
    <t>B57871L 103A  2V22</t>
  </si>
  <si>
    <t>B57871L 103A  3</t>
  </si>
  <si>
    <t>B57871L 103A  3V22</t>
  </si>
  <si>
    <t>B57871L 103A  4</t>
  </si>
  <si>
    <t>B57871L 103A  4V22</t>
  </si>
  <si>
    <t>B57871L 103A  5V22</t>
  </si>
  <si>
    <t>B57871L 103A  6V22</t>
  </si>
  <si>
    <t>B57871L 103A  8V22</t>
  </si>
  <si>
    <t>B57871L 103F  1</t>
  </si>
  <si>
    <t>B57871L 103F  1V22</t>
  </si>
  <si>
    <t>B57871L 103F  2</t>
  </si>
  <si>
    <t>B57871L 103F  2V22</t>
  </si>
  <si>
    <t>B57871L 103H  1</t>
  </si>
  <si>
    <t>B57871L 104F</t>
  </si>
  <si>
    <t>B57871L 104F   V22</t>
  </si>
  <si>
    <t>B57871L 104H</t>
  </si>
  <si>
    <t>B57871L 202A  1</t>
  </si>
  <si>
    <t>B57871L 202A  1V21</t>
  </si>
  <si>
    <t>B57871L 202A  1V22</t>
  </si>
  <si>
    <t>B57871L 202A  2</t>
  </si>
  <si>
    <t>B57871L 202A  2V21</t>
  </si>
  <si>
    <t>B57871L 202A  2V22</t>
  </si>
  <si>
    <t>B57871L 202F</t>
  </si>
  <si>
    <t>B57871L 202F   V22</t>
  </si>
  <si>
    <t>B57871L 202H</t>
  </si>
  <si>
    <t>B57871L 212F</t>
  </si>
  <si>
    <t>B57871L 212F   V22</t>
  </si>
  <si>
    <t>B57871L 232A  1</t>
  </si>
  <si>
    <t>B57871L 232A  2</t>
  </si>
  <si>
    <t>B57871L 232A  2V21</t>
  </si>
  <si>
    <t>B57871L 232A  2V22</t>
  </si>
  <si>
    <t>B57871L 232A  3V22</t>
  </si>
  <si>
    <t>B57871L 282F</t>
  </si>
  <si>
    <t>B57871L 282F   V22</t>
  </si>
  <si>
    <t>B57871L 302A  2</t>
  </si>
  <si>
    <t>B57871L 302A  2V22</t>
  </si>
  <si>
    <t>B57871L 303F</t>
  </si>
  <si>
    <t>B57871L 303F   V22</t>
  </si>
  <si>
    <t>B57871L 303H</t>
  </si>
  <si>
    <t>B57871L 502F</t>
  </si>
  <si>
    <t>B57871L 502F   V22</t>
  </si>
  <si>
    <t>B57871L 502H</t>
  </si>
  <si>
    <t>B57875E 202A  1</t>
  </si>
  <si>
    <t>B57875E 202A  2</t>
  </si>
  <si>
    <t>B57881L 212A  1</t>
  </si>
  <si>
    <t>B57891L1212A  1</t>
  </si>
  <si>
    <t>B57971L 212A  1</t>
  </si>
  <si>
    <t>B57971L 212A  1V21</t>
  </si>
  <si>
    <t>B57971L 212A  1V22</t>
  </si>
  <si>
    <t>B57971L 212A  2</t>
  </si>
  <si>
    <t>B57971L 212A  2V21</t>
  </si>
  <si>
    <t>B57971L 232A  1</t>
  </si>
  <si>
    <t>B57971L 232A  1V21</t>
  </si>
  <si>
    <t>B57971L 232A  2</t>
  </si>
  <si>
    <t>B57971L 232A  2V21</t>
  </si>
  <si>
    <t>B57971L 232A  2V22</t>
  </si>
  <si>
    <t>B57971L 232A  3</t>
  </si>
  <si>
    <t>B57971L 232A  3V21</t>
  </si>
  <si>
    <t>B57971L 232A  3V22</t>
  </si>
  <si>
    <t>B57971L 232A  4</t>
  </si>
  <si>
    <t>B57971L 232A  4V21</t>
  </si>
  <si>
    <t>B57971L 232A  4V22</t>
  </si>
  <si>
    <t>B57999A 999A100</t>
  </si>
  <si>
    <t>B57999A9999A  2</t>
  </si>
  <si>
    <t>B57999A9999A  3</t>
  </si>
  <si>
    <t>B57999A9999A100</t>
  </si>
  <si>
    <t>B58100A  23A</t>
  </si>
  <si>
    <t>B58100A  23A   V 1</t>
  </si>
  <si>
    <t>B58100A  25A</t>
  </si>
  <si>
    <t>B58100A  28A</t>
  </si>
  <si>
    <t>B58100A  36A</t>
  </si>
  <si>
    <t>B58100A  45A</t>
  </si>
  <si>
    <t>B58100A  46A</t>
  </si>
  <si>
    <t>B58100A  68A</t>
  </si>
  <si>
    <t>B58100A  79A</t>
  </si>
  <si>
    <t>B58100A  81A</t>
  </si>
  <si>
    <t>B58100A  81A   V 1</t>
  </si>
  <si>
    <t>B58100A  86A</t>
  </si>
  <si>
    <t>B58100A  87A</t>
  </si>
  <si>
    <t>B58100A  88A</t>
  </si>
  <si>
    <t>B58100A  89A</t>
  </si>
  <si>
    <t>B58100A  90A</t>
  </si>
  <si>
    <t>B58100A 100A</t>
  </si>
  <si>
    <t>B58100A 113A</t>
  </si>
  <si>
    <t>B58100A 130A</t>
  </si>
  <si>
    <t>B58100A 162A</t>
  </si>
  <si>
    <t>B58100A 164A</t>
  </si>
  <si>
    <t>B58100A 164A   V 1</t>
  </si>
  <si>
    <t>B58100A 180A</t>
  </si>
  <si>
    <t>B58100A 188A</t>
  </si>
  <si>
    <t>B58100A 190A</t>
  </si>
  <si>
    <t>B58100A 191A</t>
  </si>
  <si>
    <t>B58100A 197A</t>
  </si>
  <si>
    <t>B58100A 197A   V 1</t>
  </si>
  <si>
    <t>B58100A 202A</t>
  </si>
  <si>
    <t>B58100A 202A   V 1</t>
  </si>
  <si>
    <t>B58100A 208A</t>
  </si>
  <si>
    <t>B58100A 208A   V 1</t>
  </si>
  <si>
    <t>B58100A 212A</t>
  </si>
  <si>
    <t>B58100A 212A   V 1</t>
  </si>
  <si>
    <t>B58100A 214A</t>
  </si>
  <si>
    <t>B58100A 214A  1</t>
  </si>
  <si>
    <t>B58100A 215A</t>
  </si>
  <si>
    <t>B58100A 217A</t>
  </si>
  <si>
    <t>B58100A 217A   V 1</t>
  </si>
  <si>
    <t>B58100A 222A</t>
  </si>
  <si>
    <t>B58100A 225A</t>
  </si>
  <si>
    <t>B58100A 226A</t>
  </si>
  <si>
    <t>B58100A 245A</t>
  </si>
  <si>
    <t>B58100A 245A   V 1</t>
  </si>
  <si>
    <t>B58100A 268A</t>
  </si>
  <si>
    <t>B58100A 268A   V 1</t>
  </si>
  <si>
    <t>B58100A 268A  1</t>
  </si>
  <si>
    <t>B58100A 268A  2V 1</t>
  </si>
  <si>
    <t>B58100A 283A</t>
  </si>
  <si>
    <t>B58100A 287A</t>
  </si>
  <si>
    <t>B58100A 287A   V 1</t>
  </si>
  <si>
    <t>B58100A 293A</t>
  </si>
  <si>
    <t>B58100A 310A</t>
  </si>
  <si>
    <t>B58100A 310A   V 1</t>
  </si>
  <si>
    <t>B58100A 316A</t>
  </si>
  <si>
    <t>B58100A 316A   V 1</t>
  </si>
  <si>
    <t>B58100A 317A</t>
  </si>
  <si>
    <t>B58100A 323A</t>
  </si>
  <si>
    <t>B58100A 323A   V 1</t>
  </si>
  <si>
    <t>B58100A 323A  1V 1</t>
  </si>
  <si>
    <t>B58100A 332A</t>
  </si>
  <si>
    <t>B58100A 348A</t>
  </si>
  <si>
    <t>B58100A 348A   V 1</t>
  </si>
  <si>
    <t>B58100A 349A</t>
  </si>
  <si>
    <t>B58100A 353A</t>
  </si>
  <si>
    <t>B58100A 354A</t>
  </si>
  <si>
    <t>B58100A 362A</t>
  </si>
  <si>
    <t>B58100A 362A   V 1</t>
  </si>
  <si>
    <t>B58100A 362A  1V 1</t>
  </si>
  <si>
    <t>B58100A 366A</t>
  </si>
  <si>
    <t>B58100A 366A   V 1</t>
  </si>
  <si>
    <t>B58100A 366A  1</t>
  </si>
  <si>
    <t>B58100A 366A  1V 1</t>
  </si>
  <si>
    <t>B58100A 366A  2V 1</t>
  </si>
  <si>
    <t>B58100A 374A</t>
  </si>
  <si>
    <t>B58100A 374A   V 1</t>
  </si>
  <si>
    <t>B58100A 376A</t>
  </si>
  <si>
    <t>B58100A 376A   V 1</t>
  </si>
  <si>
    <t>B58100A 379A</t>
  </si>
  <si>
    <t>B58100A 379A   V 1</t>
  </si>
  <si>
    <t>B58100A 379A  1V 1</t>
  </si>
  <si>
    <t>B58100A 379A  2V 1</t>
  </si>
  <si>
    <t>B58100A 394A</t>
  </si>
  <si>
    <t>B58100A 395A</t>
  </si>
  <si>
    <t>B58100A 396A</t>
  </si>
  <si>
    <t>B58100A 402A</t>
  </si>
  <si>
    <t>B58100A 402A   V 1</t>
  </si>
  <si>
    <t>B58100A 404A</t>
  </si>
  <si>
    <t>B58100A 405A</t>
  </si>
  <si>
    <t>B58100A 406A</t>
  </si>
  <si>
    <t>B58100A 406A   V 1</t>
  </si>
  <si>
    <t>B58100A 410A</t>
  </si>
  <si>
    <t>B58100A 410A   V 1</t>
  </si>
  <si>
    <t>B58100A 414A</t>
  </si>
  <si>
    <t>B58100A 414A   V 1</t>
  </si>
  <si>
    <t>B58100A 415A</t>
  </si>
  <si>
    <t>B58100A 415A   V 1</t>
  </si>
  <si>
    <t>B58100A 418A</t>
  </si>
  <si>
    <t>B58100A 418A   V 1</t>
  </si>
  <si>
    <t>B58100A 421A</t>
  </si>
  <si>
    <t>B58100A 421A   V 1</t>
  </si>
  <si>
    <t>B58100A 429A</t>
  </si>
  <si>
    <t>B58100A 429A   V 1</t>
  </si>
  <si>
    <t>B58100A 435A</t>
  </si>
  <si>
    <t>B58100A 435A   V 1</t>
  </si>
  <si>
    <t>B58100A 437A</t>
  </si>
  <si>
    <t>B58100A 438A</t>
  </si>
  <si>
    <t>B58100A 439A</t>
  </si>
  <si>
    <t>B58100A 439A   V 1</t>
  </si>
  <si>
    <t>B58100A 440A</t>
  </si>
  <si>
    <t>B58100A 440A   V 1</t>
  </si>
  <si>
    <t>B58100A 445A</t>
  </si>
  <si>
    <t>B58100A 445A   V 1</t>
  </si>
  <si>
    <t>B58100A 461A</t>
  </si>
  <si>
    <t>B58100A 461A   V 1</t>
  </si>
  <si>
    <t>B58100A 463A</t>
  </si>
  <si>
    <t>B58100A 463A   V 1</t>
  </si>
  <si>
    <t>B58100A 466A</t>
  </si>
  <si>
    <t>B58100A 482A</t>
  </si>
  <si>
    <t>B58100A 482A   V 1</t>
  </si>
  <si>
    <t>B58100A 486A</t>
  </si>
  <si>
    <t>B58100A 486A   V 1</t>
  </si>
  <si>
    <t>B58100A 491A</t>
  </si>
  <si>
    <t>B58100A 491A   V 1</t>
  </si>
  <si>
    <t>B58100A 503A</t>
  </si>
  <si>
    <t>B58100A 506A</t>
  </si>
  <si>
    <t>B58100A 506A   V 1</t>
  </si>
  <si>
    <t>B58100A 506A  1</t>
  </si>
  <si>
    <t>B58100A 506A  1V 1</t>
  </si>
  <si>
    <t>B58100A 507A</t>
  </si>
  <si>
    <t>B58100A 507A   V 1</t>
  </si>
  <si>
    <t>B58100A 508A</t>
  </si>
  <si>
    <t>B58100A 508A   V 1</t>
  </si>
  <si>
    <t>B58100A 510A</t>
  </si>
  <si>
    <t>B58100A 511A</t>
  </si>
  <si>
    <t>B58100A 511A   V 1</t>
  </si>
  <si>
    <t>B58100A 515A</t>
  </si>
  <si>
    <t>B58100A 515A   V 1</t>
  </si>
  <si>
    <t>B58100A 519A</t>
  </si>
  <si>
    <t>B58100A 519A   V 1</t>
  </si>
  <si>
    <t>B58100A 520A   V 1</t>
  </si>
  <si>
    <t>B58100A 521A   V 1</t>
  </si>
  <si>
    <t>B58100A 523A   V 1</t>
  </si>
  <si>
    <t>B58100A 524A</t>
  </si>
  <si>
    <t>B58100A 524A   V 1</t>
  </si>
  <si>
    <t>B58100A 526A</t>
  </si>
  <si>
    <t>B58100A 526A   V 1</t>
  </si>
  <si>
    <t>B58100A 527A</t>
  </si>
  <si>
    <t>B58100A 527A   V 1</t>
  </si>
  <si>
    <t>B58100A 528A   V 1</t>
  </si>
  <si>
    <t>B58100A 530A</t>
  </si>
  <si>
    <t>B58100A 530A   V 1</t>
  </si>
  <si>
    <t>B58100A 531A</t>
  </si>
  <si>
    <t>B58100A 533A</t>
  </si>
  <si>
    <t>B58100A 533A   V 1</t>
  </si>
  <si>
    <t>B58100A 536A</t>
  </si>
  <si>
    <t>B58100A 536A   V 1</t>
  </si>
  <si>
    <t>B58100A 539A</t>
  </si>
  <si>
    <t>B58100A 540A</t>
  </si>
  <si>
    <t>B58100A 540A   V 1</t>
  </si>
  <si>
    <t>B58100A 541A</t>
  </si>
  <si>
    <t>B58100A 541A   V 1</t>
  </si>
  <si>
    <t>B58100A 544A</t>
  </si>
  <si>
    <t>B58100A 544A   V 1</t>
  </si>
  <si>
    <t>B58100A 577A</t>
  </si>
  <si>
    <t>B58100A 577A   V 1</t>
  </si>
  <si>
    <t>B58100A 577A  1</t>
  </si>
  <si>
    <t>B58100A 577A  1V 1</t>
  </si>
  <si>
    <t>B58100A 578A</t>
  </si>
  <si>
    <t>B58100A 578A   V 1</t>
  </si>
  <si>
    <t>B58100A 583A</t>
  </si>
  <si>
    <t>B58100A 583A   V 1</t>
  </si>
  <si>
    <t>B58100A 585A</t>
  </si>
  <si>
    <t>B58100A 585A   V 1</t>
  </si>
  <si>
    <t>B58100A 598A   V 1</t>
  </si>
  <si>
    <t>B58100A 602A</t>
  </si>
  <si>
    <t>B58100A 610A</t>
  </si>
  <si>
    <t>B58100A 610A   V 1</t>
  </si>
  <si>
    <t>B58100A 610A  1</t>
  </si>
  <si>
    <t>B58100A 610A  1V 1</t>
  </si>
  <si>
    <t>B58100A 610A  2V 1</t>
  </si>
  <si>
    <t>B58100A 615A</t>
  </si>
  <si>
    <t>B58100A 615A   V 1</t>
  </si>
  <si>
    <t>B58100A 625A</t>
  </si>
  <si>
    <t>B58100A 625A   V 1</t>
  </si>
  <si>
    <t>B58100A 627A</t>
  </si>
  <si>
    <t>B58100A 627A   V 1</t>
  </si>
  <si>
    <t>B58100A 628A</t>
  </si>
  <si>
    <t>B58100A 628A   V 1</t>
  </si>
  <si>
    <t>B58100A 629A</t>
  </si>
  <si>
    <t>B58100A 629A   V 1</t>
  </si>
  <si>
    <t>B58100A 630A</t>
  </si>
  <si>
    <t>B58100A 630A  1</t>
  </si>
  <si>
    <t>B58100A 631A</t>
  </si>
  <si>
    <t>B58100A 631A   V 1</t>
  </si>
  <si>
    <t>B58100A 635A</t>
  </si>
  <si>
    <t>B58100A 635A   V 1</t>
  </si>
  <si>
    <t>B58100A 637A</t>
  </si>
  <si>
    <t>B58100A 637A   V 1</t>
  </si>
  <si>
    <t>B58100A 639A</t>
  </si>
  <si>
    <t>B58100A 639A   V 1</t>
  </si>
  <si>
    <t>B58100A 641A</t>
  </si>
  <si>
    <t>B58100A 641A   V 1</t>
  </si>
  <si>
    <t>B58100A 658A</t>
  </si>
  <si>
    <t>B58100A 658A   V 1</t>
  </si>
  <si>
    <t>B58100A 659A</t>
  </si>
  <si>
    <t>B58100A 659A   V 1</t>
  </si>
  <si>
    <t>B58100A 677A</t>
  </si>
  <si>
    <t>B58100A 677A   V 1</t>
  </si>
  <si>
    <t>B58100A 677A  1</t>
  </si>
  <si>
    <t>B58100A 677A  1V 1</t>
  </si>
  <si>
    <t>B58100A 679A</t>
  </si>
  <si>
    <t>B58100A 679A   V 1</t>
  </si>
  <si>
    <t>B58100A 680A</t>
  </si>
  <si>
    <t>B58100A 680A   V 1</t>
  </si>
  <si>
    <t>B58100A 686A</t>
  </si>
  <si>
    <t>B58100A 686A   V 1</t>
  </si>
  <si>
    <t>B58100A 687A</t>
  </si>
  <si>
    <t>B58100A 687A   V 1</t>
  </si>
  <si>
    <t>B58100A 689A</t>
  </si>
  <si>
    <t>B58100A 693A</t>
  </si>
  <si>
    <t>B58100A 693A   V 1</t>
  </si>
  <si>
    <t>B58100A 694A</t>
  </si>
  <si>
    <t>B58100A 694A   V 1</t>
  </si>
  <si>
    <t>B58100A 700A</t>
  </si>
  <si>
    <t>B58100A 700A   V 1</t>
  </si>
  <si>
    <t>B58100A 702A</t>
  </si>
  <si>
    <t>B58100A 702A   V 1</t>
  </si>
  <si>
    <t>B58100A 703A</t>
  </si>
  <si>
    <t>B58100A 703A   V 1</t>
  </si>
  <si>
    <t>B58100A 709A</t>
  </si>
  <si>
    <t>B58100A 709A   V 1</t>
  </si>
  <si>
    <t>B58100A 711A</t>
  </si>
  <si>
    <t>B58100A 711A   V 1</t>
  </si>
  <si>
    <t>B58100A 712A</t>
  </si>
  <si>
    <t>B58100A 714A</t>
  </si>
  <si>
    <t>B58100A 715A</t>
  </si>
  <si>
    <t>B58100A 715A   V 1</t>
  </si>
  <si>
    <t>B58100A 716A</t>
  </si>
  <si>
    <t>B58100A 723A</t>
  </si>
  <si>
    <t>B58100A 723A   V 1</t>
  </si>
  <si>
    <t>B58100A 724A</t>
  </si>
  <si>
    <t>B58100A 724A   V 1</t>
  </si>
  <si>
    <t>B58100A 734A</t>
  </si>
  <si>
    <t>B58100A 734A   V 1</t>
  </si>
  <si>
    <t>B58100A 745A   V 1</t>
  </si>
  <si>
    <t>B58100A 745A  2V 1</t>
  </si>
  <si>
    <t>B58100A 747A</t>
  </si>
  <si>
    <t>B58100A 747A   V 1</t>
  </si>
  <si>
    <t>B58100A 754A</t>
  </si>
  <si>
    <t>B58100A 754A   V 1</t>
  </si>
  <si>
    <t>B58100A 755A   V 1</t>
  </si>
  <si>
    <t>B58100A 758A</t>
  </si>
  <si>
    <t>B58100A 758A   V 1</t>
  </si>
  <si>
    <t>B58100A 759A</t>
  </si>
  <si>
    <t>B58100A 759A   V 1</t>
  </si>
  <si>
    <t>B58100A 765A</t>
  </si>
  <si>
    <t>B58100A 765A   V 1</t>
  </si>
  <si>
    <t>B58100A 772A   V 1</t>
  </si>
  <si>
    <t>B58100A 784A</t>
  </si>
  <si>
    <t>B58100A 784A   V 1</t>
  </si>
  <si>
    <t>B58100A 787A</t>
  </si>
  <si>
    <t>B58100A 788A</t>
  </si>
  <si>
    <t>B58100A 788A   V 1</t>
  </si>
  <si>
    <t>B58100A 790A</t>
  </si>
  <si>
    <t>B58100A 790A   V 1</t>
  </si>
  <si>
    <t>B58100A 791A</t>
  </si>
  <si>
    <t>B58100A 791A   V 1</t>
  </si>
  <si>
    <t>B58100A 792A</t>
  </si>
  <si>
    <t>B58100A 792A   V 1</t>
  </si>
  <si>
    <t>B58100A 794A</t>
  </si>
  <si>
    <t>B58100A 794A   V 1</t>
  </si>
  <si>
    <t>B58100A 796A</t>
  </si>
  <si>
    <t>B58100A 796A   V 1</t>
  </si>
  <si>
    <t>B58100A 797A</t>
  </si>
  <si>
    <t>B58100A 797A   V 1</t>
  </si>
  <si>
    <t>B58100A 798A</t>
  </si>
  <si>
    <t>B58100A 804A</t>
  </si>
  <si>
    <t>B58100A 804A   V 1</t>
  </si>
  <si>
    <t>B58100A 808A</t>
  </si>
  <si>
    <t>B58100A 809A</t>
  </si>
  <si>
    <t>B58100A 809A   V 1</t>
  </si>
  <si>
    <t>B58100A 810A</t>
  </si>
  <si>
    <t>B58100A 810A   V 1</t>
  </si>
  <si>
    <t>B58100A 818A</t>
  </si>
  <si>
    <t>B58100A 818A   V 1</t>
  </si>
  <si>
    <t>B58100A 823A</t>
  </si>
  <si>
    <t>B58100A 823A   V 1</t>
  </si>
  <si>
    <t>B58100A 824A</t>
  </si>
  <si>
    <t>B58100A 824A   V 1</t>
  </si>
  <si>
    <t>B58100A 827A</t>
  </si>
  <si>
    <t>B58100A 827A   V 1</t>
  </si>
  <si>
    <t>B58100A 830A</t>
  </si>
  <si>
    <t>B58100A 830A   V 1</t>
  </si>
  <si>
    <t>B58100A 830A  1</t>
  </si>
  <si>
    <t>B58100A 834A</t>
  </si>
  <si>
    <t>B58100A 834A   V 1</t>
  </si>
  <si>
    <t>B58100A 837A</t>
  </si>
  <si>
    <t>B58100A 837A   V 1</t>
  </si>
  <si>
    <t>B58100A 844A</t>
  </si>
  <si>
    <t>B58100A 844A   V 1</t>
  </si>
  <si>
    <t>B58100A 845A</t>
  </si>
  <si>
    <t>B58100A 845A   V 1</t>
  </si>
  <si>
    <t>B58100A 866A</t>
  </si>
  <si>
    <t>B58100A 866A   V 1</t>
  </si>
  <si>
    <t>B58100A 871A</t>
  </si>
  <si>
    <t>B58100A 871A   V 1</t>
  </si>
  <si>
    <t>B58100A 885A</t>
  </si>
  <si>
    <t>B58100A 885A   V 1</t>
  </si>
  <si>
    <t>B58100A 892A</t>
  </si>
  <si>
    <t>B58100A 892A   V 1</t>
  </si>
  <si>
    <t>B58100A 897A</t>
  </si>
  <si>
    <t>B58100A 897A   V 1</t>
  </si>
  <si>
    <t>B58100A 902A   V 1</t>
  </si>
  <si>
    <t>B58100A 908A</t>
  </si>
  <si>
    <t>B58100A 908A   V 1</t>
  </si>
  <si>
    <t>B58100A 911A</t>
  </si>
  <si>
    <t>B58100A 911A   V 1</t>
  </si>
  <si>
    <t>B58100A 912A</t>
  </si>
  <si>
    <t>B58100A 912A   V 1</t>
  </si>
  <si>
    <t>B58100A 916A</t>
  </si>
  <si>
    <t>B58100A 916A   V 1</t>
  </si>
  <si>
    <t>B58100A 927A</t>
  </si>
  <si>
    <t>B58100A 927A   V 1</t>
  </si>
  <si>
    <t>B58100A 935A</t>
  </si>
  <si>
    <t>B58100A 935A   V 1</t>
  </si>
  <si>
    <t>B58100A 945A</t>
  </si>
  <si>
    <t>B58100A 950A</t>
  </si>
  <si>
    <t>B58100A 955A</t>
  </si>
  <si>
    <t>B58100A 960A</t>
  </si>
  <si>
    <t>B58100A 960A   V 1</t>
  </si>
  <si>
    <t>B58100A 964A</t>
  </si>
  <si>
    <t>B58100A 964A   V 1</t>
  </si>
  <si>
    <t>B58100A 966A</t>
  </si>
  <si>
    <t>B58100A 966A   V 1</t>
  </si>
  <si>
    <t>B58100A 970A</t>
  </si>
  <si>
    <t>B58100A 970A   V 1</t>
  </si>
  <si>
    <t>B58100A 976A   V 1</t>
  </si>
  <si>
    <t>B58100A 977A</t>
  </si>
  <si>
    <t>B58100A 977A   V 1</t>
  </si>
  <si>
    <t>B58100A 977A  1V 1</t>
  </si>
  <si>
    <t>B58100A 978A   V 1</t>
  </si>
  <si>
    <t>B58100A 982A   V 1</t>
  </si>
  <si>
    <t>B58100A 983A</t>
  </si>
  <si>
    <t>B58100A 983A   V 1</t>
  </si>
  <si>
    <t>B58100A 987A</t>
  </si>
  <si>
    <t>B58100A 987A   V 1</t>
  </si>
  <si>
    <t>B58100A 988A</t>
  </si>
  <si>
    <t>B58100A 988A   V 1</t>
  </si>
  <si>
    <t>B58100A 991A   V 1</t>
  </si>
  <si>
    <t>B58100A 993A   V 1</t>
  </si>
  <si>
    <t>B58100A 996A</t>
  </si>
  <si>
    <t>B58100A 996A   V 1</t>
  </si>
  <si>
    <t>B58101A   2A</t>
  </si>
  <si>
    <t>B58101A   2A   V 1</t>
  </si>
  <si>
    <t>B58101A   7A</t>
  </si>
  <si>
    <t>B58101A   7A   V 1</t>
  </si>
  <si>
    <t>B58101A  14A   V 1</t>
  </si>
  <si>
    <t>B58101A  15A   V 1</t>
  </si>
  <si>
    <t>B58101A  16A   V 1</t>
  </si>
  <si>
    <t>B58101A  18A</t>
  </si>
  <si>
    <t>B58101A  18A   V 1</t>
  </si>
  <si>
    <t>B58101A  22A   V 1</t>
  </si>
  <si>
    <t>B58101A  23A</t>
  </si>
  <si>
    <t>B58101A  23A   V 1</t>
  </si>
  <si>
    <t>B58101A  30A   V 1</t>
  </si>
  <si>
    <t>B58101A  31A   V 1</t>
  </si>
  <si>
    <t>B58101A  45A   V 1</t>
  </si>
  <si>
    <t>B58101A  46A   V 1</t>
  </si>
  <si>
    <t>B58101A  49A   V 1</t>
  </si>
  <si>
    <t>B58101A  50A</t>
  </si>
  <si>
    <t>B58101A  50A   V 1</t>
  </si>
  <si>
    <t>B58101A  53A   V 1</t>
  </si>
  <si>
    <t>B58101A  55A   V 1</t>
  </si>
  <si>
    <t>B58101A  58A   V 1</t>
  </si>
  <si>
    <t>B58101A  63A   V 1</t>
  </si>
  <si>
    <t>B58101A  67A   V 1</t>
  </si>
  <si>
    <t>B58101A  69A   V 1</t>
  </si>
  <si>
    <t>B58101A  73A</t>
  </si>
  <si>
    <t>B58101A  73A   V 1</t>
  </si>
  <si>
    <t>B58101A  74A   V 1</t>
  </si>
  <si>
    <t>B58101A  74A  1V 1</t>
  </si>
  <si>
    <t>B58101A  76A   V 1</t>
  </si>
  <si>
    <t>B58101A  78A   V 1</t>
  </si>
  <si>
    <t>B58101A  81A   V 1</t>
  </si>
  <si>
    <t>B58101A  82A   V 1</t>
  </si>
  <si>
    <t>B58101A  83A   V 1</t>
  </si>
  <si>
    <t>B58101A  85A   V 1</t>
  </si>
  <si>
    <t>B58101A  86A   V 1</t>
  </si>
  <si>
    <t>B58101A  91A   V 1</t>
  </si>
  <si>
    <t>B58101A  92A   V 1</t>
  </si>
  <si>
    <t>B58101A  99A   V 1</t>
  </si>
  <si>
    <t>B58101A 101A   V 1</t>
  </si>
  <si>
    <t>B58101A 108A   V 1</t>
  </si>
  <si>
    <t>B58101A 109A   V 1</t>
  </si>
  <si>
    <t>B58101A 116A   V 1</t>
  </si>
  <si>
    <t>B58101A 117A   V 1</t>
  </si>
  <si>
    <t>B58101A 118A   V 1</t>
  </si>
  <si>
    <t>B58101A 119A   V 1</t>
  </si>
  <si>
    <t>B58101A 120A   V 1</t>
  </si>
  <si>
    <t>B58101A 131A   V 1</t>
  </si>
  <si>
    <t>B58101A 132A   V 1</t>
  </si>
  <si>
    <t>B58101A 133A   V 1</t>
  </si>
  <si>
    <t>B58101A 137A   V 1</t>
  </si>
  <si>
    <t>B58101A 141A   V 1</t>
  </si>
  <si>
    <t>B58101A 142A   V 1</t>
  </si>
  <si>
    <t>B58101A 143A   V 1</t>
  </si>
  <si>
    <t>B58101A 144A   V 1</t>
  </si>
  <si>
    <t>B58101A 145A   V 1</t>
  </si>
  <si>
    <t>B58101A 146A   V 1</t>
  </si>
  <si>
    <t>B58101A 150A   V 1</t>
  </si>
  <si>
    <t>B58101A 151A   V 1</t>
  </si>
  <si>
    <t>B58101A 152A   V 1</t>
  </si>
  <si>
    <t>B58101A 154A   V 1</t>
  </si>
  <si>
    <t>B58101A 157A   V 1</t>
  </si>
  <si>
    <t>B58101A 161A   V 1</t>
  </si>
  <si>
    <t>B58101A 165A   V 1</t>
  </si>
  <si>
    <t>B58101A 170A   V 1</t>
  </si>
  <si>
    <t>B58101A 171A   V 1</t>
  </si>
  <si>
    <t>B58101A 172A   V 1</t>
  </si>
  <si>
    <t>B58101A 174A   V 1</t>
  </si>
  <si>
    <t>B58101A 175A   V 1</t>
  </si>
  <si>
    <t>B58101A 176A   V 1</t>
  </si>
  <si>
    <t>B58101A 179A   V 1</t>
  </si>
  <si>
    <t>B58101A 181A   V 1</t>
  </si>
  <si>
    <t>B58101A 184A   V 1</t>
  </si>
  <si>
    <t>B58101A 187A   V 1</t>
  </si>
  <si>
    <t>B58101A 190A   V 1</t>
  </si>
  <si>
    <t>B58101A 193A   V 1</t>
  </si>
  <si>
    <t>B58101A 198A   V 1</t>
  </si>
  <si>
    <t>B58101A 200A   V 1</t>
  </si>
  <si>
    <t>B58101A 201A   V 1</t>
  </si>
  <si>
    <t>B58101A 207A   V 1</t>
  </si>
  <si>
    <t>B58101A 210A   V 1</t>
  </si>
  <si>
    <t>B58101A 212A   V 1</t>
  </si>
  <si>
    <t>B58101A 213A   V 1</t>
  </si>
  <si>
    <t>B58101A 219A   V 1</t>
  </si>
  <si>
    <t>B58101A 225A   V 1</t>
  </si>
  <si>
    <t>B58101A 226A   V 1</t>
  </si>
  <si>
    <t>B58101A 228A   V 1</t>
  </si>
  <si>
    <t>B58101A 230A   V 1</t>
  </si>
  <si>
    <t>B58101A 231A   V 1</t>
  </si>
  <si>
    <t>B58101A 232A   V 1</t>
  </si>
  <si>
    <t>B58101A 249A   V 1</t>
  </si>
  <si>
    <t>B58101A 268A</t>
  </si>
  <si>
    <t>B58101A 268A   V 1</t>
  </si>
  <si>
    <t>B58101A 268A  1</t>
  </si>
  <si>
    <t>B58101A 268A  1V 1</t>
  </si>
  <si>
    <t>B58101A 811A</t>
  </si>
  <si>
    <t>B58101A 811A   V 1</t>
  </si>
  <si>
    <t>B58101A 851A   V 1</t>
  </si>
  <si>
    <t>B58600E3200B712</t>
  </si>
  <si>
    <t>B58600E3214B615</t>
  </si>
  <si>
    <t>B58600E3214B646</t>
  </si>
  <si>
    <t>B58600E3214B691</t>
  </si>
  <si>
    <t>B58600E3214B819</t>
  </si>
  <si>
    <t>B58600E3215B615</t>
  </si>
  <si>
    <t>B58600E3215B646</t>
  </si>
  <si>
    <t>B58600E3215B819</t>
  </si>
  <si>
    <t>B58600E3224B615</t>
  </si>
  <si>
    <t>B58600E3224B646</t>
  </si>
  <si>
    <t>B58600E3224B819</t>
  </si>
  <si>
    <t>B58600E3225B615</t>
  </si>
  <si>
    <t>B58600E3225B646</t>
  </si>
  <si>
    <t>B58600E3225B819</t>
  </si>
  <si>
    <t>B58600E3244B615</t>
  </si>
  <si>
    <t>B58600E3244B646</t>
  </si>
  <si>
    <t>B58600E3244B819</t>
  </si>
  <si>
    <t>B58600E3245B615</t>
  </si>
  <si>
    <t>B58600E3245B646</t>
  </si>
  <si>
    <t>B58600E3245B819</t>
  </si>
  <si>
    <t>B58600E3264B615</t>
  </si>
  <si>
    <t>B58600E3264B646</t>
  </si>
  <si>
    <t>B58600E3264B819</t>
  </si>
  <si>
    <t>B58600E3265B615</t>
  </si>
  <si>
    <t>B58600E3265B646</t>
  </si>
  <si>
    <t>B58600E3265B819</t>
  </si>
  <si>
    <t>B58600E3284B615</t>
  </si>
  <si>
    <t>B58600E3284B646</t>
  </si>
  <si>
    <t>B58600E3284B819</t>
  </si>
  <si>
    <t>B58600E3815B618</t>
  </si>
  <si>
    <t>B58600E3845B618</t>
  </si>
  <si>
    <t>B58601E3214B615</t>
  </si>
  <si>
    <t>B58601E3214B646</t>
  </si>
  <si>
    <t>B58601E3214B691</t>
  </si>
  <si>
    <t>B58601E3214B819</t>
  </si>
  <si>
    <t>B58601E3215B544</t>
  </si>
  <si>
    <t>B58601E3215B615</t>
  </si>
  <si>
    <t>B58601E3215B646</t>
  </si>
  <si>
    <t>B58601E3215B819</t>
  </si>
  <si>
    <t>B58601E3224B615</t>
  </si>
  <si>
    <t>B58601E3224B646</t>
  </si>
  <si>
    <t>B58601E3224B819</t>
  </si>
  <si>
    <t>B58601E3225B615</t>
  </si>
  <si>
    <t>B58601E3225B646</t>
  </si>
  <si>
    <t>B58601E3225B819</t>
  </si>
  <si>
    <t>B58601E3244B615</t>
  </si>
  <si>
    <t>B58601E3244B646</t>
  </si>
  <si>
    <t>B58601E3244B819</t>
  </si>
  <si>
    <t>B58601E3245B615</t>
  </si>
  <si>
    <t>B58601E3245B646</t>
  </si>
  <si>
    <t>B58601E3245B819</t>
  </si>
  <si>
    <t>B58601E3263B615</t>
  </si>
  <si>
    <t>B58601E3263B646</t>
  </si>
  <si>
    <t>B58601E3263B819</t>
  </si>
  <si>
    <t>B58601E3264B615</t>
  </si>
  <si>
    <t>B58601E3264B646</t>
  </si>
  <si>
    <t>B58601E3264B819</t>
  </si>
  <si>
    <t>B58601E3265B615</t>
  </si>
  <si>
    <t>B58601E3265B646</t>
  </si>
  <si>
    <t>B58601E3265B819</t>
  </si>
  <si>
    <t>B58601E3284B615</t>
  </si>
  <si>
    <t>B58601E3284B646</t>
  </si>
  <si>
    <t>B58601E3284B819</t>
  </si>
  <si>
    <t>B58610T2394B183</t>
  </si>
  <si>
    <t>B58610T2714B184</t>
  </si>
  <si>
    <t>B58610T4600A  1</t>
  </si>
  <si>
    <t>B58610T4600A  2</t>
  </si>
  <si>
    <t>B58610T4600A  3</t>
  </si>
  <si>
    <t>B58610T4600A  4</t>
  </si>
  <si>
    <t>B58610T4600A  6</t>
  </si>
  <si>
    <t>B58610T4600A  7</t>
  </si>
  <si>
    <t>B58610X    B758</t>
  </si>
  <si>
    <t>B58610X3513B831</t>
  </si>
  <si>
    <t>B58611T2781B351</t>
  </si>
  <si>
    <t>B58611T2884B352</t>
  </si>
  <si>
    <t>B58611X    B759</t>
  </si>
  <si>
    <t>B58620C2700B248</t>
  </si>
  <si>
    <t>B58620C2714B249</t>
  </si>
  <si>
    <t>B58620C2900B461</t>
  </si>
  <si>
    <t>B58620C2944B309</t>
  </si>
  <si>
    <t>B58620F3200B631</t>
  </si>
  <si>
    <t>B58620F3800B630</t>
  </si>
  <si>
    <t>B58620F3800B632</t>
  </si>
  <si>
    <t>B58620F3800B640</t>
  </si>
  <si>
    <t>B58620F3800B652</t>
  </si>
  <si>
    <t>B58620F3800B656</t>
  </si>
  <si>
    <t>B58620F3800B685</t>
  </si>
  <si>
    <t>B58620F3800B768</t>
  </si>
  <si>
    <t>B58620F3800B785</t>
  </si>
  <si>
    <t>B58620F3800B808</t>
  </si>
  <si>
    <t>B58620F3800B830</t>
  </si>
  <si>
    <t>B58620F3800B885</t>
  </si>
  <si>
    <t>B58620H1811A 41</t>
  </si>
  <si>
    <t>B58620H1811A 42</t>
  </si>
  <si>
    <t>B58620H1821A  1</t>
  </si>
  <si>
    <t>B58620H5810A 18</t>
  </si>
  <si>
    <t>B58620H5810A 19</t>
  </si>
  <si>
    <t>B58620H5810A 22</t>
  </si>
  <si>
    <t>B58620H5820A 37</t>
  </si>
  <si>
    <t>B58620H5820A 38</t>
  </si>
  <si>
    <t>B58620H5820A 39</t>
  </si>
  <si>
    <t>B58620K 511A  1</t>
  </si>
  <si>
    <t>B58620L1110A  1</t>
  </si>
  <si>
    <t>B58620L1110A 52</t>
  </si>
  <si>
    <t>B58620L1110A 53</t>
  </si>
  <si>
    <t>B58620L1111A  1</t>
  </si>
  <si>
    <t>B58620L1111A 23</t>
  </si>
  <si>
    <t>B58620L3200B700</t>
  </si>
  <si>
    <t>B58620L3200B701</t>
  </si>
  <si>
    <t>B58620L3200B713</t>
  </si>
  <si>
    <t>B58620L3200B714</t>
  </si>
  <si>
    <t>B58620L3200B776</t>
  </si>
  <si>
    <t>B58620L3200B801</t>
  </si>
  <si>
    <t>B58620L3214B569</t>
  </si>
  <si>
    <t>B58620L3214B613</t>
  </si>
  <si>
    <t>B58620M3300B754</t>
  </si>
  <si>
    <t>B58620P4400B838V 1</t>
  </si>
  <si>
    <t>B58620T 510A  1</t>
  </si>
  <si>
    <t>B58620T 510A  2</t>
  </si>
  <si>
    <t>B58620T 510A  3</t>
  </si>
  <si>
    <t>B58620T 510A  4</t>
  </si>
  <si>
    <t>B58620T 510A  5</t>
  </si>
  <si>
    <t>B58620T 520A  3</t>
  </si>
  <si>
    <t>B58620T 520A  5</t>
  </si>
  <si>
    <t>B58620T2111A  4</t>
  </si>
  <si>
    <t>B58620T2111A  6</t>
  </si>
  <si>
    <t>B58620U2694B521</t>
  </si>
  <si>
    <t>B58620U2694B522</t>
  </si>
  <si>
    <t>B58620U2700B 22</t>
  </si>
  <si>
    <t>B58620U2714B246</t>
  </si>
  <si>
    <t>B58620U2763B250</t>
  </si>
  <si>
    <t>B58620U3200B  4</t>
  </si>
  <si>
    <t>B58620U3200B252</t>
  </si>
  <si>
    <t>B58620U3215B 23</t>
  </si>
  <si>
    <t>B58620U3224B 20</t>
  </si>
  <si>
    <t>B58620U3235B247</t>
  </si>
  <si>
    <t>B58620U3244B251</t>
  </si>
  <si>
    <t>B58620X2694B522</t>
  </si>
  <si>
    <t>B58620X2900B461</t>
  </si>
  <si>
    <t>B58620X2900B462</t>
  </si>
  <si>
    <t>B58620X2900B579</t>
  </si>
  <si>
    <t>B58620X3200B464</t>
  </si>
  <si>
    <t>B58620X3200B502</t>
  </si>
  <si>
    <t>B58620X3200B504</t>
  </si>
  <si>
    <t>B58620X3200B533</t>
  </si>
  <si>
    <t>B58620X3200B555</t>
  </si>
  <si>
    <t>B58620X3200B601</t>
  </si>
  <si>
    <t>B58620X3200B611</t>
  </si>
  <si>
    <t>B58620X3200B619</t>
  </si>
  <si>
    <t>B58620X3200B630</t>
  </si>
  <si>
    <t>B58620X3200B631</t>
  </si>
  <si>
    <t>B58620X3200B632</t>
  </si>
  <si>
    <t>B58620X3200B671</t>
  </si>
  <si>
    <t>B58620X3200B692</t>
  </si>
  <si>
    <t>B58620X3200B776</t>
  </si>
  <si>
    <t>B58620X3214B569</t>
  </si>
  <si>
    <t>B58620X3214B701</t>
  </si>
  <si>
    <t>B58620X3214B780</t>
  </si>
  <si>
    <t>B58620X3215B572</t>
  </si>
  <si>
    <t>B58620X3234B686</t>
  </si>
  <si>
    <t>B58620X3245B502</t>
  </si>
  <si>
    <t>B58620X3264B783</t>
  </si>
  <si>
    <t>B58620X3300B687</t>
  </si>
  <si>
    <t>B58620X3300B754</t>
  </si>
  <si>
    <t>B58620X3304B737</t>
  </si>
  <si>
    <t>B58620X3344B393</t>
  </si>
  <si>
    <t>B58620X3800B630</t>
  </si>
  <si>
    <t>B58620X3800B632</t>
  </si>
  <si>
    <t>B58620X3800B640</t>
  </si>
  <si>
    <t>B58620X3800B652</t>
  </si>
  <si>
    <t>B58620X3800B685</t>
  </si>
  <si>
    <t>B58620X3800B768</t>
  </si>
  <si>
    <t>B58620X4400B838</t>
  </si>
  <si>
    <t>B58620X4400B851</t>
  </si>
  <si>
    <t>B58621C2700B306</t>
  </si>
  <si>
    <t>B58621C2800B653</t>
  </si>
  <si>
    <t>B58621C2815B550</t>
  </si>
  <si>
    <t>B58621C2845B308</t>
  </si>
  <si>
    <t>B58621C2884B307</t>
  </si>
  <si>
    <t>B58621F3253B695</t>
  </si>
  <si>
    <t>B58621F3263B602</t>
  </si>
  <si>
    <t>B58621F3263B667</t>
  </si>
  <si>
    <t>B58621F3263B696</t>
  </si>
  <si>
    <t>B58621F3263B738</t>
  </si>
  <si>
    <t>B58621F3263B813</t>
  </si>
  <si>
    <t>B58621F3273B666</t>
  </si>
  <si>
    <t>B58621H1810A  1</t>
  </si>
  <si>
    <t>B58621H1811A  2</t>
  </si>
  <si>
    <t>B58621H1811A 28</t>
  </si>
  <si>
    <t>B58621H1811A 29</t>
  </si>
  <si>
    <t>B58621H1811A 40</t>
  </si>
  <si>
    <t>B58621H2021A  1</t>
  </si>
  <si>
    <t>B58621H2021A  2</t>
  </si>
  <si>
    <t>B58621H2021A  3</t>
  </si>
  <si>
    <t>B58621H2021A  4</t>
  </si>
  <si>
    <t>B58621H2021A  5</t>
  </si>
  <si>
    <t>B58621H2021A  6</t>
  </si>
  <si>
    <t>B58621H2021A  7</t>
  </si>
  <si>
    <t>B58621H2021A  8</t>
  </si>
  <si>
    <t>B58621H3811A 41</t>
  </si>
  <si>
    <t>B58621H3811A 43</t>
  </si>
  <si>
    <t>B58621H5810A  1</t>
  </si>
  <si>
    <t>B58621H5810A  2</t>
  </si>
  <si>
    <t>B58621H5810A  3</t>
  </si>
  <si>
    <t>B58621H5810A 23</t>
  </si>
  <si>
    <t>B58621H5810A 24</t>
  </si>
  <si>
    <t>B58621H5810A 25</t>
  </si>
  <si>
    <t>B58621H5810A 26</t>
  </si>
  <si>
    <t>B58621H5810A 27</t>
  </si>
  <si>
    <t>B58621H5810A 29</t>
  </si>
  <si>
    <t>B58621H5810A 30</t>
  </si>
  <si>
    <t>B58621H5811A  1</t>
  </si>
  <si>
    <t>B58621H5811A  2</t>
  </si>
  <si>
    <t>B58621H5811A  3</t>
  </si>
  <si>
    <t>B58621H5811A  4</t>
  </si>
  <si>
    <t>B58621H5811A  5</t>
  </si>
  <si>
    <t>B58621H5820A 40</t>
  </si>
  <si>
    <t>B58621H5820A 41</t>
  </si>
  <si>
    <t>B58621H5820A 42</t>
  </si>
  <si>
    <t>B58621H5820A 43</t>
  </si>
  <si>
    <t>B58621H5820A 46</t>
  </si>
  <si>
    <t>B58621K 111A  1</t>
  </si>
  <si>
    <t>B58621K 510A  2</t>
  </si>
  <si>
    <t>B58621K 510A  3</t>
  </si>
  <si>
    <t>B58621K 510A  5</t>
  </si>
  <si>
    <t>B58621K 510A  6</t>
  </si>
  <si>
    <t>B58621K 510A  7</t>
  </si>
  <si>
    <t>B58621K 510A  8</t>
  </si>
  <si>
    <t>B58621K 510A  9</t>
  </si>
  <si>
    <t>B58621K 510A 10</t>
  </si>
  <si>
    <t>B58621K 510A 11</t>
  </si>
  <si>
    <t>B58621K 510A 12</t>
  </si>
  <si>
    <t>B58621K 510A 13</t>
  </si>
  <si>
    <t>B58621K 510A 17</t>
  </si>
  <si>
    <t>B58621K 510A 18</t>
  </si>
  <si>
    <t>B58621K 510A 79</t>
  </si>
  <si>
    <t>B58621K 511A  1</t>
  </si>
  <si>
    <t>B58621K 511A  2</t>
  </si>
  <si>
    <t>B58621K 511A  3</t>
  </si>
  <si>
    <t>B58621K 511A  7</t>
  </si>
  <si>
    <t>B58621K 511A 15</t>
  </si>
  <si>
    <t>B58621K 520A  2</t>
  </si>
  <si>
    <t>B58621K 520A  5</t>
  </si>
  <si>
    <t>B58621K 520A  6</t>
  </si>
  <si>
    <t>B58621K 520A  7</t>
  </si>
  <si>
    <t>B58621K 521A  1</t>
  </si>
  <si>
    <t>B58621K 521A  3</t>
  </si>
  <si>
    <t>B58621K 521A 45</t>
  </si>
  <si>
    <t>B58621K 610A  1</t>
  </si>
  <si>
    <t>B58621K 611A  1</t>
  </si>
  <si>
    <t>B58621K 611A  3</t>
  </si>
  <si>
    <t>B58621K 611A  4</t>
  </si>
  <si>
    <t>B58621K1110A 54</t>
  </si>
  <si>
    <t>B58621K1110A 55</t>
  </si>
  <si>
    <t>B58621K1110A 56</t>
  </si>
  <si>
    <t>B58621K1110A 57</t>
  </si>
  <si>
    <t>B58621K1111A  1</t>
  </si>
  <si>
    <t>B58621K1111A  2</t>
  </si>
  <si>
    <t>B58621K1111A  3</t>
  </si>
  <si>
    <t>B58621K1111A 18</t>
  </si>
  <si>
    <t>B58621K1111A 19</t>
  </si>
  <si>
    <t>B58621K1111A 20</t>
  </si>
  <si>
    <t>B58621K1111A 21</t>
  </si>
  <si>
    <t>B58621K1111A 22</t>
  </si>
  <si>
    <t>B58621K1510A 62</t>
  </si>
  <si>
    <t>B58621K1510A 63</t>
  </si>
  <si>
    <t>B58621K1510A 64</t>
  </si>
  <si>
    <t>B58621K1510A 65</t>
  </si>
  <si>
    <t>B58621K1510A 66</t>
  </si>
  <si>
    <t>B58621K1510A 67</t>
  </si>
  <si>
    <t>B58621K1510A 68</t>
  </si>
  <si>
    <t>B58621K1510A 69</t>
  </si>
  <si>
    <t>B58621K1511A  1</t>
  </si>
  <si>
    <t>B58621L3223B824</t>
  </si>
  <si>
    <t>B58621L3224B797</t>
  </si>
  <si>
    <t>B58621L3263B781</t>
  </si>
  <si>
    <t>B58621L3263B793</t>
  </si>
  <si>
    <t>B58621L3263B837</t>
  </si>
  <si>
    <t>B58621M3200B 21</t>
  </si>
  <si>
    <t>B58621S3200B 24</t>
  </si>
  <si>
    <t>B58621U2300B259</t>
  </si>
  <si>
    <t>B58621U2700B 33</t>
  </si>
  <si>
    <t>B58621U2700B 38</t>
  </si>
  <si>
    <t>B58621U2700B265</t>
  </si>
  <si>
    <t>B58621U2700B280</t>
  </si>
  <si>
    <t>B58621U2700B520</t>
  </si>
  <si>
    <t>B58621U2700B525</t>
  </si>
  <si>
    <t>B58621U2700B527</t>
  </si>
  <si>
    <t>B58621U2700B528</t>
  </si>
  <si>
    <t>B58621U2700B529</t>
  </si>
  <si>
    <t>B58621U2713B257</t>
  </si>
  <si>
    <t>B58621U2713B272</t>
  </si>
  <si>
    <t>B58621U2713B279</t>
  </si>
  <si>
    <t>B58621U2713B281</t>
  </si>
  <si>
    <t>B58621U2713B294</t>
  </si>
  <si>
    <t>B58621U2713B319</t>
  </si>
  <si>
    <t>B58621U2713B778</t>
  </si>
  <si>
    <t>B58621U2714B 30</t>
  </si>
  <si>
    <t>B58621U2714B 35</t>
  </si>
  <si>
    <t>B58621U2714B254</t>
  </si>
  <si>
    <t>B58621U2714B260</t>
  </si>
  <si>
    <t>B58621U2714B278</t>
  </si>
  <si>
    <t>B58621U2714B301</t>
  </si>
  <si>
    <t>B58621U2723B270</t>
  </si>
  <si>
    <t>B58621U2723B274</t>
  </si>
  <si>
    <t>B58621U2733B267</t>
  </si>
  <si>
    <t>B58621U2733B268</t>
  </si>
  <si>
    <t>B58621U2733B269</t>
  </si>
  <si>
    <t>B58621U2733B526</t>
  </si>
  <si>
    <t>B58621U2743B258</t>
  </si>
  <si>
    <t>B58621U2743B271</t>
  </si>
  <si>
    <t>B58621U2743B275</t>
  </si>
  <si>
    <t>B58621U2743B276</t>
  </si>
  <si>
    <t>B58621U2743B277</t>
  </si>
  <si>
    <t>B58621U2743B289</t>
  </si>
  <si>
    <t>B58621U2753B530</t>
  </si>
  <si>
    <t>B58621U2763B263</t>
  </si>
  <si>
    <t>B58621U2763B264</t>
  </si>
  <si>
    <t>B58621U2763B266</t>
  </si>
  <si>
    <t>B58621U2763B273</t>
  </si>
  <si>
    <t>B58621U2800B261</t>
  </si>
  <si>
    <t>B58621U2800B345</t>
  </si>
  <si>
    <t>B58621U2800B531</t>
  </si>
  <si>
    <t>B58621U2800B857</t>
  </si>
  <si>
    <t>B58621U2815B 25</t>
  </si>
  <si>
    <t>B58621U2815B 27</t>
  </si>
  <si>
    <t>B58621U2815B 31</t>
  </si>
  <si>
    <t>B58621U2815B 55</t>
  </si>
  <si>
    <t>B58621U2815B282</t>
  </si>
  <si>
    <t>B58621U2815B284</t>
  </si>
  <si>
    <t>B58621U2835B 39</t>
  </si>
  <si>
    <t>B58621U2844B290</t>
  </si>
  <si>
    <t>B58621U2845B255</t>
  </si>
  <si>
    <t>B58621U2845B460</t>
  </si>
  <si>
    <t>B58621U2894B 34</t>
  </si>
  <si>
    <t>B58621U3213B  5</t>
  </si>
  <si>
    <t>B58621U3253B  6</t>
  </si>
  <si>
    <t>B58621U4100B295</t>
  </si>
  <si>
    <t>B58621U4100B297</t>
  </si>
  <si>
    <t>B58621U4100B298</t>
  </si>
  <si>
    <t>B58621U4100B300</t>
  </si>
  <si>
    <t>B58621U4100B302</t>
  </si>
  <si>
    <t>B58621U4100B303</t>
  </si>
  <si>
    <t>B58621U4100B304</t>
  </si>
  <si>
    <t>B58621U4100B305</t>
  </si>
  <si>
    <t>B58621U4100B327</t>
  </si>
  <si>
    <t>B58621U4143B283</t>
  </si>
  <si>
    <t>B58621U4143B285</t>
  </si>
  <si>
    <t>B58621U4164B286</t>
  </si>
  <si>
    <t>B58621U4172B296</t>
  </si>
  <si>
    <t>B58621U4192B293</t>
  </si>
  <si>
    <t>B58621U4400B299</t>
  </si>
  <si>
    <t>B58621V2712B537</t>
  </si>
  <si>
    <t>B58621V2712B766</t>
  </si>
  <si>
    <t>B58621V2894B536</t>
  </si>
  <si>
    <t>B58621V2894B767</t>
  </si>
  <si>
    <t>B58621V4121B538</t>
  </si>
  <si>
    <t>B58621V4121B765</t>
  </si>
  <si>
    <t>B58621X 106B735</t>
  </si>
  <si>
    <t>B58621X2700B347</t>
  </si>
  <si>
    <t>B58621X2700B520</t>
  </si>
  <si>
    <t>B58621X2700B528</t>
  </si>
  <si>
    <t>B58621X2700B662</t>
  </si>
  <si>
    <t>B58621X2712B537</t>
  </si>
  <si>
    <t>B58621X2712B766</t>
  </si>
  <si>
    <t>B58621X2714B348</t>
  </si>
  <si>
    <t>B58621X2751B346</t>
  </si>
  <si>
    <t>B58621X2753B530</t>
  </si>
  <si>
    <t>B58621X2800B344</t>
  </si>
  <si>
    <t>B58621X2800B345</t>
  </si>
  <si>
    <t>B58621X2800B531</t>
  </si>
  <si>
    <t>B58621X2800B653</t>
  </si>
  <si>
    <t>B58621X2815B350</t>
  </si>
  <si>
    <t>B58621X2815B550</t>
  </si>
  <si>
    <t>B58621X2834B349</t>
  </si>
  <si>
    <t>B58621X2894B536</t>
  </si>
  <si>
    <t>B58621X2894B767</t>
  </si>
  <si>
    <t>B58621X3200B 21</t>
  </si>
  <si>
    <t>B58621X3200B575</t>
  </si>
  <si>
    <t>B58621X3200B583</t>
  </si>
  <si>
    <t>B58621X3200B584</t>
  </si>
  <si>
    <t>B58621X3200B585</t>
  </si>
  <si>
    <t>B58621X3200B599</t>
  </si>
  <si>
    <t>B58621X3200B621</t>
  </si>
  <si>
    <t>B58621X3200B622</t>
  </si>
  <si>
    <t>B58621X3200B626</t>
  </si>
  <si>
    <t>B58621X3200B639</t>
  </si>
  <si>
    <t>B58621X3200B717</t>
  </si>
  <si>
    <t>B58621X3200B723</t>
  </si>
  <si>
    <t>B58621X3200B825</t>
  </si>
  <si>
    <t>B58621X3213B739</t>
  </si>
  <si>
    <t>B58621X3214B502</t>
  </si>
  <si>
    <t>B58621X3214B503</t>
  </si>
  <si>
    <t>B58621X3214B627</t>
  </si>
  <si>
    <t>B58621X3214B845</t>
  </si>
  <si>
    <t>B58621X3223B824</t>
  </si>
  <si>
    <t>B58621X3224B797</t>
  </si>
  <si>
    <t>B58621X3253B  6</t>
  </si>
  <si>
    <t>B58621X3253B 24</t>
  </si>
  <si>
    <t>B58621X3253B502</t>
  </si>
  <si>
    <t>B58621X3253B532</t>
  </si>
  <si>
    <t>B58621X3253B534</t>
  </si>
  <si>
    <t>B58621X3253B602</t>
  </si>
  <si>
    <t>B58621X3253B695</t>
  </si>
  <si>
    <t>B58621X3263B359</t>
  </si>
  <si>
    <t>B58621X3263B602</t>
  </si>
  <si>
    <t>B58621X3263B620</t>
  </si>
  <si>
    <t>B58621X3263B667</t>
  </si>
  <si>
    <t>B58621X3263B696</t>
  </si>
  <si>
    <t>B58621X3263B781</t>
  </si>
  <si>
    <t>B58621X3263B813</t>
  </si>
  <si>
    <t>B58621X3263B837</t>
  </si>
  <si>
    <t>B58621X3263B847</t>
  </si>
  <si>
    <t>B58621X3273B666</t>
  </si>
  <si>
    <t>B58621X3283B810</t>
  </si>
  <si>
    <t>B58621X3283B826</t>
  </si>
  <si>
    <t>B58621X3500B730</t>
  </si>
  <si>
    <t>B58621X3500B761</t>
  </si>
  <si>
    <t>B58621X3513B740</t>
  </si>
  <si>
    <t>B58621X3800B623</t>
  </si>
  <si>
    <t>B58621X3800B624</t>
  </si>
  <si>
    <t>B58621X4121B538</t>
  </si>
  <si>
    <t>B58621X4121B765</t>
  </si>
  <si>
    <t>B58621X4140B340</t>
  </si>
  <si>
    <t>B58621X4300B729</t>
  </si>
  <si>
    <t>B58621X4400B724</t>
  </si>
  <si>
    <t>B58621X4400B725</t>
  </si>
  <si>
    <t>B58621X4400B726</t>
  </si>
  <si>
    <t>B58621X4400B727</t>
  </si>
  <si>
    <t>B58621X4400B728</t>
  </si>
  <si>
    <t>B58622M3200B552</t>
  </si>
  <si>
    <t>B58622M3200B553</t>
  </si>
  <si>
    <t>B58622M3214B506</t>
  </si>
  <si>
    <t>B58622M3214B588</t>
  </si>
  <si>
    <t>B58622M3214B680</t>
  </si>
  <si>
    <t>B58622M3214B681</t>
  </si>
  <si>
    <t>B58622M3214B682</t>
  </si>
  <si>
    <t>B58622M3214B715</t>
  </si>
  <si>
    <t>B58622M3214B746</t>
  </si>
  <si>
    <t>B58622M3215B509</t>
  </si>
  <si>
    <t>B58622M3215B749</t>
  </si>
  <si>
    <t>B58622M3244B507</t>
  </si>
  <si>
    <t>B58622M3244B747</t>
  </si>
  <si>
    <t>B58622M3273B359</t>
  </si>
  <si>
    <t>B58622M3273B625</t>
  </si>
  <si>
    <t>B58622M3273B657</t>
  </si>
  <si>
    <t>B58622M3273B679</t>
  </si>
  <si>
    <t>B58622M3273B684</t>
  </si>
  <si>
    <t>B58622M3273B722</t>
  </si>
  <si>
    <t>B58622M3273B745</t>
  </si>
  <si>
    <t>B58622M3273B757</t>
  </si>
  <si>
    <t>B58622M3274B508</t>
  </si>
  <si>
    <t>B58622M3274B748</t>
  </si>
  <si>
    <t>B58622U2713B519</t>
  </si>
  <si>
    <t>B58622X2713B519</t>
  </si>
  <si>
    <t>B58622X3200B552</t>
  </si>
  <si>
    <t>B58622X3200B553</t>
  </si>
  <si>
    <t>B58622X3214B494</t>
  </si>
  <si>
    <t>B58622X3214B506</t>
  </si>
  <si>
    <t>B58622X3214B588</t>
  </si>
  <si>
    <t>B58622X3214B600</t>
  </si>
  <si>
    <t>B58622X3214B746</t>
  </si>
  <si>
    <t>B58622X3215B509</t>
  </si>
  <si>
    <t>B58622X3215B749</t>
  </si>
  <si>
    <t>B58622X3234B596</t>
  </si>
  <si>
    <t>B58622X3244B507</t>
  </si>
  <si>
    <t>B58622X3244B567</t>
  </si>
  <si>
    <t>B58622X3244B747</t>
  </si>
  <si>
    <t>B58622X3254B563</t>
  </si>
  <si>
    <t>B58622X3273B359</t>
  </si>
  <si>
    <t>B58622X3273B625</t>
  </si>
  <si>
    <t>B58622X3273B657</t>
  </si>
  <si>
    <t>B58622X3273B690</t>
  </si>
  <si>
    <t>B58622X3273B698</t>
  </si>
  <si>
    <t>B58622X3273B699</t>
  </si>
  <si>
    <t>B58622X3273B743</t>
  </si>
  <si>
    <t>B58622X3273B745</t>
  </si>
  <si>
    <t>B58622X3274B508</t>
  </si>
  <si>
    <t>B58622X3274B748</t>
  </si>
  <si>
    <t>B58623H1811A  1</t>
  </si>
  <si>
    <t>B58623H5810A 31</t>
  </si>
  <si>
    <t>B58623H5810A 32</t>
  </si>
  <si>
    <t>B58623H5810A 33</t>
  </si>
  <si>
    <t>B58623H5810A 34</t>
  </si>
  <si>
    <t>B58623H5811A  3</t>
  </si>
  <si>
    <t>B58623H5820A 49</t>
  </si>
  <si>
    <t>B58623K 510A 14</t>
  </si>
  <si>
    <t>B58623K 510A 15</t>
  </si>
  <si>
    <t>B58623K 511A  1</t>
  </si>
  <si>
    <t>B58623K 511A  2</t>
  </si>
  <si>
    <t>B58623K 511A  3</t>
  </si>
  <si>
    <t>B58623K 511A  4</t>
  </si>
  <si>
    <t>B58623K 521A 17</t>
  </si>
  <si>
    <t>B58623K1110A 58</t>
  </si>
  <si>
    <t>B58623K1110A 59</t>
  </si>
  <si>
    <t>B58623K1110A 60</t>
  </si>
  <si>
    <t>B58623K1110A 61</t>
  </si>
  <si>
    <t>B58623K1510A 70</t>
  </si>
  <si>
    <t>B58623K1510A 73</t>
  </si>
  <si>
    <t>B58623U2700B311</t>
  </si>
  <si>
    <t>B58623U2700B312</t>
  </si>
  <si>
    <t>B58623U2714B 29</t>
  </si>
  <si>
    <t>B58623U2723B 54</t>
  </si>
  <si>
    <t>B58623U2733B315</t>
  </si>
  <si>
    <t>B58623U2763B317</t>
  </si>
  <si>
    <t>B58623U2800B314</t>
  </si>
  <si>
    <t>B58623U2814B310</t>
  </si>
  <si>
    <t>B58623U2814B316</t>
  </si>
  <si>
    <t>B58623U2815B 37</t>
  </si>
  <si>
    <t>B58623U2874B 36</t>
  </si>
  <si>
    <t>B58623U4101B741</t>
  </si>
  <si>
    <t>B58623U4191B742</t>
  </si>
  <si>
    <t>B58623X3244B513</t>
  </si>
  <si>
    <t>B58623X4101B741</t>
  </si>
  <si>
    <t>B58623X4191B742</t>
  </si>
  <si>
    <t>B58703M1103A  1</t>
  </si>
  <si>
    <t>B58703M1103A  1V 1</t>
  </si>
  <si>
    <t>B58703M1103A  2</t>
  </si>
  <si>
    <t>B58703M1103A  2V 1</t>
  </si>
  <si>
    <t>B59001E1170B 40</t>
  </si>
  <si>
    <t>B59002E1170B 40</t>
  </si>
  <si>
    <t>B59011E 160A 40</t>
  </si>
  <si>
    <t>B59020E1160A 41</t>
  </si>
  <si>
    <t>B59020E1160A 41Z 5</t>
  </si>
  <si>
    <t>B59110W2111W 32</t>
  </si>
  <si>
    <t>B59150X 754P 30</t>
  </si>
  <si>
    <t>B78030S1216R 14</t>
  </si>
  <si>
    <t>B78302A7302A  3</t>
  </si>
  <si>
    <t>B78302A8008A  3</t>
  </si>
  <si>
    <t>B78302A8008A  3Y22</t>
  </si>
  <si>
    <t>B78302A8343A  3</t>
  </si>
  <si>
    <t>B78302A8343A  3Y22</t>
  </si>
  <si>
    <t>B78302A8374A  3</t>
  </si>
  <si>
    <t>B78302A8619A  3</t>
  </si>
  <si>
    <t>B78302A8620A  3</t>
  </si>
  <si>
    <t>B78302A8626A  3</t>
  </si>
  <si>
    <t>B78302A8626A  3Y22</t>
  </si>
  <si>
    <t>B78302A8699A  3</t>
  </si>
  <si>
    <t>B78302A8699A  3Y22</t>
  </si>
  <si>
    <t>B78302A8814A  3</t>
  </si>
  <si>
    <t>B78302A9408A  3</t>
  </si>
  <si>
    <t>B78302A9579A  3</t>
  </si>
  <si>
    <t>B78302A9697A  3</t>
  </si>
  <si>
    <t>B78304A1113A  3</t>
  </si>
  <si>
    <t>B78304A1113A  3Z31</t>
  </si>
  <si>
    <t>B78304A1189A  3</t>
  </si>
  <si>
    <t>B78304A1477A  3</t>
  </si>
  <si>
    <t>B78304A2012A  3</t>
  </si>
  <si>
    <t>B78304A7213A  3</t>
  </si>
  <si>
    <t>B78304A7577A  3</t>
  </si>
  <si>
    <t>B78304A9459A  3</t>
  </si>
  <si>
    <t>B78304A9460A  3</t>
  </si>
  <si>
    <t>B78304B1016A  3</t>
  </si>
  <si>
    <t>B78304B1030A  3</t>
  </si>
  <si>
    <t>B78304B1030A  3Z11</t>
  </si>
  <si>
    <t>B78304B1031A  3Z11</t>
  </si>
  <si>
    <t>B78304B1032A  3Z11</t>
  </si>
  <si>
    <t>B78306A1808A  3</t>
  </si>
  <si>
    <t>B78306A2297A  3</t>
  </si>
  <si>
    <t>B78306A2340A  3</t>
  </si>
  <si>
    <t>B78307A2276A  3</t>
  </si>
  <si>
    <t>B78307A2276A  3Y22</t>
  </si>
  <si>
    <t>B78307A2277A  3</t>
  </si>
  <si>
    <t>B78307A2338A  3</t>
  </si>
  <si>
    <t>B78307A2384A  3</t>
  </si>
  <si>
    <t>B78307A2385A  3</t>
  </si>
  <si>
    <t>B78307A2503A  3</t>
  </si>
  <si>
    <t>B78307A9741A  3</t>
  </si>
  <si>
    <t>B78308A1602A  3Z90</t>
  </si>
  <si>
    <t>B78308A1989A  3</t>
  </si>
  <si>
    <t>B78308A2201A  3</t>
  </si>
  <si>
    <t>B78308A2272A  3</t>
  </si>
  <si>
    <t>B78308A2298A  3</t>
  </si>
  <si>
    <t>B78308A2346A  3</t>
  </si>
  <si>
    <t>B78308A2348A  3</t>
  </si>
  <si>
    <t>B78308A2387A  3</t>
  </si>
  <si>
    <t>B78308A2405A  3</t>
  </si>
  <si>
    <t>B78308A2406A  3</t>
  </si>
  <si>
    <t>B78308A2407A  3</t>
  </si>
  <si>
    <t>B78308A2425A  3</t>
  </si>
  <si>
    <t>B78308A2426A  3</t>
  </si>
  <si>
    <t>B78308A2427A  3</t>
  </si>
  <si>
    <t>B78308A2438A  3</t>
  </si>
  <si>
    <t>B78308A2443A  3</t>
  </si>
  <si>
    <t>B78308A2445A  3</t>
  </si>
  <si>
    <t>B78308A2461A  3</t>
  </si>
  <si>
    <t>B78308A2462A  3</t>
  </si>
  <si>
    <t>B78308A2464A  3</t>
  </si>
  <si>
    <t>B78308A2477A  3</t>
  </si>
  <si>
    <t>B78308A2484A  3</t>
  </si>
  <si>
    <t>B78308A2485A  3</t>
  </si>
  <si>
    <t>B78308A2487A  3</t>
  </si>
  <si>
    <t>B78308A2488A  3</t>
  </si>
  <si>
    <t>B78308A2490A  3</t>
  </si>
  <si>
    <t>B78308A2497A  3</t>
  </si>
  <si>
    <t>B78308A2504A  3</t>
  </si>
  <si>
    <t>B78308A2505A  3</t>
  </si>
  <si>
    <t>B78308A2507A  3</t>
  </si>
  <si>
    <t>B78308A2520A  3</t>
  </si>
  <si>
    <t>B78308A2521A  3</t>
  </si>
  <si>
    <t>B78308A2541A  3</t>
  </si>
  <si>
    <t>B78308A7855A  3</t>
  </si>
  <si>
    <t>B78308A7855A  3Z90</t>
  </si>
  <si>
    <t>B78308A8963A  3</t>
  </si>
  <si>
    <t>B78308A9102A  3</t>
  </si>
  <si>
    <t>B78308A9103A  3</t>
  </si>
  <si>
    <t>B78308A9679A  3</t>
  </si>
  <si>
    <t>B78308A9679A  3Z90</t>
  </si>
  <si>
    <t>B78308A9736A  3</t>
  </si>
  <si>
    <t>B78308A9746A  3</t>
  </si>
  <si>
    <t>B78308A9768A  3</t>
  </si>
  <si>
    <t>B78308A9783A  3</t>
  </si>
  <si>
    <t>B78308A9813A  3</t>
  </si>
  <si>
    <t>B78308A9828A  3</t>
  </si>
  <si>
    <t>B78308A9829A  3</t>
  </si>
  <si>
    <t>B78308A9832A  3</t>
  </si>
  <si>
    <t>B78308A9840A  3</t>
  </si>
  <si>
    <t>B78308A9848A  3</t>
  </si>
  <si>
    <t>B78308A9857A  3</t>
  </si>
  <si>
    <t>B78308A9863A  3</t>
  </si>
  <si>
    <t>B78308A9864A  3</t>
  </si>
  <si>
    <t>B78308A9866A  3</t>
  </si>
  <si>
    <t>B78308A9877A  3</t>
  </si>
  <si>
    <t>B78308A9879A  3</t>
  </si>
  <si>
    <t>B78308A9896A  3</t>
  </si>
  <si>
    <t>B78308A9921A300</t>
  </si>
  <si>
    <t>B78308A9925A300</t>
  </si>
  <si>
    <t>B78308C1635A  3</t>
  </si>
  <si>
    <t>B78308P2334A  5</t>
  </si>
  <si>
    <t>B78308P2365A  5</t>
  </si>
  <si>
    <t>B78308P2367A  5</t>
  </si>
  <si>
    <t>B78308P2414A  5</t>
  </si>
  <si>
    <t>B78308P2424A  4</t>
  </si>
  <si>
    <t>B78308P7787A  5</t>
  </si>
  <si>
    <t>B78308P8842A  5</t>
  </si>
  <si>
    <t>B78308P9425A  5</t>
  </si>
  <si>
    <t>B78308P9425A  5Y22</t>
  </si>
  <si>
    <t>B78308P9657A  7</t>
  </si>
  <si>
    <t>B78308P9681A  5</t>
  </si>
  <si>
    <t>B78308P9682A  5</t>
  </si>
  <si>
    <t>B78308P9698A  5</t>
  </si>
  <si>
    <t>B78308P9735A  5</t>
  </si>
  <si>
    <t>B78308P9737A  5</t>
  </si>
  <si>
    <t>B78308P9805A  5</t>
  </si>
  <si>
    <t>B78308P9805A  5Z90</t>
  </si>
  <si>
    <t>B78308P9854A  5</t>
  </si>
  <si>
    <t>B78308Q9425A  5</t>
  </si>
  <si>
    <t>B78308Q9425A  5Z90</t>
  </si>
  <si>
    <t>B78309A2515A  3</t>
  </si>
  <si>
    <t>B78310A1733A  3</t>
  </si>
  <si>
    <t>B78310A1823A  3</t>
  </si>
  <si>
    <t>B78310A1930A  3</t>
  </si>
  <si>
    <t>B78310A1975A  3</t>
  </si>
  <si>
    <t>B78310A2051A  3</t>
  </si>
  <si>
    <t>B78310A2112A  3</t>
  </si>
  <si>
    <t>B78310A2132A  3</t>
  </si>
  <si>
    <t>B78310A2141A  3</t>
  </si>
  <si>
    <t>B78310A2150A  3</t>
  </si>
  <si>
    <t>B78310A2158A  3</t>
  </si>
  <si>
    <t>B78310A2174A  3</t>
  </si>
  <si>
    <t>B78310A2174A  3Z31</t>
  </si>
  <si>
    <t>B78310A2214A  3</t>
  </si>
  <si>
    <t>B78310A2238A  3</t>
  </si>
  <si>
    <t>B78310A2299A  3</t>
  </si>
  <si>
    <t>B78310A2382A  3</t>
  </si>
  <si>
    <t>B78310A2413A  3</t>
  </si>
  <si>
    <t>B78310A2421A  3</t>
  </si>
  <si>
    <t>B78310A2489A  3</t>
  </si>
  <si>
    <t>B78310A2498A  3</t>
  </si>
  <si>
    <t>B78310A2508A  3</t>
  </si>
  <si>
    <t>B78310A2509A  3</t>
  </si>
  <si>
    <t>B78310A2546A  3</t>
  </si>
  <si>
    <t>B78310A9587A  3Y22</t>
  </si>
  <si>
    <t>B78310A9602A  3</t>
  </si>
  <si>
    <t>B78310A9761A  3</t>
  </si>
  <si>
    <t>B78310A9789A  3</t>
  </si>
  <si>
    <t>B78310A9852A  3</t>
  </si>
  <si>
    <t>B78310A9912A  3</t>
  </si>
  <si>
    <t>B78310B1975A  3</t>
  </si>
  <si>
    <t>B78310P1980A  4</t>
  </si>
  <si>
    <t>B78310P2061A  3</t>
  </si>
  <si>
    <t>B78310P2208A  2</t>
  </si>
  <si>
    <t>B78310P2208A  5</t>
  </si>
  <si>
    <t>B78310P2259A  4</t>
  </si>
  <si>
    <t>B78310P2259A  5</t>
  </si>
  <si>
    <t>B78310P2259A  5Z90</t>
  </si>
  <si>
    <t>B78310P2270A  4</t>
  </si>
  <si>
    <t>B78310P2278A  5</t>
  </si>
  <si>
    <t>B78310P2296A  5</t>
  </si>
  <si>
    <t>B78310P2355A  5</t>
  </si>
  <si>
    <t>B78310P2369A  5</t>
  </si>
  <si>
    <t>B78310P2397A  4</t>
  </si>
  <si>
    <t>B78310P2397A  4Z90</t>
  </si>
  <si>
    <t>B78310P2398A  5</t>
  </si>
  <si>
    <t>B78310P2420A  2</t>
  </si>
  <si>
    <t>B78310P2420A  2Z90</t>
  </si>
  <si>
    <t>B78310P2451A  4</t>
  </si>
  <si>
    <t>B78310P2457A  5</t>
  </si>
  <si>
    <t>B78310P2457A  5Z90</t>
  </si>
  <si>
    <t>B78310P6969A  5</t>
  </si>
  <si>
    <t>B78310P6969A  5Z31</t>
  </si>
  <si>
    <t>B78310P7021A  5</t>
  </si>
  <si>
    <t>B78310P7021A  5Y22</t>
  </si>
  <si>
    <t>B78310P7022A  5</t>
  </si>
  <si>
    <t>B78310P7074A  2</t>
  </si>
  <si>
    <t>B78310P7962A  5</t>
  </si>
  <si>
    <t>B78310P8078A  2</t>
  </si>
  <si>
    <t>B78310P8078A  2Y90</t>
  </si>
  <si>
    <t>B78310P8078A  2Z90</t>
  </si>
  <si>
    <t>B78310P8589A  5</t>
  </si>
  <si>
    <t>B78310P8838A  5</t>
  </si>
  <si>
    <t>B78310P9005A  5</t>
  </si>
  <si>
    <t>B78310P9187A  5</t>
  </si>
  <si>
    <t>B78310P9187A  5Z90</t>
  </si>
  <si>
    <t>B78310P9456A  5</t>
  </si>
  <si>
    <t>B78310P9462A  5</t>
  </si>
  <si>
    <t>B78310P9462A  5Z90</t>
  </si>
  <si>
    <t>B78310P9603A  5</t>
  </si>
  <si>
    <t>B78310P9609A  5</t>
  </si>
  <si>
    <t>B78310P9609A  5Z90</t>
  </si>
  <si>
    <t>B78310P9654A  2</t>
  </si>
  <si>
    <t>B78310P9654A  2Z90</t>
  </si>
  <si>
    <t>B78310P9654A  5</t>
  </si>
  <si>
    <t>B78310P9671A  2</t>
  </si>
  <si>
    <t>B78310P9671A  2Z90</t>
  </si>
  <si>
    <t>B78310P9673A  5</t>
  </si>
  <si>
    <t>B78310P9875A  5</t>
  </si>
  <si>
    <t>B78311A2341A  3</t>
  </si>
  <si>
    <t>B78311A2376A  3</t>
  </si>
  <si>
    <t>B78311A2376A  3Y22</t>
  </si>
  <si>
    <t>B78311A2381A  3</t>
  </si>
  <si>
    <t>B78311A2404A  3</t>
  </si>
  <si>
    <t>B78311A2428A  3</t>
  </si>
  <si>
    <t>B78311A2437A  3</t>
  </si>
  <si>
    <t>B78311A2439A  3</t>
  </si>
  <si>
    <t>B78311A2466A  3</t>
  </si>
  <si>
    <t>B78311A2491A  3</t>
  </si>
  <si>
    <t>B78311A9753A  3</t>
  </si>
  <si>
    <t>B78311A9753A  3Y22</t>
  </si>
  <si>
    <t>B78311A9777A  3</t>
  </si>
  <si>
    <t>B78311A9777A  3Y22</t>
  </si>
  <si>
    <t>B78311A9821A  3</t>
  </si>
  <si>
    <t>B78311P1753A  5</t>
  </si>
  <si>
    <t>B78311P1923A  2</t>
  </si>
  <si>
    <t>B78311P1986A  5</t>
  </si>
  <si>
    <t>B78311P2156A  4</t>
  </si>
  <si>
    <t>B78311P2275A  5</t>
  </si>
  <si>
    <t>B78311P2275A  5Z90</t>
  </si>
  <si>
    <t>B78311P2336A  4</t>
  </si>
  <si>
    <t>B78311P2358A  4</t>
  </si>
  <si>
    <t>B78311P2358A  4Y22</t>
  </si>
  <si>
    <t>B78311P2358A  5</t>
  </si>
  <si>
    <t>B78311P2362A  5</t>
  </si>
  <si>
    <t>B78311P6744A  5</t>
  </si>
  <si>
    <t>B78311P7314A  5</t>
  </si>
  <si>
    <t>B78311P7314A  5Z31</t>
  </si>
  <si>
    <t>B78311P7451A  5</t>
  </si>
  <si>
    <t>B78311P7451A  5Z31</t>
  </si>
  <si>
    <t>B78311P7758A  5</t>
  </si>
  <si>
    <t>B78311P7789A  5</t>
  </si>
  <si>
    <t>B78311P8108A  5</t>
  </si>
  <si>
    <t>B78311P8544A  7</t>
  </si>
  <si>
    <t>B78311P8609A  5</t>
  </si>
  <si>
    <t>B78311P8641A  5</t>
  </si>
  <si>
    <t>B78311P8806A  5</t>
  </si>
  <si>
    <t>B78311P8919A  5</t>
  </si>
  <si>
    <t>B78311P8971A  7</t>
  </si>
  <si>
    <t>B78311P8971A  7Z90</t>
  </si>
  <si>
    <t>B78311P9019A  5</t>
  </si>
  <si>
    <t>B78311P9076A  5</t>
  </si>
  <si>
    <t>B78311P9155A  5</t>
  </si>
  <si>
    <t>B78311P9155A  5Z90</t>
  </si>
  <si>
    <t>B78311P9190A  7Z90</t>
  </si>
  <si>
    <t>B78311P9210A  7Z90</t>
  </si>
  <si>
    <t>B78311P9371A  5</t>
  </si>
  <si>
    <t>B78311P9383A  5</t>
  </si>
  <si>
    <t>B78311P9551A  5</t>
  </si>
  <si>
    <t>B78311P9583A  2</t>
  </si>
  <si>
    <t>B78311P9583A  2Z90</t>
  </si>
  <si>
    <t>B78311P9647A  2</t>
  </si>
  <si>
    <t>B78311P9661A  5</t>
  </si>
  <si>
    <t>B78311P9666A  2</t>
  </si>
  <si>
    <t>B78311P9667A  5</t>
  </si>
  <si>
    <t>B78311P9678A  5</t>
  </si>
  <si>
    <t>B78311P9686A  5</t>
  </si>
  <si>
    <t>B78311P9695A  5</t>
  </si>
  <si>
    <t>B78311P9704A  5</t>
  </si>
  <si>
    <t>B78311P9759A  5</t>
  </si>
  <si>
    <t>B78311P9781A  4</t>
  </si>
  <si>
    <t>B78311P9781A  4Z90</t>
  </si>
  <si>
    <t>B78311P9801A  5</t>
  </si>
  <si>
    <t>B78311P9801A  5Z90</t>
  </si>
  <si>
    <t>B78311P9853A  5</t>
  </si>
  <si>
    <t>B78311P9853A  5Z90</t>
  </si>
  <si>
    <t>B78311P9901A  5</t>
  </si>
  <si>
    <t>B78311Q1446A  5</t>
  </si>
  <si>
    <t>B78312A2459A  3</t>
  </si>
  <si>
    <t>B78312A9807A  3</t>
  </si>
  <si>
    <t>B78312A9872A  3</t>
  </si>
  <si>
    <t>B78312A9895A  3</t>
  </si>
  <si>
    <t>B78313A2446A  3</t>
  </si>
  <si>
    <t>B78313A2486A  3</t>
  </si>
  <si>
    <t>B78313A2518A  3</t>
  </si>
  <si>
    <t>B78313A2531A  3</t>
  </si>
  <si>
    <t>B78313A2547A  3</t>
  </si>
  <si>
    <t>B78313A9800A  3</t>
  </si>
  <si>
    <t>B78313A9800A  3Y22</t>
  </si>
  <si>
    <t>B78313A9934A300</t>
  </si>
  <si>
    <t>B78313P1466A  5Z11</t>
  </si>
  <si>
    <t>B78313P1466A  5Z90</t>
  </si>
  <si>
    <t>B78313P1467A  5Z11</t>
  </si>
  <si>
    <t>B78313P1467A  5Z90</t>
  </si>
  <si>
    <t>B78313P1814A  5</t>
  </si>
  <si>
    <t>B78313P1815A  5</t>
  </si>
  <si>
    <t>B78313P7555A  5</t>
  </si>
  <si>
    <t>B78313P7555A  5Z31</t>
  </si>
  <si>
    <t>B78313P8175A  5</t>
  </si>
  <si>
    <t>B78313P8180A  5</t>
  </si>
  <si>
    <t>B78313P8180A  5Z90</t>
  </si>
  <si>
    <t>B78313P8754A  5</t>
  </si>
  <si>
    <t>B78313P9075A  5Z90</t>
  </si>
  <si>
    <t>B78313P9211A  5Z90</t>
  </si>
  <si>
    <t>B78313P9469A  2Z90</t>
  </si>
  <si>
    <t>B78313P9670A  5</t>
  </si>
  <si>
    <t>B78313P9676A  5</t>
  </si>
  <si>
    <t>B78313P9738A  5</t>
  </si>
  <si>
    <t>B78313P9838A  5</t>
  </si>
  <si>
    <t>B78313P9838A  5Z90</t>
  </si>
  <si>
    <t>B78313P9839A  5</t>
  </si>
  <si>
    <t>B78313P9839A  5Z90</t>
  </si>
  <si>
    <t>B78313P9849A  5</t>
  </si>
  <si>
    <t>B78313Q9280A  5Z90</t>
  </si>
  <si>
    <t>B78314A9846A  3</t>
  </si>
  <si>
    <t>B78315P6495A  5</t>
  </si>
  <si>
    <t>B78315P9347A  5Z90</t>
  </si>
  <si>
    <t>B78315P9669A  5</t>
  </si>
  <si>
    <t>B78316A2532A  3</t>
  </si>
  <si>
    <t>B78319P9665A  5</t>
  </si>
  <si>
    <t>B78319P9707A  5</t>
  </si>
  <si>
    <t>B78319P9707A  5Z90</t>
  </si>
  <si>
    <t>B78319P9722A  5</t>
  </si>
  <si>
    <t>B78319P9722A  5Z90</t>
  </si>
  <si>
    <t>B78319P9910A  5</t>
  </si>
  <si>
    <t>B78319P9910A  5Z90</t>
  </si>
  <si>
    <t>B78321A9847A  3</t>
  </si>
  <si>
    <t>B78321A9930A300</t>
  </si>
  <si>
    <t>B78322A6812A  3</t>
  </si>
  <si>
    <t>B78322A6812A  5</t>
  </si>
  <si>
    <t>B78322A6813A  3</t>
  </si>
  <si>
    <t>B78322A6813A  5</t>
  </si>
  <si>
    <t>B78322A6852A  5</t>
  </si>
  <si>
    <t>B78322A6887A  3</t>
  </si>
  <si>
    <t>B78322A6933A  3</t>
  </si>
  <si>
    <t>B78322A7707A  3</t>
  </si>
  <si>
    <t>B78322A7920A  3</t>
  </si>
  <si>
    <t>B78322A8071A  3</t>
  </si>
  <si>
    <t>B78322A8072A  3</t>
  </si>
  <si>
    <t>B78322A9095A  3</t>
  </si>
  <si>
    <t>B78322A9283A  3</t>
  </si>
  <si>
    <t>B78322A9634A  3</t>
  </si>
  <si>
    <t>B78322A9824A  3</t>
  </si>
  <si>
    <t>B78324A2377A  3</t>
  </si>
  <si>
    <t>B78324A6606A  4</t>
  </si>
  <si>
    <t>B78324A6606A  4Y22</t>
  </si>
  <si>
    <t>B78324A6607A  4</t>
  </si>
  <si>
    <t>B78324A6607A  4Y22</t>
  </si>
  <si>
    <t>B78324A6863A  5</t>
  </si>
  <si>
    <t>B78324A6864A  5</t>
  </si>
  <si>
    <t>B78324A7239A  3</t>
  </si>
  <si>
    <t>B78324A7239A  3Y22</t>
  </si>
  <si>
    <t>B78324A7308A  3</t>
  </si>
  <si>
    <t>B78324A7825A  3</t>
  </si>
  <si>
    <t>B78324A8048A  3</t>
  </si>
  <si>
    <t>B78324A8048A  3Y22</t>
  </si>
  <si>
    <t>B78324A8717A  3</t>
  </si>
  <si>
    <t>B78324A9230A  3</t>
  </si>
  <si>
    <t>B78324A9333A  3</t>
  </si>
  <si>
    <t>B78324A9791A  3</t>
  </si>
  <si>
    <t>B78324A9835A  3</t>
  </si>
  <si>
    <t>B78324A9878A  3</t>
  </si>
  <si>
    <t>B78324A9883A  3</t>
  </si>
  <si>
    <t>B78324A9898A  3</t>
  </si>
  <si>
    <t>B78324A9904A  3</t>
  </si>
  <si>
    <t>B78324A9913A  3</t>
  </si>
  <si>
    <t>B78324A9915A  3</t>
  </si>
  <si>
    <t>B78324A9916A  3</t>
  </si>
  <si>
    <t>B78324P1784A  5</t>
  </si>
  <si>
    <t>B78326A1963A  4</t>
  </si>
  <si>
    <t>B78326A1965A  4</t>
  </si>
  <si>
    <t>B78326A8039A  3</t>
  </si>
  <si>
    <t>B78326A9868A  3</t>
  </si>
  <si>
    <t>B78326A9922A300</t>
  </si>
  <si>
    <t>B78326A9932A300</t>
  </si>
  <si>
    <t>B78326E1786A  4</t>
  </si>
  <si>
    <t>B78326P2440A  5</t>
  </si>
  <si>
    <t>B78326P9605A  3</t>
  </si>
  <si>
    <t>B78326P9893A  4</t>
  </si>
  <si>
    <t>B78326P9917A  4</t>
  </si>
  <si>
    <t>B78328P9586A  5</t>
  </si>
  <si>
    <t>B78328R1688A  5Z11</t>
  </si>
  <si>
    <t>B78332A1818A  3</t>
  </si>
  <si>
    <t>B78332A6211A  3</t>
  </si>
  <si>
    <t>B78332A7068A  3</t>
  </si>
  <si>
    <t>B78332A7319A  3</t>
  </si>
  <si>
    <t>B78332A8592A  3</t>
  </si>
  <si>
    <t>B78332A9194A  3</t>
  </si>
  <si>
    <t>B78334A1191A  3</t>
  </si>
  <si>
    <t>B78334A1371A  3</t>
  </si>
  <si>
    <t>B78334A2114A  3</t>
  </si>
  <si>
    <t>B78334A2140A  3</t>
  </si>
  <si>
    <t>B78334A2229A  3</t>
  </si>
  <si>
    <t>B78334A2280A  3</t>
  </si>
  <si>
    <t>B78334A2295A  3</t>
  </si>
  <si>
    <t>B78334A2358A  3</t>
  </si>
  <si>
    <t>B78334A2358A  3Y22</t>
  </si>
  <si>
    <t>B78334A2363A  3</t>
  </si>
  <si>
    <t>B78334A2373A  3</t>
  </si>
  <si>
    <t>B78334A2396A  3</t>
  </si>
  <si>
    <t>B78334A2396A  3Z90</t>
  </si>
  <si>
    <t>B78334A2429A  3</t>
  </si>
  <si>
    <t>B78334A6647A  3</t>
  </si>
  <si>
    <t>B78334A6815A  3</t>
  </si>
  <si>
    <t>B78334A8107A  3</t>
  </si>
  <si>
    <t>B78334A8107A  3Z90</t>
  </si>
  <si>
    <t>B78334A8172A  3</t>
  </si>
  <si>
    <t>B78334A9542A  3</t>
  </si>
  <si>
    <t>B78334A9696A  3</t>
  </si>
  <si>
    <t>B78334A9696A  3Z90</t>
  </si>
  <si>
    <t>B78334A9709A  3</t>
  </si>
  <si>
    <t>B78334A9747A  3</t>
  </si>
  <si>
    <t>B78334A9747A  3Y22</t>
  </si>
  <si>
    <t>B78334A9748A  3</t>
  </si>
  <si>
    <t>B78334A9748A  3Y22</t>
  </si>
  <si>
    <t>B78334A9752A  3</t>
  </si>
  <si>
    <t>B78334A9752A  3Y22</t>
  </si>
  <si>
    <t>B78334A9766A  3</t>
  </si>
  <si>
    <t>B78334A9780A  3</t>
  </si>
  <si>
    <t>B78334A9793A  3</t>
  </si>
  <si>
    <t>B78334B1018A  3</t>
  </si>
  <si>
    <t>B78334B1033A  3Z11</t>
  </si>
  <si>
    <t>B78334B1034A  3Z11</t>
  </si>
  <si>
    <t>B78334B1152A  3Z11</t>
  </si>
  <si>
    <t>B78334B1378A  3</t>
  </si>
  <si>
    <t>B78334B1607A  3</t>
  </si>
  <si>
    <t>B78336A1990A  3</t>
  </si>
  <si>
    <t>B78336A1996A  3</t>
  </si>
  <si>
    <t>B78336A2038A  3</t>
  </si>
  <si>
    <t>B78336A2058A  3</t>
  </si>
  <si>
    <t>B78336A2146A  3</t>
  </si>
  <si>
    <t>B78336A2153A  3</t>
  </si>
  <si>
    <t>B78336A2164A  3</t>
  </si>
  <si>
    <t>B78336A2243A  3</t>
  </si>
  <si>
    <t>B78336A2243A  3Y22</t>
  </si>
  <si>
    <t>B78336A2268A  3</t>
  </si>
  <si>
    <t>B78336A2274A  3</t>
  </si>
  <si>
    <t>B78336A2330A  3</t>
  </si>
  <si>
    <t>B78336A2421A  3</t>
  </si>
  <si>
    <t>B78336A2475A  3</t>
  </si>
  <si>
    <t>B78336A2499A  3</t>
  </si>
  <si>
    <t>B78336A2506A  3</t>
  </si>
  <si>
    <t>B78336A2513A  3</t>
  </si>
  <si>
    <t>B78336A2533A  3</t>
  </si>
  <si>
    <t>B78336A9860A  3</t>
  </si>
  <si>
    <t>B78336A9861A  3</t>
  </si>
  <si>
    <t>B78336A9862A  3</t>
  </si>
  <si>
    <t>B78336A9924A300</t>
  </si>
  <si>
    <t>B78337A2321A  4</t>
  </si>
  <si>
    <t>B78337A2322A  4</t>
  </si>
  <si>
    <t>B78337A2368A  3</t>
  </si>
  <si>
    <t>B78337A2472A  4</t>
  </si>
  <si>
    <t>B78337A2476A  4</t>
  </si>
  <si>
    <t>B78337A2502A  3</t>
  </si>
  <si>
    <t>B78337A2539A  3</t>
  </si>
  <si>
    <t>B78337A2543A300</t>
  </si>
  <si>
    <t>B78337A9640A  3</t>
  </si>
  <si>
    <t>B78337A9656A  3</t>
  </si>
  <si>
    <t>B78337A9845A  3</t>
  </si>
  <si>
    <t>B78337A9873A  3</t>
  </si>
  <si>
    <t>B78337P2284A  4</t>
  </si>
  <si>
    <t>B78337P2323A  4</t>
  </si>
  <si>
    <t>B78337P2324A  4</t>
  </si>
  <si>
    <t>B78337P2324A  4Y22</t>
  </si>
  <si>
    <t>B78337P2337A  4</t>
  </si>
  <si>
    <t>B78337P2337A  4Y22</t>
  </si>
  <si>
    <t>B78337P2350A  4</t>
  </si>
  <si>
    <t>B78337P2351A  4</t>
  </si>
  <si>
    <t>B78337P2352A  4</t>
  </si>
  <si>
    <t>B78337P2353A  4</t>
  </si>
  <si>
    <t>B78337P2410A  4</t>
  </si>
  <si>
    <t>B78337P2432A  4</t>
  </si>
  <si>
    <t>B78337P2550A400</t>
  </si>
  <si>
    <t>B78337P6485A  4</t>
  </si>
  <si>
    <t>B78337P9650A  5</t>
  </si>
  <si>
    <t>B78337P9668A  5</t>
  </si>
  <si>
    <t>B78337P9688A  5</t>
  </si>
  <si>
    <t>B78337P9701A  5</t>
  </si>
  <si>
    <t>B78338P2226A  4</t>
  </si>
  <si>
    <t>B78338P2226A  4Y22</t>
  </si>
  <si>
    <t>B78338P2309A  4</t>
  </si>
  <si>
    <t>B78338P2309A  4Y22</t>
  </si>
  <si>
    <t>B78338P2392A  4</t>
  </si>
  <si>
    <t>B78338P9888A  5</t>
  </si>
  <si>
    <t>B78338P9919A  5</t>
  </si>
  <si>
    <t>B78338Q2263A  4Z99</t>
  </si>
  <si>
    <t>B78343A1938A  3</t>
  </si>
  <si>
    <t>B78343A1938A  3Y22</t>
  </si>
  <si>
    <t>B78343A2025A  3</t>
  </si>
  <si>
    <t>B78343A2041A  3</t>
  </si>
  <si>
    <t>B78343A2043A  3</t>
  </si>
  <si>
    <t>B78343A2046A  3</t>
  </si>
  <si>
    <t>B78343A2054A  3</t>
  </si>
  <si>
    <t>B78343A2122A  3</t>
  </si>
  <si>
    <t>B78343A2122A  3Y22</t>
  </si>
  <si>
    <t>B78343A2147A  3</t>
  </si>
  <si>
    <t>B78343A2148A  3</t>
  </si>
  <si>
    <t>B78343A2207A  3</t>
  </si>
  <si>
    <t>B78343A2231A  3</t>
  </si>
  <si>
    <t>B78343A2339A  3</t>
  </si>
  <si>
    <t>B78343A2344A  3</t>
  </si>
  <si>
    <t>B78343A2345A  3</t>
  </si>
  <si>
    <t>B78343B1938A  3</t>
  </si>
  <si>
    <t>B78343B1938A  3Y22</t>
  </si>
  <si>
    <t>B78343B2052A  3</t>
  </si>
  <si>
    <t>B78345A1924A  3</t>
  </si>
  <si>
    <t>B78345A1961A  3</t>
  </si>
  <si>
    <t>B78345A2016A  3</t>
  </si>
  <si>
    <t>B78345A2017A  3</t>
  </si>
  <si>
    <t>B78345A2018A  3</t>
  </si>
  <si>
    <t>B78345A2027A  3</t>
  </si>
  <si>
    <t>B78345A2079A  3</t>
  </si>
  <si>
    <t>B78345A2135A  3</t>
  </si>
  <si>
    <t>B78345A9318A  3</t>
  </si>
  <si>
    <t>B78346P1858A  5</t>
  </si>
  <si>
    <t>B78346P2143A  4</t>
  </si>
  <si>
    <t>B78346P2190A  5</t>
  </si>
  <si>
    <t>B78381A9153A  3</t>
  </si>
  <si>
    <t>B78381B1321A  3</t>
  </si>
  <si>
    <t>B78381B1342A  3</t>
  </si>
  <si>
    <t>B78384P7008A  5</t>
  </si>
  <si>
    <t>B78384P7961A  5</t>
  </si>
  <si>
    <t>B78386P1116A  5</t>
  </si>
  <si>
    <t>B78386P1116A  5Z11</t>
  </si>
  <si>
    <t>B78386P1735A  2</t>
  </si>
  <si>
    <t>B78386P1738A  2</t>
  </si>
  <si>
    <t>B78386P1789A  2</t>
  </si>
  <si>
    <t>B78386P7077A  5</t>
  </si>
  <si>
    <t>B78387P7346A  5</t>
  </si>
  <si>
    <t>B78387P9723A  4</t>
  </si>
  <si>
    <t>B78387P9723A  4Z90</t>
  </si>
  <si>
    <t>B78388P1194A  5Z11</t>
  </si>
  <si>
    <t>B78388Q1730A  4</t>
  </si>
  <si>
    <t>B78388Q1730A  5</t>
  </si>
  <si>
    <t>B78388R1730A  4</t>
  </si>
  <si>
    <t>B78390A1692A  5</t>
  </si>
  <si>
    <t>B78392P9692A  5</t>
  </si>
  <si>
    <t>B78392P9692A  5Z90</t>
  </si>
  <si>
    <t>B78394P9245A  5</t>
  </si>
  <si>
    <t>B78394P9245A  5Y22</t>
  </si>
  <si>
    <t>B78394P9246A  5</t>
  </si>
  <si>
    <t>B78394P9663A  5</t>
  </si>
  <si>
    <t>B78394P9799A  5</t>
  </si>
  <si>
    <t>B78408A1208A  3N99</t>
  </si>
  <si>
    <t>B78408A1208A  3Z99</t>
  </si>
  <si>
    <t>B78408A1226A  3Z99</t>
  </si>
  <si>
    <t>B78408A1227A  3Z99</t>
  </si>
  <si>
    <t>B78408A1444A  3Z99</t>
  </si>
  <si>
    <t>B78408A1627A  3Z99</t>
  </si>
  <si>
    <t>B78408A1682A  3Z99</t>
  </si>
  <si>
    <t>B78408A1841A  3</t>
  </si>
  <si>
    <t>B78408A1842A  3</t>
  </si>
  <si>
    <t>B78408A1897A  3Z99</t>
  </si>
  <si>
    <t>B78408A1902A  3</t>
  </si>
  <si>
    <t>B78408A1902A  3Z99</t>
  </si>
  <si>
    <t>B78408A1949A  3</t>
  </si>
  <si>
    <t>B78408B1382A  3Z99</t>
  </si>
  <si>
    <t>B78416A1943A  3</t>
  </si>
  <si>
    <t>B78416A1943A  3Y22</t>
  </si>
  <si>
    <t>B78416A2029A  3</t>
  </si>
  <si>
    <t>B78416A2066A  3</t>
  </si>
  <si>
    <t>B78416A2068A  3</t>
  </si>
  <si>
    <t>B78416A2072A  3</t>
  </si>
  <si>
    <t>B78416A2099A  3</t>
  </si>
  <si>
    <t>B78416A2117A  3</t>
  </si>
  <si>
    <t>B78416A2118A  3</t>
  </si>
  <si>
    <t>B78416A2151A  3</t>
  </si>
  <si>
    <t>B78416A2152A  3</t>
  </si>
  <si>
    <t>B78416A2199A  3</t>
  </si>
  <si>
    <t>B78416A2200A  3</t>
  </si>
  <si>
    <t>B78416A2232A  3</t>
  </si>
  <si>
    <t>B78416A2232A  3Y22</t>
  </si>
  <si>
    <t>B78416A2261A  3</t>
  </si>
  <si>
    <t>B78416A2262A  3</t>
  </si>
  <si>
    <t>B78416A2325A  3</t>
  </si>
  <si>
    <t>B78416A2326A  3</t>
  </si>
  <si>
    <t>B78416A2327A  3</t>
  </si>
  <si>
    <t>B78416A2331A  3</t>
  </si>
  <si>
    <t>B78416A2360A  3</t>
  </si>
  <si>
    <t>B78416A2386A  3</t>
  </si>
  <si>
    <t>B78416A2391A  3</t>
  </si>
  <si>
    <t>B78416A2394A  3</t>
  </si>
  <si>
    <t>B78416A2430A  3</t>
  </si>
  <si>
    <t>B78416A2433A  3</t>
  </si>
  <si>
    <t>B78416A2444A  3</t>
  </si>
  <si>
    <t>B78416A2447A  3</t>
  </si>
  <si>
    <t>B78416A2514A  3</t>
  </si>
  <si>
    <t>B78416A7888A  3</t>
  </si>
  <si>
    <t>B78416A9743A  3</t>
  </si>
  <si>
    <t>B78416A9754A  3</t>
  </si>
  <si>
    <t>B78416A9874A  3</t>
  </si>
  <si>
    <t>B78416B2000A  3</t>
  </si>
  <si>
    <t>B78416D1819A  3</t>
  </si>
  <si>
    <t>B78416D1819A  3Y22</t>
  </si>
  <si>
    <t>B78417A2053A  3</t>
  </si>
  <si>
    <t>B78417A2093A  3</t>
  </si>
  <si>
    <t>B78417A2104A  3</t>
  </si>
  <si>
    <t>B78417A2136A  3</t>
  </si>
  <si>
    <t>B78417A2137A  3</t>
  </si>
  <si>
    <t>B78417A2137A  3Y22</t>
  </si>
  <si>
    <t>B78417A2185A  3</t>
  </si>
  <si>
    <t>B78417A2185A  3Y22</t>
  </si>
  <si>
    <t>B78417A2185A  3Z31</t>
  </si>
  <si>
    <t>B78417A2285A  3</t>
  </si>
  <si>
    <t>B78417A2286A  3</t>
  </si>
  <si>
    <t>B78417A2287A  3</t>
  </si>
  <si>
    <t>B78417A2293A  3</t>
  </si>
  <si>
    <t>B78417A2294A  3</t>
  </si>
  <si>
    <t>B78417A2300A  3</t>
  </si>
  <si>
    <t>B78417A2328A  3</t>
  </si>
  <si>
    <t>B78417A2328A  3Y22</t>
  </si>
  <si>
    <t>B78417A2371A  3</t>
  </si>
  <si>
    <t>B78417A2372A  3</t>
  </si>
  <si>
    <t>B78417A2375A  3</t>
  </si>
  <si>
    <t>B78417A2383A  3</t>
  </si>
  <si>
    <t>B78417A2500A  3</t>
  </si>
  <si>
    <t>B78417A2501A  3</t>
  </si>
  <si>
    <t>B78417A2510A  3</t>
  </si>
  <si>
    <t>B78417A2512A  3</t>
  </si>
  <si>
    <t>B78417A2529A  3</t>
  </si>
  <si>
    <t>B78417A2545A  3</t>
  </si>
  <si>
    <t>B78417A7067A  3</t>
  </si>
  <si>
    <t>B78417A9621A  3</t>
  </si>
  <si>
    <t>B78417A9685A  3</t>
  </si>
  <si>
    <t>B78417A9716A  3</t>
  </si>
  <si>
    <t>B78417B1854A  3</t>
  </si>
  <si>
    <t>B78417C1854A  3</t>
  </si>
  <si>
    <t>B78417P7330A  5</t>
  </si>
  <si>
    <t>B78418A1960A  3</t>
  </si>
  <si>
    <t>B78418A1974A  3</t>
  </si>
  <si>
    <t>B78418A1974A  3Y22</t>
  </si>
  <si>
    <t>B78418A2393A  3</t>
  </si>
  <si>
    <t>B78418A2399A  3</t>
  </si>
  <si>
    <t>B78418A2417A  3</t>
  </si>
  <si>
    <t>B78418A2495A  3</t>
  </si>
  <si>
    <t>B78418A9755A  3</t>
  </si>
  <si>
    <t>B78418A9755A  3Y22</t>
  </si>
  <si>
    <t>B78418A9769A  3</t>
  </si>
  <si>
    <t>B78418A9775A  3</t>
  </si>
  <si>
    <t>B78418A9775A  3Y22</t>
  </si>
  <si>
    <t>B78418A9782A  3</t>
  </si>
  <si>
    <t>B78418A9798A  3</t>
  </si>
  <si>
    <t>B78418A9798A  3Y22</t>
  </si>
  <si>
    <t>B78418A9814A  3</t>
  </si>
  <si>
    <t>B78418A9825A  3</t>
  </si>
  <si>
    <t>B78418A9826A  3</t>
  </si>
  <si>
    <t>B78418A9827A  3</t>
  </si>
  <si>
    <t>B78418A9836A  3</t>
  </si>
  <si>
    <t>B78418A9865A  3</t>
  </si>
  <si>
    <t>B78418A9870A  3</t>
  </si>
  <si>
    <t>B78418A9871A  3</t>
  </si>
  <si>
    <t>B78418A9882A  3</t>
  </si>
  <si>
    <t>B78418A9885A  3</t>
  </si>
  <si>
    <t>B78418A9908A  3</t>
  </si>
  <si>
    <t>B78418A9927A300</t>
  </si>
  <si>
    <t>B78418A9929A300</t>
  </si>
  <si>
    <t>B78418P9869A  4</t>
  </si>
  <si>
    <t>B78419A2109A  3</t>
  </si>
  <si>
    <t>B78419A2109A  3Y22</t>
  </si>
  <si>
    <t>B78419A2239A  3</t>
  </si>
  <si>
    <t>B78419A2251A  3</t>
  </si>
  <si>
    <t>B78419A2251A  3Y22</t>
  </si>
  <si>
    <t>B78419A2251A  3Z31</t>
  </si>
  <si>
    <t>B78419A2271A  3</t>
  </si>
  <si>
    <t>B78419A2271A  3Y22</t>
  </si>
  <si>
    <t>B78419A2288A  3</t>
  </si>
  <si>
    <t>B78419A2289A  3</t>
  </si>
  <si>
    <t>B78419A2290A  3</t>
  </si>
  <si>
    <t>B78419A2418A  3</t>
  </si>
  <si>
    <t>B78419A2452A  3</t>
  </si>
  <si>
    <t>B78419A2453A  3</t>
  </si>
  <si>
    <t>B78419A2454A  3</t>
  </si>
  <si>
    <t>B78419A2454A  3Y22</t>
  </si>
  <si>
    <t>B78419A2455A  3</t>
  </si>
  <si>
    <t>B78419A2456A  3</t>
  </si>
  <si>
    <t>B78419A2483A  3</t>
  </si>
  <si>
    <t>B78419A2538A  3</t>
  </si>
  <si>
    <t>B78419A9571A  3</t>
  </si>
  <si>
    <t>B78421A1720A  3</t>
  </si>
  <si>
    <t>B78421A1737A  3Z11</t>
  </si>
  <si>
    <t>B78421A1852A  3</t>
  </si>
  <si>
    <t>B78421A1852A  3J 1</t>
  </si>
  <si>
    <t>B78421A1852A  3Z31</t>
  </si>
  <si>
    <t>B78421A2065A  3</t>
  </si>
  <si>
    <t>B78421A2105A  3</t>
  </si>
  <si>
    <t>B78421A2408A  3</t>
  </si>
  <si>
    <t>B78421A2409A  3</t>
  </si>
  <si>
    <t>B78421A8520A  3</t>
  </si>
  <si>
    <t>B78421A9440A  3</t>
  </si>
  <si>
    <t>B78421A9441A  3</t>
  </si>
  <si>
    <t>B78421A9565A  3</t>
  </si>
  <si>
    <t>B78421A9578A  3</t>
  </si>
  <si>
    <t>B78421A9578A  3Y22</t>
  </si>
  <si>
    <t>B78421B9440A  3</t>
  </si>
  <si>
    <t>B78421B9441A  3</t>
  </si>
  <si>
    <t>B78421P1582A  5</t>
  </si>
  <si>
    <t>B78421P1736A  5</t>
  </si>
  <si>
    <t>B78421P7404A  5</t>
  </si>
  <si>
    <t>B78423P9104A  5</t>
  </si>
  <si>
    <t>B78423P9613A  5</t>
  </si>
  <si>
    <t>B78426A2421A  4</t>
  </si>
  <si>
    <t>B78432P2361A  5</t>
  </si>
  <si>
    <t>B78432P8122A  5Z90</t>
  </si>
  <si>
    <t>B78432P9703A  5</t>
  </si>
  <si>
    <t>B78436P8803A  7</t>
  </si>
  <si>
    <t>B78436P9830A  5</t>
  </si>
  <si>
    <t>B78436P9830A  5Z90</t>
  </si>
  <si>
    <t>B78438P8805A  7</t>
  </si>
  <si>
    <t>B78440P1473A  5</t>
  </si>
  <si>
    <t>B78446A1914A  3</t>
  </si>
  <si>
    <t>B78446A1971A  3</t>
  </si>
  <si>
    <t>B78446A2022A  3</t>
  </si>
  <si>
    <t>B78446A2086A  3</t>
  </si>
  <si>
    <t>B78446A2086A  3Y22</t>
  </si>
  <si>
    <t>B78446A2101A  3</t>
  </si>
  <si>
    <t>B78446A2273A  3</t>
  </si>
  <si>
    <t>B78446A2342A  3</t>
  </si>
  <si>
    <t>B78446A2481A  3</t>
  </si>
  <si>
    <t>B78446A8532A  3</t>
  </si>
  <si>
    <t>B78446A8532A  3Y22</t>
  </si>
  <si>
    <t>B78446B1748A  3</t>
  </si>
  <si>
    <t>B78446B1758A  3</t>
  </si>
  <si>
    <t>B78446B1758A  3Y22</t>
  </si>
  <si>
    <t>B78446B1774A  3</t>
  </si>
  <si>
    <t>B78446B1797A  3</t>
  </si>
  <si>
    <t>B78446C1758A  3</t>
  </si>
  <si>
    <t>B78450P9436A  5</t>
  </si>
  <si>
    <t>B78452P7054A  5</t>
  </si>
  <si>
    <t>B78452P7054A  5Z31</t>
  </si>
  <si>
    <t>B78504A8059A  3</t>
  </si>
  <si>
    <t>B78504A8059A  3Y22</t>
  </si>
  <si>
    <t>B78504A8595A  3</t>
  </si>
  <si>
    <t>B78504A8595A  3Y22</t>
  </si>
  <si>
    <t>B78508A1844A  3</t>
  </si>
  <si>
    <t>B78508A1978A  3</t>
  </si>
  <si>
    <t>B78508A2100A  3</t>
  </si>
  <si>
    <t>B78508A2120A  3</t>
  </si>
  <si>
    <t>B78508A2245A  3</t>
  </si>
  <si>
    <t>B78509A8997A  3</t>
  </si>
  <si>
    <t>B78510A1866A  3</t>
  </si>
  <si>
    <t>B78510A2192A  3</t>
  </si>
  <si>
    <t>B78510A2511A  3</t>
  </si>
  <si>
    <t>B78510A9818A  3</t>
  </si>
  <si>
    <t>B78510P9708A  5</t>
  </si>
  <si>
    <t>B78510P9708A  5Z90</t>
  </si>
  <si>
    <t>B78510P9786A  5</t>
  </si>
  <si>
    <t>B78510P9833A  5</t>
  </si>
  <si>
    <t>B78510P9833A  5Z90</t>
  </si>
  <si>
    <t>B78512A2527A  3</t>
  </si>
  <si>
    <t>B78512A7854A  3</t>
  </si>
  <si>
    <t>B78512A7854A  3Y22</t>
  </si>
  <si>
    <t>B78512A7856A  3</t>
  </si>
  <si>
    <t>B78512A7856A  3Y22</t>
  </si>
  <si>
    <t>B78512A7896A  3</t>
  </si>
  <si>
    <t>B78512A8213A  3</t>
  </si>
  <si>
    <t>B78512A8263A  3</t>
  </si>
  <si>
    <t>B78512A8286A  3</t>
  </si>
  <si>
    <t>B78512A8287A  3</t>
  </si>
  <si>
    <t>B78512A9615A  3</t>
  </si>
  <si>
    <t>B78512A9713A  3</t>
  </si>
  <si>
    <t>B78512P2291A  4</t>
  </si>
  <si>
    <t>B78512P7018A  5</t>
  </si>
  <si>
    <t>B78512P9234A  5</t>
  </si>
  <si>
    <t>B78513P2260A  5</t>
  </si>
  <si>
    <t>B78516P2374A  4</t>
  </si>
  <si>
    <t>B78518P2169A  4</t>
  </si>
  <si>
    <t>B78518P2236A  4</t>
  </si>
  <si>
    <t>B78518P2236A  4Y22</t>
  </si>
  <si>
    <t>B78518P2241A  4</t>
  </si>
  <si>
    <t>B78518P2292A  4</t>
  </si>
  <si>
    <t>B78520A8471A  3</t>
  </si>
  <si>
    <t>B78520A8888A  3</t>
  </si>
  <si>
    <t>B78520A9343A  3</t>
  </si>
  <si>
    <t>B78520A9617A  3</t>
  </si>
  <si>
    <t>B78522P9619A  5</t>
  </si>
  <si>
    <t>B78522P9790A  4</t>
  </si>
  <si>
    <t>B78523P9881A  4</t>
  </si>
  <si>
    <t>B78524P8408A  5</t>
  </si>
  <si>
    <t>B78528P9926A500</t>
  </si>
  <si>
    <t>B78531P9880A  5</t>
  </si>
  <si>
    <t>B78534P9843A  5</t>
  </si>
  <si>
    <t>B78534P9844A  5</t>
  </si>
  <si>
    <t>B78536P8029A  5</t>
  </si>
  <si>
    <t>B78541A2467A  3</t>
  </si>
  <si>
    <t>B78541A2492A  3</t>
  </si>
  <si>
    <t>B78541A2516A  3</t>
  </si>
  <si>
    <t>B78541A2519A  3</t>
  </si>
  <si>
    <t>B78541A2524A  3</t>
  </si>
  <si>
    <t>B78541A2525A  3</t>
  </si>
  <si>
    <t>B78541A2526A  3</t>
  </si>
  <si>
    <t>B78541A2528A  3</t>
  </si>
  <si>
    <t>B78542P6461A  5</t>
  </si>
  <si>
    <t>B78542P6461A  5Y22</t>
  </si>
  <si>
    <t>B78542P7045A  5</t>
  </si>
  <si>
    <t>B78544P7108A  5</t>
  </si>
  <si>
    <t>B78544P7108A  5Z31</t>
  </si>
  <si>
    <t>B78545A9680A  3</t>
  </si>
  <si>
    <t>B78545A9720A  3</t>
  </si>
  <si>
    <t>B78545A9734A  3</t>
  </si>
  <si>
    <t>B78546A6832A  3</t>
  </si>
  <si>
    <t>B78546P8733A  7</t>
  </si>
  <si>
    <t>B78546P9819A  5</t>
  </si>
  <si>
    <t>B78547A9447A  3</t>
  </si>
  <si>
    <t>B78547A9447A  4</t>
  </si>
  <si>
    <t>B78547P2175A  5</t>
  </si>
  <si>
    <t>B78547P2176A  5</t>
  </si>
  <si>
    <t>B78547P2177A  5</t>
  </si>
  <si>
    <t>B78547P2266A  5</t>
  </si>
  <si>
    <t>B78547P2282A  5</t>
  </si>
  <si>
    <t>B78547P2283A  5</t>
  </si>
  <si>
    <t>B78547P2332A  5</t>
  </si>
  <si>
    <t>B78547P2332A  5Y22</t>
  </si>
  <si>
    <t>B78547P2395A  5</t>
  </si>
  <si>
    <t>B78547P2419A  5</t>
  </si>
  <si>
    <t>B78547P2530A  5</t>
  </si>
  <si>
    <t>B78547P2530A  5Z90</t>
  </si>
  <si>
    <t>B78547P2535A  5</t>
  </si>
  <si>
    <t>B78547P2535A  5Z90</t>
  </si>
  <si>
    <t>B78547P8516A  5</t>
  </si>
  <si>
    <t>B78547P9463A  5</t>
  </si>
  <si>
    <t>B78547P9463A  5Z90</t>
  </si>
  <si>
    <t>B78547P9690A  5</t>
  </si>
  <si>
    <t>B78547P9690A  5Z90</t>
  </si>
  <si>
    <t>B78547P9691A  5</t>
  </si>
  <si>
    <t>B78547P9691A  5Z90</t>
  </si>
  <si>
    <t>B78547P9719A  5</t>
  </si>
  <si>
    <t>B78547P9721A  5</t>
  </si>
  <si>
    <t>B78547P9721A  5Z90</t>
  </si>
  <si>
    <t>B78547P9728A  5</t>
  </si>
  <si>
    <t>B78547P9728A  5Z90</t>
  </si>
  <si>
    <t>B78547P9732A  5</t>
  </si>
  <si>
    <t>B78547P9739A  5</t>
  </si>
  <si>
    <t>B78547P9739A  5Z90</t>
  </si>
  <si>
    <t>B78547P9751A  5</t>
  </si>
  <si>
    <t>B78547P9770A  5</t>
  </si>
  <si>
    <t>B78547P9770A  5Z90</t>
  </si>
  <si>
    <t>B78547P9785A  5</t>
  </si>
  <si>
    <t>B78547P9785A  5Z90</t>
  </si>
  <si>
    <t>B78547P9831A  5</t>
  </si>
  <si>
    <t>B78547P9831A  5Z90</t>
  </si>
  <si>
    <t>B78547P9841A  5</t>
  </si>
  <si>
    <t>B78547P9842A  5</t>
  </si>
  <si>
    <t>B78547P9884A  5</t>
  </si>
  <si>
    <t>B78547P9884A  5Z90</t>
  </si>
  <si>
    <t>B78547P9899A  5</t>
  </si>
  <si>
    <t>B78547P9900A  5</t>
  </si>
  <si>
    <t>B78547P9903A  5</t>
  </si>
  <si>
    <t>B78547P9931A500</t>
  </si>
  <si>
    <t>B78547Q2177A  5</t>
  </si>
  <si>
    <t>B78552P7445A  5</t>
  </si>
  <si>
    <t>B78552P7445A  5J 1</t>
  </si>
  <si>
    <t>B78552P7606A  5</t>
  </si>
  <si>
    <t>B78552P7877A  5</t>
  </si>
  <si>
    <t>B78552P7877A  5Y22</t>
  </si>
  <si>
    <t>B78553A9744A  4</t>
  </si>
  <si>
    <t>B78553A9774A  4</t>
  </si>
  <si>
    <t>B78553A9809A  3</t>
  </si>
  <si>
    <t>B78553P7512A  5</t>
  </si>
  <si>
    <t>B78553P7512A  5Z31</t>
  </si>
  <si>
    <t>B78553P8120A  5</t>
  </si>
  <si>
    <t>B78553P8120A  5Z31</t>
  </si>
  <si>
    <t>B78555A9346A  3</t>
  </si>
  <si>
    <t>B78555P9316A  5Y22</t>
  </si>
  <si>
    <t>B78555P9317A  5</t>
  </si>
  <si>
    <t>B78555P9317A  5Z31</t>
  </si>
  <si>
    <t>B78555P9625A  5</t>
  </si>
  <si>
    <t>B78555P9626A  5</t>
  </si>
  <si>
    <t>B78555P9639A  5</t>
  </si>
  <si>
    <t>B78555P9687A  5</t>
  </si>
  <si>
    <t>B78555P9693A  5</t>
  </si>
  <si>
    <t>B78555P9694A  5</t>
  </si>
  <si>
    <t>B78555P9705A  5</t>
  </si>
  <si>
    <t>B78555P9710A  5</t>
  </si>
  <si>
    <t>B78555P9711A  5</t>
  </si>
  <si>
    <t>B78555P9717A  5</t>
  </si>
  <si>
    <t>B78555P9724A  5</t>
  </si>
  <si>
    <t>B78555P9731A  5</t>
  </si>
  <si>
    <t>B78555P9733A  5</t>
  </si>
  <si>
    <t>B78555P9756A  5</t>
  </si>
  <si>
    <t>B78555P9778A  5</t>
  </si>
  <si>
    <t>B78555P9889A  5</t>
  </si>
  <si>
    <t>B78555P9918A  5</t>
  </si>
  <si>
    <t>B78555Q9625A  5</t>
  </si>
  <si>
    <t>B78555Q9626A  5</t>
  </si>
  <si>
    <t>B78555Q9639A  5</t>
  </si>
  <si>
    <t>B78558P9725A  4</t>
  </si>
  <si>
    <t>B82010X   1</t>
  </si>
  <si>
    <t>B82432C1102K</t>
  </si>
  <si>
    <t>B82432C1102K   V 1</t>
  </si>
  <si>
    <t>B82432C1103K</t>
  </si>
  <si>
    <t>B82432C1103K   V 1</t>
  </si>
  <si>
    <t>B82432C1104J</t>
  </si>
  <si>
    <t>B82432C1104J   V 1</t>
  </si>
  <si>
    <t>B82432C1104K</t>
  </si>
  <si>
    <t>B82432C1104K   V 1</t>
  </si>
  <si>
    <t>B82432C1105J</t>
  </si>
  <si>
    <t>B82432C1105J   V 1</t>
  </si>
  <si>
    <t>B82432C1105K</t>
  </si>
  <si>
    <t>B82432C1105K   V 1</t>
  </si>
  <si>
    <t>B82432C1105K   V 2</t>
  </si>
  <si>
    <t>B82432C1122K</t>
  </si>
  <si>
    <t>B82432C1122K   V 1</t>
  </si>
  <si>
    <t>B82432C1123K</t>
  </si>
  <si>
    <t>B82432C1123K   V 1</t>
  </si>
  <si>
    <t>B82432C1124J</t>
  </si>
  <si>
    <t>B82432C1124J   V 1</t>
  </si>
  <si>
    <t>B82432C1124K</t>
  </si>
  <si>
    <t>B82432C1124K   V 1</t>
  </si>
  <si>
    <t>B82432C1152K</t>
  </si>
  <si>
    <t>B82432C1152K   V 1</t>
  </si>
  <si>
    <t>B82432C1153K</t>
  </si>
  <si>
    <t>B82432C1153K   V 1</t>
  </si>
  <si>
    <t>B82432C1154J</t>
  </si>
  <si>
    <t>B82432C1154J   V 1</t>
  </si>
  <si>
    <t>B82432C1154K</t>
  </si>
  <si>
    <t>B82432C1154K   V 1</t>
  </si>
  <si>
    <t>B82432C1182K</t>
  </si>
  <si>
    <t>B82432C1182K   V 1</t>
  </si>
  <si>
    <t>B82432C1183K</t>
  </si>
  <si>
    <t>B82432C1183K   V 1</t>
  </si>
  <si>
    <t>B82432C1184J</t>
  </si>
  <si>
    <t>B82432C1184J   V 1</t>
  </si>
  <si>
    <t>B82432C1184K</t>
  </si>
  <si>
    <t>B82432C1184K   V 1</t>
  </si>
  <si>
    <t>B82432C1222K</t>
  </si>
  <si>
    <t>B82432C1222K   V 1</t>
  </si>
  <si>
    <t>B82432C1222K   V 2</t>
  </si>
  <si>
    <t>B82432C1223J</t>
  </si>
  <si>
    <t>B82432C1223J   V 1</t>
  </si>
  <si>
    <t>B82432C1223K</t>
  </si>
  <si>
    <t>B82432C1223K   V 1</t>
  </si>
  <si>
    <t>B82432C1224J</t>
  </si>
  <si>
    <t>B82432C1224J   V 1</t>
  </si>
  <si>
    <t>B82432C1224K</t>
  </si>
  <si>
    <t>B82432C1224K   V 1</t>
  </si>
  <si>
    <t>B82432C1272K</t>
  </si>
  <si>
    <t>B82432C1272K   V 1</t>
  </si>
  <si>
    <t>B82432C1273K</t>
  </si>
  <si>
    <t>B82432C1273K   V 1</t>
  </si>
  <si>
    <t>B82432C1274J</t>
  </si>
  <si>
    <t>B82432C1274J   V 1</t>
  </si>
  <si>
    <t>B82432C1274K</t>
  </si>
  <si>
    <t>B82432C1274K   V 1</t>
  </si>
  <si>
    <t>B82432C1332K</t>
  </si>
  <si>
    <t>B82432C1332K   V 1</t>
  </si>
  <si>
    <t>B82432C1333J</t>
  </si>
  <si>
    <t>B82432C1333J   V 1</t>
  </si>
  <si>
    <t>B82432C1333K</t>
  </si>
  <si>
    <t>B82432C1333K   V 1</t>
  </si>
  <si>
    <t>B82432C1334J</t>
  </si>
  <si>
    <t>B82432C1334J   V 1</t>
  </si>
  <si>
    <t>B82432C1334K</t>
  </si>
  <si>
    <t>B82432C1334K   V 1</t>
  </si>
  <si>
    <t>B82432C1392K</t>
  </si>
  <si>
    <t>B82432C1392K   V 1</t>
  </si>
  <si>
    <t>B82432C1393J</t>
  </si>
  <si>
    <t>B82432C1393J   V 1</t>
  </si>
  <si>
    <t>B82432C1393K</t>
  </si>
  <si>
    <t>B82432C1393K   V 1</t>
  </si>
  <si>
    <t>B82432C1394J</t>
  </si>
  <si>
    <t>B82432C1394J   V 1</t>
  </si>
  <si>
    <t>B82432C1394K</t>
  </si>
  <si>
    <t>B82432C1394K   V 1</t>
  </si>
  <si>
    <t>B82432C1472K</t>
  </si>
  <si>
    <t>B82432C1472K   V 1</t>
  </si>
  <si>
    <t>B82432C1473J</t>
  </si>
  <si>
    <t>B82432C1473J   V 1</t>
  </si>
  <si>
    <t>B82432C1473K</t>
  </si>
  <si>
    <t>B82432C1473K   V 1</t>
  </si>
  <si>
    <t>B82432C1474J</t>
  </si>
  <si>
    <t>B82432C1474J   V 1</t>
  </si>
  <si>
    <t>B82432C1474K</t>
  </si>
  <si>
    <t>B82432C1474K   V 1</t>
  </si>
  <si>
    <t>B82432C1562K</t>
  </si>
  <si>
    <t>B82432C1562K   V 1</t>
  </si>
  <si>
    <t>B82432C1563J</t>
  </si>
  <si>
    <t>B82432C1563J   V 1</t>
  </si>
  <si>
    <t>B82432C1563K</t>
  </si>
  <si>
    <t>B82432C1563K   V 1</t>
  </si>
  <si>
    <t>B82432C1564J</t>
  </si>
  <si>
    <t>B82432C1564J   V 1</t>
  </si>
  <si>
    <t>B82432C1564K</t>
  </si>
  <si>
    <t>B82432C1564K   V 1</t>
  </si>
  <si>
    <t>B82432C1682K</t>
  </si>
  <si>
    <t>B82432C1682K   V 1</t>
  </si>
  <si>
    <t>B82432C1683J</t>
  </si>
  <si>
    <t>B82432C1683J   V 1</t>
  </si>
  <si>
    <t>B82432C1683K</t>
  </si>
  <si>
    <t>B82432C1683K   V 1</t>
  </si>
  <si>
    <t>B82432C1684J</t>
  </si>
  <si>
    <t>B82432C1684J   V 1</t>
  </si>
  <si>
    <t>B82432C1684K</t>
  </si>
  <si>
    <t>B82432C1684K   V 1</t>
  </si>
  <si>
    <t>B82432C1684K   V 2</t>
  </si>
  <si>
    <t>B82432C1684K   V 3</t>
  </si>
  <si>
    <t>B82432C1822K</t>
  </si>
  <si>
    <t>B82432C1822K   V 1</t>
  </si>
  <si>
    <t>B82432C1823J</t>
  </si>
  <si>
    <t>B82432C1823J   V 1</t>
  </si>
  <si>
    <t>B82432C1823K</t>
  </si>
  <si>
    <t>B82432C1823K   V 1</t>
  </si>
  <si>
    <t>B82432C1824J</t>
  </si>
  <si>
    <t>B82432C1824J   V 1</t>
  </si>
  <si>
    <t>B82432C1824K</t>
  </si>
  <si>
    <t>B82432C1824K   V 1</t>
  </si>
  <si>
    <t>B82432D1102K   V 1</t>
  </si>
  <si>
    <t>B82432D1103K   V 1</t>
  </si>
  <si>
    <t>B82432D1104K   V 1</t>
  </si>
  <si>
    <t>B82432D1105K   V 1</t>
  </si>
  <si>
    <t>B82432D1223K   V 1</t>
  </si>
  <si>
    <t>B82432D1224K   V 1</t>
  </si>
  <si>
    <t>B82432F1102K   V 1</t>
  </si>
  <si>
    <t>B82432F1103K   V 1</t>
  </si>
  <si>
    <t>B82432F1104K   V 1</t>
  </si>
  <si>
    <t>B82432F1105K   V 1</t>
  </si>
  <si>
    <t>B82432F1152K   V 1</t>
  </si>
  <si>
    <t>B82432F1153K   V 1</t>
  </si>
  <si>
    <t>B82432F1154K   V 1</t>
  </si>
  <si>
    <t>B82432F1222K   V 1</t>
  </si>
  <si>
    <t>B82432F1223K   V 1</t>
  </si>
  <si>
    <t>B82432F1224K   V 1</t>
  </si>
  <si>
    <t>B82432F1332K   V 1</t>
  </si>
  <si>
    <t>B82432F1333K   V 1</t>
  </si>
  <si>
    <t>B82432F1334K   V 1</t>
  </si>
  <si>
    <t>B82432F1472K   V 1</t>
  </si>
  <si>
    <t>B82432F1473K   V 1</t>
  </si>
  <si>
    <t>B82432F1474K   V 1</t>
  </si>
  <si>
    <t>B82432F1682K   V 1</t>
  </si>
  <si>
    <t>B82432F1683K   V 1</t>
  </si>
  <si>
    <t>B82432F1684K   V 1</t>
  </si>
  <si>
    <t>B82432G1102M</t>
  </si>
  <si>
    <t>B82432G1103M</t>
  </si>
  <si>
    <t>B82432G1104M</t>
  </si>
  <si>
    <t>B82432G1152M</t>
  </si>
  <si>
    <t>B82432G1153M</t>
  </si>
  <si>
    <t>B82432G1222M</t>
  </si>
  <si>
    <t>B82432G1223M</t>
  </si>
  <si>
    <t>B82432G1332M</t>
  </si>
  <si>
    <t>B82432G1333M</t>
  </si>
  <si>
    <t>B82432G1472M</t>
  </si>
  <si>
    <t>B82432G1473M</t>
  </si>
  <si>
    <t>B82432G1682M</t>
  </si>
  <si>
    <t>B82432G1683M</t>
  </si>
  <si>
    <t>B82432G2102M</t>
  </si>
  <si>
    <t>B82432G2103M</t>
  </si>
  <si>
    <t>B82432G2104M</t>
  </si>
  <si>
    <t>B82432G2152M</t>
  </si>
  <si>
    <t>B82432G2153M</t>
  </si>
  <si>
    <t>B82432G2222M</t>
  </si>
  <si>
    <t>B82432G2223M</t>
  </si>
  <si>
    <t>B82432G2332M</t>
  </si>
  <si>
    <t>B82432G2333M</t>
  </si>
  <si>
    <t>B82432G2472M</t>
  </si>
  <si>
    <t>B82432G2473M</t>
  </si>
  <si>
    <t>B82432G2682M</t>
  </si>
  <si>
    <t>B82432G2683M</t>
  </si>
  <si>
    <t>B82432S1233J 50</t>
  </si>
  <si>
    <t>B82432S1473K 50</t>
  </si>
  <si>
    <t>B82432T1102K</t>
  </si>
  <si>
    <t>B82432T1102K   V 1</t>
  </si>
  <si>
    <t>B82432T1102K 10</t>
  </si>
  <si>
    <t>B82432T1102K 10V 1</t>
  </si>
  <si>
    <t>B82432T1102K 50</t>
  </si>
  <si>
    <t>B82432T1103K</t>
  </si>
  <si>
    <t>B82432T1103K   V 1</t>
  </si>
  <si>
    <t>B82432T1103K   V 2</t>
  </si>
  <si>
    <t>B82432T1103K   V 3</t>
  </si>
  <si>
    <t>B82432T1103K 50</t>
  </si>
  <si>
    <t>B82432T1104K</t>
  </si>
  <si>
    <t>B82432T1104K   V 1</t>
  </si>
  <si>
    <t>B82432T1104K   V 2</t>
  </si>
  <si>
    <t>B82432T1104K   V 3</t>
  </si>
  <si>
    <t>B82432T1104K 50</t>
  </si>
  <si>
    <t>B82432T1105K</t>
  </si>
  <si>
    <t>B82432T1105K   V 1</t>
  </si>
  <si>
    <t>B82432T1105K   V 2</t>
  </si>
  <si>
    <t>B82432T1105K   V 3</t>
  </si>
  <si>
    <t>B82432T1122K</t>
  </si>
  <si>
    <t>B82432T1122K   V 1</t>
  </si>
  <si>
    <t>B82432T1123K</t>
  </si>
  <si>
    <t>B82432T1123K   V 1</t>
  </si>
  <si>
    <t>B82432T1124K</t>
  </si>
  <si>
    <t>B82432T1124K   V 1</t>
  </si>
  <si>
    <t>B82432T1124K 50</t>
  </si>
  <si>
    <t>B82432T1152K</t>
  </si>
  <si>
    <t>B82432T1152K   V 1</t>
  </si>
  <si>
    <t>B82432T1152K 50</t>
  </si>
  <si>
    <t>B82432T1153K</t>
  </si>
  <si>
    <t>B82432T1153K   V 1</t>
  </si>
  <si>
    <t>B82432T1153K 50</t>
  </si>
  <si>
    <t>B82432T1154K</t>
  </si>
  <si>
    <t>B82432T1154K   J 1</t>
  </si>
  <si>
    <t>B82432T1154K   V 1</t>
  </si>
  <si>
    <t>B82432T1182K</t>
  </si>
  <si>
    <t>B82432T1182K   V 1</t>
  </si>
  <si>
    <t>B82432T1182K 50</t>
  </si>
  <si>
    <t>B82432T1183K</t>
  </si>
  <si>
    <t>B82432T1183K   V 1</t>
  </si>
  <si>
    <t>B82432T1184K</t>
  </si>
  <si>
    <t>B82432T1184K   V 1</t>
  </si>
  <si>
    <t>B82432T1184K 50</t>
  </si>
  <si>
    <t>B82432T1222K</t>
  </si>
  <si>
    <t>B82432T1222K   V 1</t>
  </si>
  <si>
    <t>B82432T1222K 50</t>
  </si>
  <si>
    <t>B82432T1223K</t>
  </si>
  <si>
    <t>B82432T1223K   V 1</t>
  </si>
  <si>
    <t>B82432T1223K   V 2</t>
  </si>
  <si>
    <t>B82432T1223K   V 3</t>
  </si>
  <si>
    <t>B82432T1223K 50</t>
  </si>
  <si>
    <t>B82432T1224K</t>
  </si>
  <si>
    <t>B82432T1224K   V 1</t>
  </si>
  <si>
    <t>B82432T1224K 50</t>
  </si>
  <si>
    <t>B82432T1272K</t>
  </si>
  <si>
    <t>B82432T1272K   V 1</t>
  </si>
  <si>
    <t>B82432T1272K 50</t>
  </si>
  <si>
    <t>B82432T1273K</t>
  </si>
  <si>
    <t>B82432T1273K   V 1</t>
  </si>
  <si>
    <t>B82432T1274K</t>
  </si>
  <si>
    <t>B82432T1274K   V 1</t>
  </si>
  <si>
    <t>B82432T1274K 50</t>
  </si>
  <si>
    <t>B82432T1332K</t>
  </si>
  <si>
    <t>B82432T1332K   V 1</t>
  </si>
  <si>
    <t>B82432T1332K 50</t>
  </si>
  <si>
    <t>B82432T1333K</t>
  </si>
  <si>
    <t>B82432T1333K   V 1</t>
  </si>
  <si>
    <t>B82432T1333K 50</t>
  </si>
  <si>
    <t>B82432T1334K</t>
  </si>
  <si>
    <t>B82432T1334K   V 1</t>
  </si>
  <si>
    <t>B82432T1334K   V 3</t>
  </si>
  <si>
    <t>B82432T1392K</t>
  </si>
  <si>
    <t>B82432T1392K   V 1</t>
  </si>
  <si>
    <t>B82432T1393K</t>
  </si>
  <si>
    <t>B82432T1393K   V 1</t>
  </si>
  <si>
    <t>B82432T1394K</t>
  </si>
  <si>
    <t>B82432T1394K   V 1</t>
  </si>
  <si>
    <t>B82432T1472K</t>
  </si>
  <si>
    <t>B82432T1472K   V 1</t>
  </si>
  <si>
    <t>B82432T1472K 50</t>
  </si>
  <si>
    <t>B82432T1473J   V 1</t>
  </si>
  <si>
    <t>B82432T1473K</t>
  </si>
  <si>
    <t>B82432T1473K   J 1</t>
  </si>
  <si>
    <t>B82432T1473K   V 1</t>
  </si>
  <si>
    <t>B82432T1473K   V 2</t>
  </si>
  <si>
    <t>B82432T1473K   V 3</t>
  </si>
  <si>
    <t>B82432T1473K 10</t>
  </si>
  <si>
    <t>B82432T1473K 10V 1</t>
  </si>
  <si>
    <t>B82432T1473K 50</t>
  </si>
  <si>
    <t>B82432T1473M</t>
  </si>
  <si>
    <t>B82432T1474K</t>
  </si>
  <si>
    <t>B82432T1474K   V 1</t>
  </si>
  <si>
    <t>B82432T1474K   V 2</t>
  </si>
  <si>
    <t>B82432T1474K   V 3</t>
  </si>
  <si>
    <t>B82432T1474K 50</t>
  </si>
  <si>
    <t>B82432T1562K</t>
  </si>
  <si>
    <t>B82432T1562K   V 1</t>
  </si>
  <si>
    <t>B82432T1563K</t>
  </si>
  <si>
    <t>B82432T1563K   V 1</t>
  </si>
  <si>
    <t>B82432T1564J   V 1</t>
  </si>
  <si>
    <t>B82432T1564K</t>
  </si>
  <si>
    <t>B82432T1564K   V 1</t>
  </si>
  <si>
    <t>B82432T1682K</t>
  </si>
  <si>
    <t>B82432T1682K   V 1</t>
  </si>
  <si>
    <t>B82432T1682K 50</t>
  </si>
  <si>
    <t>B82432T1683K</t>
  </si>
  <si>
    <t>B82432T1683K   V 1</t>
  </si>
  <si>
    <t>B82432T1683K 50</t>
  </si>
  <si>
    <t>B82432T1684K</t>
  </si>
  <si>
    <t>B82432T1684K   D 1</t>
  </si>
  <si>
    <t>B82432T1684K   V 1</t>
  </si>
  <si>
    <t>B82432T1684K   V 2</t>
  </si>
  <si>
    <t>B82432T1684K   V 3</t>
  </si>
  <si>
    <t>B82432T1822K</t>
  </si>
  <si>
    <t>B82432T1822K   V 1</t>
  </si>
  <si>
    <t>B82432T1822K   V 2</t>
  </si>
  <si>
    <t>B82432T1822K   V 3</t>
  </si>
  <si>
    <t>B82432T1823K</t>
  </si>
  <si>
    <t>B82432T1823K   V 1</t>
  </si>
  <si>
    <t>B82432T1824K</t>
  </si>
  <si>
    <t>B82432T1824K   V 1</t>
  </si>
  <si>
    <t>B82432X   1</t>
  </si>
  <si>
    <t>B82432X   1V  1</t>
  </si>
  <si>
    <t>B82432X   2</t>
  </si>
  <si>
    <t>B82432X   2V  1</t>
  </si>
  <si>
    <t>B82442A1102K</t>
  </si>
  <si>
    <t>B82442A1103K</t>
  </si>
  <si>
    <t>B82442A1104J</t>
  </si>
  <si>
    <t>B82442A1104K</t>
  </si>
  <si>
    <t>B82442A1105J</t>
  </si>
  <si>
    <t>B82442A1105K</t>
  </si>
  <si>
    <t>B82442A1106J</t>
  </si>
  <si>
    <t>B82442A1106K</t>
  </si>
  <si>
    <t>B82442A1122K</t>
  </si>
  <si>
    <t>B82442A1123K</t>
  </si>
  <si>
    <t>B82442A1124K</t>
  </si>
  <si>
    <t>B82442A1125J</t>
  </si>
  <si>
    <t>B82442A1125K</t>
  </si>
  <si>
    <t>B82442A1152K</t>
  </si>
  <si>
    <t>B82442A1153K</t>
  </si>
  <si>
    <t>B82442A1154J</t>
  </si>
  <si>
    <t>B82442A1154K</t>
  </si>
  <si>
    <t>B82442A1155J</t>
  </si>
  <si>
    <t>B82442A1155K</t>
  </si>
  <si>
    <t>B82442A1182K</t>
  </si>
  <si>
    <t>B82442A1183K</t>
  </si>
  <si>
    <t>B82442A1184J</t>
  </si>
  <si>
    <t>B82442A1184K</t>
  </si>
  <si>
    <t>B82442A1185J</t>
  </si>
  <si>
    <t>B82442A1185K</t>
  </si>
  <si>
    <t>B82442A1222K</t>
  </si>
  <si>
    <t>B82442A1222K 10</t>
  </si>
  <si>
    <t>B82442A1223K</t>
  </si>
  <si>
    <t>B82442A1224J</t>
  </si>
  <si>
    <t>B82442A1224K</t>
  </si>
  <si>
    <t>B82442A1225J</t>
  </si>
  <si>
    <t>B82442A1225K</t>
  </si>
  <si>
    <t>B82442A1272K</t>
  </si>
  <si>
    <t>B82442A1273K</t>
  </si>
  <si>
    <t>B82442A1274K</t>
  </si>
  <si>
    <t>B82442A1275K</t>
  </si>
  <si>
    <t>B82442A1305A500</t>
  </si>
  <si>
    <t>B82442A1332K</t>
  </si>
  <si>
    <t>B82442A1333J</t>
  </si>
  <si>
    <t>B82442A1333K</t>
  </si>
  <si>
    <t>B82442A1334K</t>
  </si>
  <si>
    <t>B82442A1335J</t>
  </si>
  <si>
    <t>B82442A1335K</t>
  </si>
  <si>
    <t>B82442A1392K</t>
  </si>
  <si>
    <t>B82442A1393K</t>
  </si>
  <si>
    <t>B82442A1394J</t>
  </si>
  <si>
    <t>B82442A1394K</t>
  </si>
  <si>
    <t>B82442A1395J</t>
  </si>
  <si>
    <t>B82442A1395K</t>
  </si>
  <si>
    <t>B82442A1472K</t>
  </si>
  <si>
    <t>B82442A1473K</t>
  </si>
  <si>
    <t>B82442A1473K   V 2</t>
  </si>
  <si>
    <t>B82442A1474J</t>
  </si>
  <si>
    <t>B82442A1474J   D 1</t>
  </si>
  <si>
    <t>B82442A1474K</t>
  </si>
  <si>
    <t>B82442A1475J</t>
  </si>
  <si>
    <t>B82442A1475K</t>
  </si>
  <si>
    <t>B82442A1535A300</t>
  </si>
  <si>
    <t>B82442A1562K</t>
  </si>
  <si>
    <t>B82442A1563J</t>
  </si>
  <si>
    <t>B82442A1563K</t>
  </si>
  <si>
    <t>B82442A1564J</t>
  </si>
  <si>
    <t>B82442A1564K</t>
  </si>
  <si>
    <t>B82442A1565K</t>
  </si>
  <si>
    <t>B82442A1682K</t>
  </si>
  <si>
    <t>B82442A1683J</t>
  </si>
  <si>
    <t>B82442A1683K</t>
  </si>
  <si>
    <t>B82442A1684J</t>
  </si>
  <si>
    <t>B82442A1684K</t>
  </si>
  <si>
    <t>B82442A1685J</t>
  </si>
  <si>
    <t>B82442A1685K</t>
  </si>
  <si>
    <t>B82442A1822K</t>
  </si>
  <si>
    <t>B82442A1823K</t>
  </si>
  <si>
    <t>B82442A1824K</t>
  </si>
  <si>
    <t>B82442A1825J</t>
  </si>
  <si>
    <t>B82442A1825K</t>
  </si>
  <si>
    <t>B82442A1984A</t>
  </si>
  <si>
    <t>B82442G1102M</t>
  </si>
  <si>
    <t>B82442G1103K</t>
  </si>
  <si>
    <t>B82442G1104K</t>
  </si>
  <si>
    <t>B82442G1152M</t>
  </si>
  <si>
    <t>B82442G1153K</t>
  </si>
  <si>
    <t>B82442G1154K</t>
  </si>
  <si>
    <t>B82442G1222M</t>
  </si>
  <si>
    <t>B82442G1223K</t>
  </si>
  <si>
    <t>B82442G1332M</t>
  </si>
  <si>
    <t>B82442G1333K</t>
  </si>
  <si>
    <t>B82442G1472M</t>
  </si>
  <si>
    <t>B82442G1473K</t>
  </si>
  <si>
    <t>B82442G1682M</t>
  </si>
  <si>
    <t>B82442G1683K</t>
  </si>
  <si>
    <t>B82442G2102M</t>
  </si>
  <si>
    <t>B82442G2103K</t>
  </si>
  <si>
    <t>B82442G2104K</t>
  </si>
  <si>
    <t>B82442G2152M</t>
  </si>
  <si>
    <t>B82442G2153K</t>
  </si>
  <si>
    <t>B82442G2154K</t>
  </si>
  <si>
    <t>B82442G2222M</t>
  </si>
  <si>
    <t>B82442G2223K</t>
  </si>
  <si>
    <t>B82442G2332M</t>
  </si>
  <si>
    <t>B82442G2333K</t>
  </si>
  <si>
    <t>B82442G2472M</t>
  </si>
  <si>
    <t>B82442G2473K</t>
  </si>
  <si>
    <t>B82442G2682M</t>
  </si>
  <si>
    <t>B82442G2683K</t>
  </si>
  <si>
    <t>B82442H1102K</t>
  </si>
  <si>
    <t>B82442H1103K</t>
  </si>
  <si>
    <t>B82442H1104J</t>
  </si>
  <si>
    <t>B82442H1104K</t>
  </si>
  <si>
    <t>B82442H1105J</t>
  </si>
  <si>
    <t>B82442H1105K</t>
  </si>
  <si>
    <t>B82442H1106J</t>
  </si>
  <si>
    <t>B82442H1106K</t>
  </si>
  <si>
    <t>B82442H1122K</t>
  </si>
  <si>
    <t>B82442H1123K</t>
  </si>
  <si>
    <t>B82442H1124J</t>
  </si>
  <si>
    <t>B82442H1124K</t>
  </si>
  <si>
    <t>B82442H1125K</t>
  </si>
  <si>
    <t>B82442H1152K</t>
  </si>
  <si>
    <t>B82442H1153K</t>
  </si>
  <si>
    <t>B82442H1154J</t>
  </si>
  <si>
    <t>B82442H1154K</t>
  </si>
  <si>
    <t>B82442H1155J</t>
  </si>
  <si>
    <t>B82442H1155K</t>
  </si>
  <si>
    <t>B82442H1182K</t>
  </si>
  <si>
    <t>B82442H1183K</t>
  </si>
  <si>
    <t>B82442H1184J</t>
  </si>
  <si>
    <t>B82442H1184K</t>
  </si>
  <si>
    <t>B82442H1185J</t>
  </si>
  <si>
    <t>B82442H1185K</t>
  </si>
  <si>
    <t>B82442H1222K</t>
  </si>
  <si>
    <t>B82442H1222K   D 1</t>
  </si>
  <si>
    <t>B82442H1223K</t>
  </si>
  <si>
    <t>B82442H1224J</t>
  </si>
  <si>
    <t>B82442H1224K</t>
  </si>
  <si>
    <t>B82442H1224K   D 1</t>
  </si>
  <si>
    <t>B82442H1224K   V 2</t>
  </si>
  <si>
    <t>B82442H1224K 10</t>
  </si>
  <si>
    <t>B82442H1225J</t>
  </si>
  <si>
    <t>B82442H1225K</t>
  </si>
  <si>
    <t>B82442H1272K</t>
  </si>
  <si>
    <t>B82442H1273K</t>
  </si>
  <si>
    <t>B82442H1274K</t>
  </si>
  <si>
    <t>B82442H1275J</t>
  </si>
  <si>
    <t>B82442H1275K</t>
  </si>
  <si>
    <t>B82442H1332K</t>
  </si>
  <si>
    <t>B82442H1333J</t>
  </si>
  <si>
    <t>B82442H1333K</t>
  </si>
  <si>
    <t>B82442H1333K   D 1</t>
  </si>
  <si>
    <t>B82442H1334J</t>
  </si>
  <si>
    <t>B82442H1334K</t>
  </si>
  <si>
    <t>B82442H1335J</t>
  </si>
  <si>
    <t>B82442H1335K</t>
  </si>
  <si>
    <t>B82442H1392K</t>
  </si>
  <si>
    <t>B82442H1393J</t>
  </si>
  <si>
    <t>B82442H1393K</t>
  </si>
  <si>
    <t>B82442H1394J</t>
  </si>
  <si>
    <t>B82442H1394K</t>
  </si>
  <si>
    <t>B82442H1395J</t>
  </si>
  <si>
    <t>B82442H1395K</t>
  </si>
  <si>
    <t>B82442H1472K</t>
  </si>
  <si>
    <t>B82442H1472K   D 1</t>
  </si>
  <si>
    <t>B82442H1473J</t>
  </si>
  <si>
    <t>B82442H1473K</t>
  </si>
  <si>
    <t>B82442H1474J</t>
  </si>
  <si>
    <t>B82442H1474K</t>
  </si>
  <si>
    <t>B82442H1475J</t>
  </si>
  <si>
    <t>B82442H1475K</t>
  </si>
  <si>
    <t>B82442H1562K</t>
  </si>
  <si>
    <t>B82442H1563J</t>
  </si>
  <si>
    <t>B82442H1563K</t>
  </si>
  <si>
    <t>B82442H1564K</t>
  </si>
  <si>
    <t>B82442H1565K</t>
  </si>
  <si>
    <t>B82442H1682K</t>
  </si>
  <si>
    <t>B82442H1683J</t>
  </si>
  <si>
    <t>B82442H1683K</t>
  </si>
  <si>
    <t>B82442H1684J</t>
  </si>
  <si>
    <t>B82442H1684K</t>
  </si>
  <si>
    <t>B82442H1685K</t>
  </si>
  <si>
    <t>B82442H1822K</t>
  </si>
  <si>
    <t>B82442H1823K</t>
  </si>
  <si>
    <t>B82442H1824K</t>
  </si>
  <si>
    <t>B82442H1825K</t>
  </si>
  <si>
    <t>B82442S1104K</t>
  </si>
  <si>
    <t>B82442S1392K</t>
  </si>
  <si>
    <t>B82442S1472K</t>
  </si>
  <si>
    <t>B82442S1563K</t>
  </si>
  <si>
    <t>B82442S1683K</t>
  </si>
  <si>
    <t>B82442S2223K</t>
  </si>
  <si>
    <t>B82442S2332K</t>
  </si>
  <si>
    <t>B82442T1102K</t>
  </si>
  <si>
    <t>B82442T1103K</t>
  </si>
  <si>
    <t>B82442T1104J</t>
  </si>
  <si>
    <t>B82442T1104K</t>
  </si>
  <si>
    <t>B82442T1105J</t>
  </si>
  <si>
    <t>B82442T1105K</t>
  </si>
  <si>
    <t>B82442T1106J</t>
  </si>
  <si>
    <t>B82442T1106K</t>
  </si>
  <si>
    <t>B82442T1122K</t>
  </si>
  <si>
    <t>B82442T1123K</t>
  </si>
  <si>
    <t>B82442T1124J</t>
  </si>
  <si>
    <t>B82442T1124K</t>
  </si>
  <si>
    <t>B82442T1125J</t>
  </si>
  <si>
    <t>B82442T1125K</t>
  </si>
  <si>
    <t>B82442T1152K</t>
  </si>
  <si>
    <t>B82442T1153K</t>
  </si>
  <si>
    <t>B82442T1154J</t>
  </si>
  <si>
    <t>B82442T1154K</t>
  </si>
  <si>
    <t>B82442T1155J</t>
  </si>
  <si>
    <t>B82442T1155K</t>
  </si>
  <si>
    <t>B82442T1182K</t>
  </si>
  <si>
    <t>B82442T1183K</t>
  </si>
  <si>
    <t>B82442T1184J</t>
  </si>
  <si>
    <t>B82442T1184K</t>
  </si>
  <si>
    <t>B82442T1185J</t>
  </si>
  <si>
    <t>B82442T1185K</t>
  </si>
  <si>
    <t>B82442T1222K</t>
  </si>
  <si>
    <t>B82442T1222M</t>
  </si>
  <si>
    <t>B82442T1223K</t>
  </si>
  <si>
    <t>B82442T1224J</t>
  </si>
  <si>
    <t>B82442T1224K</t>
  </si>
  <si>
    <t>B82442T1225J</t>
  </si>
  <si>
    <t>B82442T1225K</t>
  </si>
  <si>
    <t>B82442T1272K</t>
  </si>
  <si>
    <t>B82442T1273K</t>
  </si>
  <si>
    <t>B82442T1274J</t>
  </si>
  <si>
    <t>B82442T1274K</t>
  </si>
  <si>
    <t>B82442T1275J</t>
  </si>
  <si>
    <t>B82442T1275K</t>
  </si>
  <si>
    <t>B82442T1332K</t>
  </si>
  <si>
    <t>B82442T1333K</t>
  </si>
  <si>
    <t>B82442T1334J</t>
  </si>
  <si>
    <t>B82442T1334K</t>
  </si>
  <si>
    <t>B82442T1335J</t>
  </si>
  <si>
    <t>B82442T1335K</t>
  </si>
  <si>
    <t>B82442T1392K</t>
  </si>
  <si>
    <t>B82442T1393K</t>
  </si>
  <si>
    <t>B82442T1394J</t>
  </si>
  <si>
    <t>B82442T1394K</t>
  </si>
  <si>
    <t>B82442T1395J</t>
  </si>
  <si>
    <t>B82442T1395K</t>
  </si>
  <si>
    <t>B82442T1472K</t>
  </si>
  <si>
    <t>B82442T1473K</t>
  </si>
  <si>
    <t>B82442T1474J</t>
  </si>
  <si>
    <t>B82442T1474K</t>
  </si>
  <si>
    <t>B82442T1475J</t>
  </si>
  <si>
    <t>B82442T1475K</t>
  </si>
  <si>
    <t>B82442T1562K</t>
  </si>
  <si>
    <t>B82442T1563K</t>
  </si>
  <si>
    <t>B82442T1564J</t>
  </si>
  <si>
    <t>B82442T1564K</t>
  </si>
  <si>
    <t>B82442T1565J</t>
  </si>
  <si>
    <t>B82442T1565K</t>
  </si>
  <si>
    <t>B82442T1682K</t>
  </si>
  <si>
    <t>B82442T1683K</t>
  </si>
  <si>
    <t>B82442T1684J</t>
  </si>
  <si>
    <t>B82442T1684K</t>
  </si>
  <si>
    <t>B82442T1685J</t>
  </si>
  <si>
    <t>B82442T1685K</t>
  </si>
  <si>
    <t>B82442T1822K</t>
  </si>
  <si>
    <t>B82442T1823K</t>
  </si>
  <si>
    <t>B82442T1824J</t>
  </si>
  <si>
    <t>B82442T1824K</t>
  </si>
  <si>
    <t>B82442T1825J</t>
  </si>
  <si>
    <t>B82442T1825K</t>
  </si>
  <si>
    <t>B82442X   1</t>
  </si>
  <si>
    <t>B82442X   1V  1</t>
  </si>
  <si>
    <t>B82450X   2</t>
  </si>
  <si>
    <t>B82451A1004D</t>
  </si>
  <si>
    <t>B82451A2384D</t>
  </si>
  <si>
    <t>B82451N3384E  1</t>
  </si>
  <si>
    <t>B82451N3384E  1Y22</t>
  </si>
  <si>
    <t>B82451N4504E  2</t>
  </si>
  <si>
    <t>B82451N4604E134</t>
  </si>
  <si>
    <t>B82451N4664E  2</t>
  </si>
  <si>
    <t>B82451N4664E402</t>
  </si>
  <si>
    <t>B82451N4754E  2</t>
  </si>
  <si>
    <t>B82451N4814E  2</t>
  </si>
  <si>
    <t>B82451N4814E402</t>
  </si>
  <si>
    <t>B82451N4904E  2</t>
  </si>
  <si>
    <t>B82451N7004E  2</t>
  </si>
  <si>
    <t>B82451N7604E134</t>
  </si>
  <si>
    <t>B82453C 203A</t>
  </si>
  <si>
    <t>B82453C 270A</t>
  </si>
  <si>
    <t>B82453C 275A</t>
  </si>
  <si>
    <t>B82453C 277A 22</t>
  </si>
  <si>
    <t>B82453C 285A</t>
  </si>
  <si>
    <t>B82453C 300A</t>
  </si>
  <si>
    <t>B82453C 301A</t>
  </si>
  <si>
    <t>B82453C 335A 22</t>
  </si>
  <si>
    <t>B82453C 726A</t>
  </si>
  <si>
    <t>B82457R 212M</t>
  </si>
  <si>
    <t>B82457R 228M</t>
  </si>
  <si>
    <t>B82457R 291M103</t>
  </si>
  <si>
    <t>B82457R 291M105</t>
  </si>
  <si>
    <t>B82457R 291M392</t>
  </si>
  <si>
    <t>B82457R 291M821</t>
  </si>
  <si>
    <t>B82457R 292M153</t>
  </si>
  <si>
    <t>B82459P  15E</t>
  </si>
  <si>
    <t>B82459P  15G</t>
  </si>
  <si>
    <t>B82459P  15L</t>
  </si>
  <si>
    <t>B82459P  15L   V 1</t>
  </si>
  <si>
    <t>B82459P  15M</t>
  </si>
  <si>
    <t>B82459P  15M   V 1</t>
  </si>
  <si>
    <t>B82459P  15R</t>
  </si>
  <si>
    <t>B82459P 687K</t>
  </si>
  <si>
    <t>B82459P 687L</t>
  </si>
  <si>
    <t>B82459P 687P</t>
  </si>
  <si>
    <t>B82459R  26A</t>
  </si>
  <si>
    <t>B82459R  26A  3</t>
  </si>
  <si>
    <t>B82459R  53A</t>
  </si>
  <si>
    <t>B82459R  74A</t>
  </si>
  <si>
    <t>B82459R 233A</t>
  </si>
  <si>
    <t>B82459R 267A</t>
  </si>
  <si>
    <t>B82464D6103M</t>
  </si>
  <si>
    <t>B82464D6104M</t>
  </si>
  <si>
    <t>B82464D6123M</t>
  </si>
  <si>
    <t>B82464D6153M</t>
  </si>
  <si>
    <t>B82464D6222M</t>
  </si>
  <si>
    <t>B82464D6223M</t>
  </si>
  <si>
    <t>B82464D6302M</t>
  </si>
  <si>
    <t>B82464D6333M</t>
  </si>
  <si>
    <t>B82464D6472M</t>
  </si>
  <si>
    <t>B82464D6473M</t>
  </si>
  <si>
    <t>B82464D6682M</t>
  </si>
  <si>
    <t>B82464D6683M</t>
  </si>
  <si>
    <t>B82464E6254M</t>
  </si>
  <si>
    <t>B82464E6563M</t>
  </si>
  <si>
    <t>B82464E6653M</t>
  </si>
  <si>
    <t>B82464P4102M</t>
  </si>
  <si>
    <t>B82464P4103M</t>
  </si>
  <si>
    <t>B82464P4103M   Y22</t>
  </si>
  <si>
    <t>B82464P4104M</t>
  </si>
  <si>
    <t>B82464P4105M</t>
  </si>
  <si>
    <t>B82464P4152M</t>
  </si>
  <si>
    <t>B82464P4153M</t>
  </si>
  <si>
    <t>B82464P4154M</t>
  </si>
  <si>
    <t>B82464P4222M</t>
  </si>
  <si>
    <t>B82464P4223M</t>
  </si>
  <si>
    <t>B82464P4224M</t>
  </si>
  <si>
    <t>B82464P4332M</t>
  </si>
  <si>
    <t>B82464P4333M</t>
  </si>
  <si>
    <t>B82464P4334K</t>
  </si>
  <si>
    <t>B82464P4334M</t>
  </si>
  <si>
    <t>B82464P4334M300</t>
  </si>
  <si>
    <t>B82464P4472M</t>
  </si>
  <si>
    <t>B82464P4473M</t>
  </si>
  <si>
    <t>B82464P4473M   Y22</t>
  </si>
  <si>
    <t>B82464P4474M</t>
  </si>
  <si>
    <t>B82464P4682M</t>
  </si>
  <si>
    <t>B82464P4683M</t>
  </si>
  <si>
    <t>B82464P4684M</t>
  </si>
  <si>
    <t>B82464P4821M</t>
  </si>
  <si>
    <t>B82464X   6</t>
  </si>
  <si>
    <t>B82471A1103M</t>
  </si>
  <si>
    <t>B82471A1104K</t>
  </si>
  <si>
    <t>B82471A1153M</t>
  </si>
  <si>
    <t>B82471A1154K</t>
  </si>
  <si>
    <t>B82471A1154K   Y22</t>
  </si>
  <si>
    <t>B82471A1223M</t>
  </si>
  <si>
    <t>B82471A1224K</t>
  </si>
  <si>
    <t>B82471A1333M</t>
  </si>
  <si>
    <t>B82471A1473M</t>
  </si>
  <si>
    <t>B82471A1683K</t>
  </si>
  <si>
    <t>B82471B1103K</t>
  </si>
  <si>
    <t>B82471B1104K</t>
  </si>
  <si>
    <t>B82471B1153K</t>
  </si>
  <si>
    <t>B82471B1154K</t>
  </si>
  <si>
    <t>B82471B1223K</t>
  </si>
  <si>
    <t>B82471B1224K</t>
  </si>
  <si>
    <t>B82471B1333K</t>
  </si>
  <si>
    <t>B82471B1473K</t>
  </si>
  <si>
    <t>B82471B1683K</t>
  </si>
  <si>
    <t>B82472G3103M</t>
  </si>
  <si>
    <t>B82472G4102M</t>
  </si>
  <si>
    <t>B82472G4103M</t>
  </si>
  <si>
    <t>B82472G4104K</t>
  </si>
  <si>
    <t>B82472G4104M</t>
  </si>
  <si>
    <t>B82472G4105M</t>
  </si>
  <si>
    <t>B82472G4152M</t>
  </si>
  <si>
    <t>B82472G4153M</t>
  </si>
  <si>
    <t>B82472G4154M</t>
  </si>
  <si>
    <t>B82472G4184M</t>
  </si>
  <si>
    <t>B82472G4222M</t>
  </si>
  <si>
    <t>B82472G4223M</t>
  </si>
  <si>
    <t>B82472G4224K</t>
  </si>
  <si>
    <t>B82472G4224M</t>
  </si>
  <si>
    <t>B82472G4332M</t>
  </si>
  <si>
    <t>B82472G4333M</t>
  </si>
  <si>
    <t>B82472G4334M</t>
  </si>
  <si>
    <t>B82472G4472M</t>
  </si>
  <si>
    <t>B82472G4473M</t>
  </si>
  <si>
    <t>B82472G4474M</t>
  </si>
  <si>
    <t>B82472G4563M</t>
  </si>
  <si>
    <t>B82472G4682M</t>
  </si>
  <si>
    <t>B82472G4683M</t>
  </si>
  <si>
    <t>B82472G4684M</t>
  </si>
  <si>
    <t>B82472G4824M</t>
  </si>
  <si>
    <t>B82472G6102M</t>
  </si>
  <si>
    <t>B82472G6103M</t>
  </si>
  <si>
    <t>B82472G6104M</t>
  </si>
  <si>
    <t>B82472G6104M   Y22</t>
  </si>
  <si>
    <t>B82472G6105M</t>
  </si>
  <si>
    <t>B82472G6105M   Y22</t>
  </si>
  <si>
    <t>B82472G6152M</t>
  </si>
  <si>
    <t>B82472G6153M</t>
  </si>
  <si>
    <t>B82472G6154M</t>
  </si>
  <si>
    <t>B82472G6222M</t>
  </si>
  <si>
    <t>B82472G6223M</t>
  </si>
  <si>
    <t>B82472G6224M</t>
  </si>
  <si>
    <t>B82472G6224M   Y22</t>
  </si>
  <si>
    <t>B82472G6332M</t>
  </si>
  <si>
    <t>B82472G6333M</t>
  </si>
  <si>
    <t>B82472G6334M</t>
  </si>
  <si>
    <t>B82472G6334M   Y22</t>
  </si>
  <si>
    <t>B82472G6472M</t>
  </si>
  <si>
    <t>B82472G6473M</t>
  </si>
  <si>
    <t>B82472G6474M</t>
  </si>
  <si>
    <t>B82472G6474M   Y22</t>
  </si>
  <si>
    <t>B82472G6682M</t>
  </si>
  <si>
    <t>B82472G6683M</t>
  </si>
  <si>
    <t>B82472G6684M</t>
  </si>
  <si>
    <t>B82472G6824M</t>
  </si>
  <si>
    <t>B82472M6104M</t>
  </si>
  <si>
    <t>B82472M6224M</t>
  </si>
  <si>
    <t>B82472M6473M</t>
  </si>
  <si>
    <t>B82472M6683M</t>
  </si>
  <si>
    <t>B82472N6105M</t>
  </si>
  <si>
    <t>B82472N6154M</t>
  </si>
  <si>
    <t>B82472N6224M</t>
  </si>
  <si>
    <t>B82472N6334M</t>
  </si>
  <si>
    <t>B82472N6474M</t>
  </si>
  <si>
    <t>B82472N6474M500</t>
  </si>
  <si>
    <t>B82472N6564M</t>
  </si>
  <si>
    <t>B82472N6684M</t>
  </si>
  <si>
    <t>B82472N6824M</t>
  </si>
  <si>
    <t>B82472P6102M</t>
  </si>
  <si>
    <t>B82472P6103M</t>
  </si>
  <si>
    <t>B82472P6103M   Y22</t>
  </si>
  <si>
    <t>B82472P6104M</t>
  </si>
  <si>
    <t>B82472P6105M</t>
  </si>
  <si>
    <t>B82472P6152M</t>
  </si>
  <si>
    <t>B82472P6153M</t>
  </si>
  <si>
    <t>B82472P6154M</t>
  </si>
  <si>
    <t>B82472P6222M</t>
  </si>
  <si>
    <t>B82472P6223M</t>
  </si>
  <si>
    <t>B82472P6223M   Y22</t>
  </si>
  <si>
    <t>B82472P6224M</t>
  </si>
  <si>
    <t>B82472P6332M</t>
  </si>
  <si>
    <t>B82472P6333M</t>
  </si>
  <si>
    <t>B82472P6334M</t>
  </si>
  <si>
    <t>B82472P6472M</t>
  </si>
  <si>
    <t>B82472P6473M</t>
  </si>
  <si>
    <t>B82472P6474M</t>
  </si>
  <si>
    <t>B82472P6562M</t>
  </si>
  <si>
    <t>B82472P6682M</t>
  </si>
  <si>
    <t>B82472P6683M</t>
  </si>
  <si>
    <t>B82472P6684M</t>
  </si>
  <si>
    <t>B82472S6224M</t>
  </si>
  <si>
    <t>B82473A1103K</t>
  </si>
  <si>
    <t>B82473A1104K</t>
  </si>
  <si>
    <t>B82473A1153K</t>
  </si>
  <si>
    <t>B82473A1154K</t>
  </si>
  <si>
    <t>B82473A1185K</t>
  </si>
  <si>
    <t>B82473A1223K</t>
  </si>
  <si>
    <t>B82473A1224K</t>
  </si>
  <si>
    <t>B82473A1333K</t>
  </si>
  <si>
    <t>B82473A1334K</t>
  </si>
  <si>
    <t>B82473A1473K</t>
  </si>
  <si>
    <t>B82473A1474K</t>
  </si>
  <si>
    <t>B82473A1682K</t>
  </si>
  <si>
    <t>B82473A1683K</t>
  </si>
  <si>
    <t>B82473B1473K</t>
  </si>
  <si>
    <t>B82473M1103K</t>
  </si>
  <si>
    <t>B82473M1104K</t>
  </si>
  <si>
    <t>B82473M1153K</t>
  </si>
  <si>
    <t>B82473M1154K</t>
  </si>
  <si>
    <t>B82473M1223K</t>
  </si>
  <si>
    <t>B82473M1223K   Y22</t>
  </si>
  <si>
    <t>B82473M1224K</t>
  </si>
  <si>
    <t>B82473M1224K   Y22</t>
  </si>
  <si>
    <t>B82473M1333K</t>
  </si>
  <si>
    <t>B82473M1334K</t>
  </si>
  <si>
    <t>B82473M1473K</t>
  </si>
  <si>
    <t>B82473M1474K</t>
  </si>
  <si>
    <t>B82473M1683K</t>
  </si>
  <si>
    <t>B82475A1103M</t>
  </si>
  <si>
    <t>B82475A1104K</t>
  </si>
  <si>
    <t>B82475A1153M</t>
  </si>
  <si>
    <t>B82475A1154K</t>
  </si>
  <si>
    <t>B82475A1154M</t>
  </si>
  <si>
    <t>B82475A1223M</t>
  </si>
  <si>
    <t>B82475A1223M   Y22</t>
  </si>
  <si>
    <t>B82475A1224K</t>
  </si>
  <si>
    <t>B82475A1333M</t>
  </si>
  <si>
    <t>B82475A1333M   Y22</t>
  </si>
  <si>
    <t>B82475A1334K</t>
  </si>
  <si>
    <t>B82475A1334K   Y22</t>
  </si>
  <si>
    <t>B82475A1473K</t>
  </si>
  <si>
    <t>B82475A1474K</t>
  </si>
  <si>
    <t>B82475A1682M</t>
  </si>
  <si>
    <t>B82475A1683K</t>
  </si>
  <si>
    <t>B82475A1684K</t>
  </si>
  <si>
    <t>B82475B1334K</t>
  </si>
  <si>
    <t>B82475M1103M</t>
  </si>
  <si>
    <t>B82475M1104K</t>
  </si>
  <si>
    <t>B82475M1153M</t>
  </si>
  <si>
    <t>B82475M1154K</t>
  </si>
  <si>
    <t>B82475M1223M</t>
  </si>
  <si>
    <t>B82475M1224K</t>
  </si>
  <si>
    <t>B82475M1333M</t>
  </si>
  <si>
    <t>B82475M1334K</t>
  </si>
  <si>
    <t>B82475M1473K</t>
  </si>
  <si>
    <t>B82475M1474K</t>
  </si>
  <si>
    <t>B82475M1683K</t>
  </si>
  <si>
    <t>B82475M1683K   Y22</t>
  </si>
  <si>
    <t>B82475M1684K</t>
  </si>
  <si>
    <t>B82476A1102M</t>
  </si>
  <si>
    <t>B82476A1103M</t>
  </si>
  <si>
    <t>B82476A1104M</t>
  </si>
  <si>
    <t>B82476A1104M   V 2</t>
  </si>
  <si>
    <t>B82476A1104M300</t>
  </si>
  <si>
    <t>B82476A1105M</t>
  </si>
  <si>
    <t>B82476A1105M   Y22</t>
  </si>
  <si>
    <t>B82476A1152M</t>
  </si>
  <si>
    <t>B82476A1153M</t>
  </si>
  <si>
    <t>B82476A1154M</t>
  </si>
  <si>
    <t>B82476A1222M</t>
  </si>
  <si>
    <t>B82476A1223M</t>
  </si>
  <si>
    <t>B82476A1223M   Y22</t>
  </si>
  <si>
    <t>B82476A1224M</t>
  </si>
  <si>
    <t>B82476A1224M   V 2</t>
  </si>
  <si>
    <t>B82476A1224M   Y22</t>
  </si>
  <si>
    <t>B82476A1332M</t>
  </si>
  <si>
    <t>B82476A1332M   V 2</t>
  </si>
  <si>
    <t>B82476A1332M   Y22</t>
  </si>
  <si>
    <t>B82476A1333M</t>
  </si>
  <si>
    <t>B82476A1333M   D 1</t>
  </si>
  <si>
    <t>B82476A1333M   V 2</t>
  </si>
  <si>
    <t>B82476A1334M</t>
  </si>
  <si>
    <t>B82476A1472M</t>
  </si>
  <si>
    <t>B82476A1473M</t>
  </si>
  <si>
    <t>B82476A1473M   Y22</t>
  </si>
  <si>
    <t>B82476A1474M</t>
  </si>
  <si>
    <t>B82476A1682M</t>
  </si>
  <si>
    <t>B82476A1683M</t>
  </si>
  <si>
    <t>B82476A1684M</t>
  </si>
  <si>
    <t>B82476B1102M100</t>
  </si>
  <si>
    <t>B82476B1103M100</t>
  </si>
  <si>
    <t>B82476B1104M100</t>
  </si>
  <si>
    <t>B82476B1105M100</t>
  </si>
  <si>
    <t>B82476B1152M100</t>
  </si>
  <si>
    <t>B82476B1153M100</t>
  </si>
  <si>
    <t>B82476B1154M100</t>
  </si>
  <si>
    <t>B82476B1222M100</t>
  </si>
  <si>
    <t>B82476B1223M100</t>
  </si>
  <si>
    <t>B82476B1224M100</t>
  </si>
  <si>
    <t>B82476B1332M100</t>
  </si>
  <si>
    <t>B82476B1333M100</t>
  </si>
  <si>
    <t>B82476B1334M100</t>
  </si>
  <si>
    <t>B82476B1472M100</t>
  </si>
  <si>
    <t>B82476B1473M100</t>
  </si>
  <si>
    <t>B82476B1474M100</t>
  </si>
  <si>
    <t>B82476B1682M100</t>
  </si>
  <si>
    <t>B82476B1683M100</t>
  </si>
  <si>
    <t>B82476B1684M100</t>
  </si>
  <si>
    <t>B82476B3566K</t>
  </si>
  <si>
    <t>B82476S1103M</t>
  </si>
  <si>
    <t>B82477B4103K</t>
  </si>
  <si>
    <t>B82477B4103K   Y22</t>
  </si>
  <si>
    <t>B82477C4103M900</t>
  </si>
  <si>
    <t>B82477C4153M900</t>
  </si>
  <si>
    <t>B82477C4193M 20</t>
  </si>
  <si>
    <t>B82477C4193M620</t>
  </si>
  <si>
    <t>B82477C4193M700</t>
  </si>
  <si>
    <t>B82477C4202M900</t>
  </si>
  <si>
    <t>B82477C4223M900</t>
  </si>
  <si>
    <t>B82477C4302M900</t>
  </si>
  <si>
    <t>B82477C4333M900</t>
  </si>
  <si>
    <t>B82477C4472M900</t>
  </si>
  <si>
    <t>B82477C4473M900</t>
  </si>
  <si>
    <t>B82477C4682M900</t>
  </si>
  <si>
    <t>B82477C6103M  3</t>
  </si>
  <si>
    <t>B82477C6103M603</t>
  </si>
  <si>
    <t>B82477C6153M  3</t>
  </si>
  <si>
    <t>B82477C6153M603</t>
  </si>
  <si>
    <t>B82477C6223M  3</t>
  </si>
  <si>
    <t>B82477C6223M603</t>
  </si>
  <si>
    <t>B82477C6333M  3</t>
  </si>
  <si>
    <t>B82477C6333M603</t>
  </si>
  <si>
    <t>B82477C6472M  3</t>
  </si>
  <si>
    <t>B82477C6472M603</t>
  </si>
  <si>
    <t>B82477C6473M  3</t>
  </si>
  <si>
    <t>B82477C6473M603</t>
  </si>
  <si>
    <t>B82477C6682M  3</t>
  </si>
  <si>
    <t>B82477C6682M603</t>
  </si>
  <si>
    <t>B82477D2223M</t>
  </si>
  <si>
    <t>B82477D2224K300</t>
  </si>
  <si>
    <t>B82477D2224K300Y22</t>
  </si>
  <si>
    <t>B82477D4103M</t>
  </si>
  <si>
    <t>B82477D4103M   Y22</t>
  </si>
  <si>
    <t>B82477D4103M900</t>
  </si>
  <si>
    <t>B82477D4104M</t>
  </si>
  <si>
    <t>B82477D4104M900</t>
  </si>
  <si>
    <t>B82477D4153M</t>
  </si>
  <si>
    <t>B82477D4153M   Y22</t>
  </si>
  <si>
    <t>B82477D4153M200</t>
  </si>
  <si>
    <t>B82477D4153M500</t>
  </si>
  <si>
    <t>B82477D4153M500Y22</t>
  </si>
  <si>
    <t>B82477D4153M600</t>
  </si>
  <si>
    <t>B82477D4153M600Y22</t>
  </si>
  <si>
    <t>B82477D4153M900</t>
  </si>
  <si>
    <t>B82477D4202M</t>
  </si>
  <si>
    <t>B82477D4202M900</t>
  </si>
  <si>
    <t>B82477D4223M</t>
  </si>
  <si>
    <t>B82477D4223M900</t>
  </si>
  <si>
    <t>B82477D4302M</t>
  </si>
  <si>
    <t>B82477D4302M900</t>
  </si>
  <si>
    <t>B82477D4333M</t>
  </si>
  <si>
    <t>B82477D4333M300</t>
  </si>
  <si>
    <t>B82477D4333M900</t>
  </si>
  <si>
    <t>B82477D4472M</t>
  </si>
  <si>
    <t>B82477D4472M900</t>
  </si>
  <si>
    <t>B82477D4473M</t>
  </si>
  <si>
    <t>B82477D4473M   Y22</t>
  </si>
  <si>
    <t>B82477D4473M900</t>
  </si>
  <si>
    <t>B82477D4682M</t>
  </si>
  <si>
    <t>B82477D4682M900</t>
  </si>
  <si>
    <t>B82477D4683M</t>
  </si>
  <si>
    <t>B82477D4683M900</t>
  </si>
  <si>
    <t>B82477D6103M  3</t>
  </si>
  <si>
    <t>B82477D6103M603</t>
  </si>
  <si>
    <t>B82477D6123M 13</t>
  </si>
  <si>
    <t>B82477D6123M 13Y22</t>
  </si>
  <si>
    <t>B82477D6123M313</t>
  </si>
  <si>
    <t>B82477D6123M313Y22</t>
  </si>
  <si>
    <t>B82477D6123M613</t>
  </si>
  <si>
    <t>B82477D6123M613Y22</t>
  </si>
  <si>
    <t>B82477D6123M813</t>
  </si>
  <si>
    <t>B82477D6123M813Y22</t>
  </si>
  <si>
    <t>B82477D6153M  3</t>
  </si>
  <si>
    <t>B82477D6153M603</t>
  </si>
  <si>
    <t>B82477D6223M  3</t>
  </si>
  <si>
    <t>B82477D6223M603</t>
  </si>
  <si>
    <t>B82477D6333M  3</t>
  </si>
  <si>
    <t>B82477D6333M603</t>
  </si>
  <si>
    <t>B82477D6392M603</t>
  </si>
  <si>
    <t>B82477D6472M603</t>
  </si>
  <si>
    <t>B82477D6473M  3</t>
  </si>
  <si>
    <t>B82477D6473M603</t>
  </si>
  <si>
    <t>B82477D6682M603</t>
  </si>
  <si>
    <t>B82477E4254M</t>
  </si>
  <si>
    <t>B82477E4563M</t>
  </si>
  <si>
    <t>B82477E4653M</t>
  </si>
  <si>
    <t>B82477E6254M</t>
  </si>
  <si>
    <t>B82477F6183M100</t>
  </si>
  <si>
    <t>B82477F6363M 13</t>
  </si>
  <si>
    <t>B82477F6363M100</t>
  </si>
  <si>
    <t>B82477F6563M</t>
  </si>
  <si>
    <t>B82477F6563M 13</t>
  </si>
  <si>
    <t>B82477F6653M</t>
  </si>
  <si>
    <t>B82477F6653M 13</t>
  </si>
  <si>
    <t>B82477G2102M</t>
  </si>
  <si>
    <t>B82477G2103K  1</t>
  </si>
  <si>
    <t>B82477G2103M</t>
  </si>
  <si>
    <t>B82477G2104M</t>
  </si>
  <si>
    <t>B82477G2105M</t>
  </si>
  <si>
    <t>B82477G2123M</t>
  </si>
  <si>
    <t>B82477G2132M</t>
  </si>
  <si>
    <t>B82477G2153M</t>
  </si>
  <si>
    <t>B82477G2154M</t>
  </si>
  <si>
    <t>B82477G2222M</t>
  </si>
  <si>
    <t>B82477G2223M</t>
  </si>
  <si>
    <t>B82477G2224M</t>
  </si>
  <si>
    <t>B82477G2332M</t>
  </si>
  <si>
    <t>B82477G2333M</t>
  </si>
  <si>
    <t>B82477G2334M</t>
  </si>
  <si>
    <t>B82477G2472M</t>
  </si>
  <si>
    <t>B82477G2473M</t>
  </si>
  <si>
    <t>B82477G2474M</t>
  </si>
  <si>
    <t>B82477G2682M</t>
  </si>
  <si>
    <t>B82477G2683M</t>
  </si>
  <si>
    <t>B82477G2684M</t>
  </si>
  <si>
    <t>B82477G4102M</t>
  </si>
  <si>
    <t>B82477G4102M   Y22</t>
  </si>
  <si>
    <t>B82477G4103M</t>
  </si>
  <si>
    <t>B82477G4103M   Y22</t>
  </si>
  <si>
    <t>B82477G4103M300</t>
  </si>
  <si>
    <t>B82477G4104M</t>
  </si>
  <si>
    <t>B82477G4105M</t>
  </si>
  <si>
    <t>B82477G4124M</t>
  </si>
  <si>
    <t>B82477G4153M</t>
  </si>
  <si>
    <t>B82477G4154M</t>
  </si>
  <si>
    <t>B82477G4154M   Y22</t>
  </si>
  <si>
    <t>B82477G4185M</t>
  </si>
  <si>
    <t>B82477G4222M</t>
  </si>
  <si>
    <t>B82477G4223M</t>
  </si>
  <si>
    <t>B82477G4223M   J 1</t>
  </si>
  <si>
    <t>B82477G4223M   Y22</t>
  </si>
  <si>
    <t>B82477G4223M300</t>
  </si>
  <si>
    <t>B82477G4224M</t>
  </si>
  <si>
    <t>B82477G4333M</t>
  </si>
  <si>
    <t>B82477G4333M   Y22</t>
  </si>
  <si>
    <t>B82477G4334M</t>
  </si>
  <si>
    <t>B82477G4392M</t>
  </si>
  <si>
    <t>B82477G4472M</t>
  </si>
  <si>
    <t>B82477G4472M300</t>
  </si>
  <si>
    <t>B82477G4473M</t>
  </si>
  <si>
    <t>B82477G4473M   Y22</t>
  </si>
  <si>
    <t>B82477G4473M  3</t>
  </si>
  <si>
    <t>B82477G4473M300</t>
  </si>
  <si>
    <t>B82477G4474M</t>
  </si>
  <si>
    <t>B82477G4474M   Y22</t>
  </si>
  <si>
    <t>B82477G4562M</t>
  </si>
  <si>
    <t>B82477G4563M</t>
  </si>
  <si>
    <t>B82477G4652M</t>
  </si>
  <si>
    <t>B82477G4682M</t>
  </si>
  <si>
    <t>B82477G4683M</t>
  </si>
  <si>
    <t>B82477G4683M   Y22</t>
  </si>
  <si>
    <t>B82477G4684M</t>
  </si>
  <si>
    <t>B82477G4702M</t>
  </si>
  <si>
    <t>B82477G4823M</t>
  </si>
  <si>
    <t>B82477P2102M</t>
  </si>
  <si>
    <t>B82477P2103M</t>
  </si>
  <si>
    <t>B82477P2103M   Y22</t>
  </si>
  <si>
    <t>B82477P2104M</t>
  </si>
  <si>
    <t>B82477P2105M</t>
  </si>
  <si>
    <t>B82477P2152M</t>
  </si>
  <si>
    <t>B82477P2153M</t>
  </si>
  <si>
    <t>B82477P2154M</t>
  </si>
  <si>
    <t>B82477P2222M</t>
  </si>
  <si>
    <t>B82477P2223M</t>
  </si>
  <si>
    <t>B82477P2223M   Y22</t>
  </si>
  <si>
    <t>B82477P2224M</t>
  </si>
  <si>
    <t>B82477P2332M</t>
  </si>
  <si>
    <t>B82477P2333M</t>
  </si>
  <si>
    <t>B82477P2334M</t>
  </si>
  <si>
    <t>B82477P2472M</t>
  </si>
  <si>
    <t>B82477P2473M</t>
  </si>
  <si>
    <t>B82477P2473M   Y22</t>
  </si>
  <si>
    <t>B82477P2474M</t>
  </si>
  <si>
    <t>B82477P2682M</t>
  </si>
  <si>
    <t>B82477P2683M</t>
  </si>
  <si>
    <t>B82477P2684M</t>
  </si>
  <si>
    <t>B82477P4103M</t>
  </si>
  <si>
    <t>B82477P4103M   D 1</t>
  </si>
  <si>
    <t>B82477P4103M   Y22</t>
  </si>
  <si>
    <t>B82477P4103M  6</t>
  </si>
  <si>
    <t>B82477P4103M200</t>
  </si>
  <si>
    <t>B82477P4104M</t>
  </si>
  <si>
    <t>B82477P4104M   Y22</t>
  </si>
  <si>
    <t>B82477P4104M  6</t>
  </si>
  <si>
    <t>B82477P4104M200</t>
  </si>
  <si>
    <t>B82477P4105M</t>
  </si>
  <si>
    <t>B82477P4105M200</t>
  </si>
  <si>
    <t>B82477P4153M</t>
  </si>
  <si>
    <t>B82477P4153M200</t>
  </si>
  <si>
    <t>B82477P4154M</t>
  </si>
  <si>
    <t>B82477P4154M200</t>
  </si>
  <si>
    <t>B82477P4202M</t>
  </si>
  <si>
    <t>B82477P4202M200</t>
  </si>
  <si>
    <t>B82477P4223M</t>
  </si>
  <si>
    <t>B82477P4223M   Y22</t>
  </si>
  <si>
    <t>B82477P4223M  6</t>
  </si>
  <si>
    <t>B82477P4223M200</t>
  </si>
  <si>
    <t>B82477P4224M</t>
  </si>
  <si>
    <t>B82477P4224M200</t>
  </si>
  <si>
    <t>B82477P4332M</t>
  </si>
  <si>
    <t>B82477P4332M200</t>
  </si>
  <si>
    <t>B82477P4333M</t>
  </si>
  <si>
    <t>B82477P4333M   Y22</t>
  </si>
  <si>
    <t>B82477P4333M200</t>
  </si>
  <si>
    <t>B82477P4334M</t>
  </si>
  <si>
    <t>B82477P4334M200</t>
  </si>
  <si>
    <t>B82477P4392M</t>
  </si>
  <si>
    <t>B82477P4392M   Y22</t>
  </si>
  <si>
    <t>B82477P4392M200</t>
  </si>
  <si>
    <t>B82477P4472M</t>
  </si>
  <si>
    <t>B82477P4472M200</t>
  </si>
  <si>
    <t>B82477P4473M</t>
  </si>
  <si>
    <t>B82477P4473M   V 2</t>
  </si>
  <si>
    <t>B82477P4473M   Y22</t>
  </si>
  <si>
    <t>B82477P4473M200</t>
  </si>
  <si>
    <t>B82477P4474M</t>
  </si>
  <si>
    <t>B82477P4474M200</t>
  </si>
  <si>
    <t>B82477P4562M</t>
  </si>
  <si>
    <t>B82477P4562M  6</t>
  </si>
  <si>
    <t>B82477P4562M200</t>
  </si>
  <si>
    <t>B82477P4682M</t>
  </si>
  <si>
    <t>B82477P4682M  6</t>
  </si>
  <si>
    <t>B82477P4682M200</t>
  </si>
  <si>
    <t>B82477P4683K</t>
  </si>
  <si>
    <t>B82477P4683M</t>
  </si>
  <si>
    <t>B82477P4683M200</t>
  </si>
  <si>
    <t>B82477P4684M</t>
  </si>
  <si>
    <t>B82477P4684M200</t>
  </si>
  <si>
    <t>B82477P4821M</t>
  </si>
  <si>
    <t>B82477P4821M200</t>
  </si>
  <si>
    <t>B82477P4823M</t>
  </si>
  <si>
    <t>B82477P4823M  6</t>
  </si>
  <si>
    <t>B82477P4823M200</t>
  </si>
  <si>
    <t>B82477R4103M100</t>
  </si>
  <si>
    <t>B82477R4104M100</t>
  </si>
  <si>
    <t>B82477R4105M100</t>
  </si>
  <si>
    <t>B82477R4152M100</t>
  </si>
  <si>
    <t>B82477R4153M100</t>
  </si>
  <si>
    <t>B82477R4154M100</t>
  </si>
  <si>
    <t>B82477R4202M100</t>
  </si>
  <si>
    <t>B82477R4223M100</t>
  </si>
  <si>
    <t>B82477R4224M100</t>
  </si>
  <si>
    <t>B82477R4302M100</t>
  </si>
  <si>
    <t>B82477R4333M100</t>
  </si>
  <si>
    <t>B82477R4334M100</t>
  </si>
  <si>
    <t>B82477R4362M100</t>
  </si>
  <si>
    <t>B82477R4472M100</t>
  </si>
  <si>
    <t>B82477R4473M100</t>
  </si>
  <si>
    <t>B82477R4474M100</t>
  </si>
  <si>
    <t>B82477R4562M100</t>
  </si>
  <si>
    <t>B82477R4682M100</t>
  </si>
  <si>
    <t>B82477R4683M100</t>
  </si>
  <si>
    <t>B82477R4684M100</t>
  </si>
  <si>
    <t>B82477R4821M100</t>
  </si>
  <si>
    <t>B82477R6103M</t>
  </si>
  <si>
    <t>B82477R6104M</t>
  </si>
  <si>
    <t>B82477R6152M</t>
  </si>
  <si>
    <t>B82477R6153M</t>
  </si>
  <si>
    <t>B82477R6222M</t>
  </si>
  <si>
    <t>B82477R6223M</t>
  </si>
  <si>
    <t>B82477R6302M</t>
  </si>
  <si>
    <t>B82477R6333M</t>
  </si>
  <si>
    <t>B82477R6473M</t>
  </si>
  <si>
    <t>B82477R6512M</t>
  </si>
  <si>
    <t>B82477R6682M</t>
  </si>
  <si>
    <t>B82477R6683M</t>
  </si>
  <si>
    <t>B82477R6901M</t>
  </si>
  <si>
    <t>B82477U2153M</t>
  </si>
  <si>
    <t>B82477U4153M</t>
  </si>
  <si>
    <t>B82477X   4</t>
  </si>
  <si>
    <t>B82477X   6</t>
  </si>
  <si>
    <t>B82478A1103M</t>
  </si>
  <si>
    <t>B82478A1104M</t>
  </si>
  <si>
    <t>B82478A1105M</t>
  </si>
  <si>
    <t>B82478A1153M</t>
  </si>
  <si>
    <t>B82478A1154M</t>
  </si>
  <si>
    <t>B82478A1223M</t>
  </si>
  <si>
    <t>B82478A1224M</t>
  </si>
  <si>
    <t>B82478A1333M</t>
  </si>
  <si>
    <t>B82478A1334M</t>
  </si>
  <si>
    <t>B82478A1473M</t>
  </si>
  <si>
    <t>B82478A1474M</t>
  </si>
  <si>
    <t>B82478A1682M</t>
  </si>
  <si>
    <t>B82478A1683M</t>
  </si>
  <si>
    <t>B82478A1684M</t>
  </si>
  <si>
    <t>B82479A1102M</t>
  </si>
  <si>
    <t>B82479A1103M</t>
  </si>
  <si>
    <t>B82479A1104M</t>
  </si>
  <si>
    <t>B82479A1105M</t>
  </si>
  <si>
    <t>B82479A1153M</t>
  </si>
  <si>
    <t>B82479A1154M</t>
  </si>
  <si>
    <t>B82479A1222M</t>
  </si>
  <si>
    <t>B82479A1223M</t>
  </si>
  <si>
    <t>B82479A1224M</t>
  </si>
  <si>
    <t>B82479A1332M</t>
  </si>
  <si>
    <t>B82479A1333M</t>
  </si>
  <si>
    <t>B82479A1334M</t>
  </si>
  <si>
    <t>B82479A1473M</t>
  </si>
  <si>
    <t>B82479A1474M</t>
  </si>
  <si>
    <t>B82479A1562M</t>
  </si>
  <si>
    <t>B82479A1683M</t>
  </si>
  <si>
    <t>B82479A1683M   Y22</t>
  </si>
  <si>
    <t>B82479A1684M</t>
  </si>
  <si>
    <t>B82479E1103M</t>
  </si>
  <si>
    <t>B82479G1103M</t>
  </si>
  <si>
    <t>B82479G1104M</t>
  </si>
  <si>
    <t>B82479G1105M</t>
  </si>
  <si>
    <t>B82479G1153M</t>
  </si>
  <si>
    <t>B82479G1154M</t>
  </si>
  <si>
    <t>B82479G1223M</t>
  </si>
  <si>
    <t>B82479G1224M</t>
  </si>
  <si>
    <t>B82479G1333M</t>
  </si>
  <si>
    <t>B82479G1334M</t>
  </si>
  <si>
    <t>B82479G1473M</t>
  </si>
  <si>
    <t>B82479G1474M</t>
  </si>
  <si>
    <t>B82479G1683M</t>
  </si>
  <si>
    <t>B82479G1684M</t>
  </si>
  <si>
    <t>B82479S1103M</t>
  </si>
  <si>
    <t>B82480E8254M</t>
  </si>
  <si>
    <t>B82480E8703M620</t>
  </si>
  <si>
    <t>B82480P8474M</t>
  </si>
  <si>
    <t>B82482M1102N</t>
  </si>
  <si>
    <t>B82482M1103M</t>
  </si>
  <si>
    <t>B82482M1122N</t>
  </si>
  <si>
    <t>B82482M1152N</t>
  </si>
  <si>
    <t>B82482M1222M</t>
  </si>
  <si>
    <t>B82482M1272M</t>
  </si>
  <si>
    <t>B82482M1332M</t>
  </si>
  <si>
    <t>B82482M1401N</t>
  </si>
  <si>
    <t>B82482M1472M</t>
  </si>
  <si>
    <t>B82482M1501N</t>
  </si>
  <si>
    <t>B82482M1681N</t>
  </si>
  <si>
    <t>B82482M1682M</t>
  </si>
  <si>
    <t>B82482M1821N</t>
  </si>
  <si>
    <t>B82482M1822M</t>
  </si>
  <si>
    <t>B82482X   1</t>
  </si>
  <si>
    <t>B82552J2164J 21</t>
  </si>
  <si>
    <t>B82552J2284J 21</t>
  </si>
  <si>
    <t>B82552J2444J 21</t>
  </si>
  <si>
    <t>B82552J2644J 21</t>
  </si>
  <si>
    <t>B82558C1103A 27</t>
  </si>
  <si>
    <t>B82559A 112A 13</t>
  </si>
  <si>
    <t>B82559A 142A 13</t>
  </si>
  <si>
    <t>B82559A 142A 13Z90</t>
  </si>
  <si>
    <t>B82559A 143E  8</t>
  </si>
  <si>
    <t>B82559A 143E  8Z90</t>
  </si>
  <si>
    <t>B82559A 153A 16</t>
  </si>
  <si>
    <t>B82559A 153A 24</t>
  </si>
  <si>
    <t>B82559A 163A 30</t>
  </si>
  <si>
    <t>B82559A 183A 25</t>
  </si>
  <si>
    <t>B82559A 203A 16</t>
  </si>
  <si>
    <t>B82559A 203A 19</t>
  </si>
  <si>
    <t>B82559A 203A 20</t>
  </si>
  <si>
    <t>B82559A 203A 24</t>
  </si>
  <si>
    <t>B82559A 222A 13</t>
  </si>
  <si>
    <t>B82559A 222A 13Y22</t>
  </si>
  <si>
    <t>B82559A 242A 13</t>
  </si>
  <si>
    <t>B82559A 273A 30</t>
  </si>
  <si>
    <t>B82559A 293A 20</t>
  </si>
  <si>
    <t>B82559A 302A 13</t>
  </si>
  <si>
    <t>B82559A 303A 16</t>
  </si>
  <si>
    <t>B82559A 303A 19</t>
  </si>
  <si>
    <t>B82559A 303A 24</t>
  </si>
  <si>
    <t>B82559A 353A 20</t>
  </si>
  <si>
    <t>B82559A 392A 13</t>
  </si>
  <si>
    <t>B82559A 501A 13</t>
  </si>
  <si>
    <t>B82559A 951A 13</t>
  </si>
  <si>
    <t>B82559A1042A 25</t>
  </si>
  <si>
    <t>B82559A2102A 16</t>
  </si>
  <si>
    <t>B82559A2102A 19</t>
  </si>
  <si>
    <t>B82559A2102A 20</t>
  </si>
  <si>
    <t>B82559A2102A 24</t>
  </si>
  <si>
    <t>B82559A2122A 25</t>
  </si>
  <si>
    <t>B82559A2381D 13</t>
  </si>
  <si>
    <t>B82559A3152A 16</t>
  </si>
  <si>
    <t>B82559A3152A 19</t>
  </si>
  <si>
    <t>B82559A3152A 20</t>
  </si>
  <si>
    <t>B82559A3152A 20Y22</t>
  </si>
  <si>
    <t>B82559A3152A 24</t>
  </si>
  <si>
    <t>B82559A3162A 27</t>
  </si>
  <si>
    <t>B82559A3202A 25</t>
  </si>
  <si>
    <t>B82559A3232A 25</t>
  </si>
  <si>
    <t>B82559A3252D 20</t>
  </si>
  <si>
    <t>B82559A3292A 25</t>
  </si>
  <si>
    <t>B82559A3601A 13</t>
  </si>
  <si>
    <t>B82559A4102A 13</t>
  </si>
  <si>
    <t>B82559A4102A 13Y22</t>
  </si>
  <si>
    <t>B82559A4122C 12</t>
  </si>
  <si>
    <t>B82559A4122C 12Y22</t>
  </si>
  <si>
    <t>B82559A4122J 13</t>
  </si>
  <si>
    <t>B82559A4122J 13Y22</t>
  </si>
  <si>
    <t>B82559A4222A 16</t>
  </si>
  <si>
    <t>B82559A4222A 19</t>
  </si>
  <si>
    <t>B82559A4222A 20</t>
  </si>
  <si>
    <t>B82559A4222A 24</t>
  </si>
  <si>
    <t>B82559A4322A 33</t>
  </si>
  <si>
    <t>B82559A4352A 27</t>
  </si>
  <si>
    <t>B82559A4352A 33</t>
  </si>
  <si>
    <t>B82559A4432A 25</t>
  </si>
  <si>
    <t>B82559A4472A 20</t>
  </si>
  <si>
    <t>B82559A4472A 27</t>
  </si>
  <si>
    <t>B82559A5103A 33</t>
  </si>
  <si>
    <t>B82559A5232A 13</t>
  </si>
  <si>
    <t>B82559A5332A 16</t>
  </si>
  <si>
    <t>B82559A5332A 19</t>
  </si>
  <si>
    <t>B82559A5332A 20</t>
  </si>
  <si>
    <t>B82559A5332A 24</t>
  </si>
  <si>
    <t>B82559A5472A 16</t>
  </si>
  <si>
    <t>B82559A5472A 19</t>
  </si>
  <si>
    <t>B82559A5472A 27</t>
  </si>
  <si>
    <t>B82559A5472A 33</t>
  </si>
  <si>
    <t>B82559A5602A 33</t>
  </si>
  <si>
    <t>B82559A5612A 25</t>
  </si>
  <si>
    <t>B82559A5682A 20</t>
  </si>
  <si>
    <t>B82559A5682A 33</t>
  </si>
  <si>
    <t>B82559A5891B  9</t>
  </si>
  <si>
    <t>B82559A5891B  9Y22</t>
  </si>
  <si>
    <t>B82559A5891B  9Z90</t>
  </si>
  <si>
    <t>B82559A5901A  9</t>
  </si>
  <si>
    <t>B82559A5901A  9Y22</t>
  </si>
  <si>
    <t>B82559A6472A 24</t>
  </si>
  <si>
    <t>B82559A6682A 16</t>
  </si>
  <si>
    <t>B82559A6682A 19</t>
  </si>
  <si>
    <t>B82559A6702D 20</t>
  </si>
  <si>
    <t>B82559A6792A 25</t>
  </si>
  <si>
    <t>B82559A7103A 16</t>
  </si>
  <si>
    <t>B82559A7103A 19</t>
  </si>
  <si>
    <t>B82559A7103A 20</t>
  </si>
  <si>
    <t>B82559A7103A 20Y22</t>
  </si>
  <si>
    <t>B82559A7103A 25</t>
  </si>
  <si>
    <t>B82559A7103A 25Y22</t>
  </si>
  <si>
    <t>B82559A7103A 27</t>
  </si>
  <si>
    <t>B82559A7123D 25</t>
  </si>
  <si>
    <t>B82559A7123D 25Z31</t>
  </si>
  <si>
    <t>B82559A7152D  7</t>
  </si>
  <si>
    <t>B82559A7153A 25</t>
  </si>
  <si>
    <t>B82559A7153A 27</t>
  </si>
  <si>
    <t>B82559A7202D 13</t>
  </si>
  <si>
    <t>B82559A7462D 13</t>
  </si>
  <si>
    <t>B82559A7472A 25</t>
  </si>
  <si>
    <t>B82559A7682A 24</t>
  </si>
  <si>
    <t>B82559A7682A 27</t>
  </si>
  <si>
    <t>B82559A9103A 24</t>
  </si>
  <si>
    <t>B82559A9153A 19</t>
  </si>
  <si>
    <t>B82559A9153A 20</t>
  </si>
  <si>
    <t>B82559A9153A 20Z31</t>
  </si>
  <si>
    <t>B82559A9203A 25</t>
  </si>
  <si>
    <t>B82559A9203A 25Y22</t>
  </si>
  <si>
    <t>B82559A9662B 23</t>
  </si>
  <si>
    <t>B82559B 142A 13</t>
  </si>
  <si>
    <t>B82559B 153A 16</t>
  </si>
  <si>
    <t>B82559B 203A 16</t>
  </si>
  <si>
    <t>B82559B 203A 19</t>
  </si>
  <si>
    <t>B82559B 242A 13</t>
  </si>
  <si>
    <t>B82559B 303A 16</t>
  </si>
  <si>
    <t>B82559B 303A 19</t>
  </si>
  <si>
    <t>B82559B 501A 13</t>
  </si>
  <si>
    <t>B82559B 951A 13</t>
  </si>
  <si>
    <t>B82559B2102A 16</t>
  </si>
  <si>
    <t>B82559B2102A 16Y22</t>
  </si>
  <si>
    <t>B82559B2102A 19</t>
  </si>
  <si>
    <t>B82559B2102A 27</t>
  </si>
  <si>
    <t>B82559B2122A 25</t>
  </si>
  <si>
    <t>B82559B2122A 25Y22</t>
  </si>
  <si>
    <t>B82559B2152A 27</t>
  </si>
  <si>
    <t>B82559B3152A 16</t>
  </si>
  <si>
    <t>B82559B3152A 16Y22</t>
  </si>
  <si>
    <t>B82559B3152A 19</t>
  </si>
  <si>
    <t>B82559B3222A 27</t>
  </si>
  <si>
    <t>B82559B3292A 25</t>
  </si>
  <si>
    <t>B82559B4222A 16</t>
  </si>
  <si>
    <t>B82559B4222A 19</t>
  </si>
  <si>
    <t>B82559B4332A 27</t>
  </si>
  <si>
    <t>B82559B4352A 27</t>
  </si>
  <si>
    <t>B82559B4432A 25</t>
  </si>
  <si>
    <t>B82559B5332A 16</t>
  </si>
  <si>
    <t>B82559B5332A 19</t>
  </si>
  <si>
    <t>B82559B5472A 16</t>
  </si>
  <si>
    <t>B82559B5472A 19</t>
  </si>
  <si>
    <t>B82559B5472A 27</t>
  </si>
  <si>
    <t>B82559B5472A 33</t>
  </si>
  <si>
    <t>B82559B5751B  9</t>
  </si>
  <si>
    <t>B82559B5751B  9Y22</t>
  </si>
  <si>
    <t>B82559B5891B  9</t>
  </si>
  <si>
    <t>B82559B5891B  9Z90</t>
  </si>
  <si>
    <t>B82559B6682A 16</t>
  </si>
  <si>
    <t>B82559B6682A 19</t>
  </si>
  <si>
    <t>B82559B6682A 27</t>
  </si>
  <si>
    <t>B82559B7103A 16</t>
  </si>
  <si>
    <t>B82559B7103A 19</t>
  </si>
  <si>
    <t>B82559B7103A 25</t>
  </si>
  <si>
    <t>B82559B7103A 27</t>
  </si>
  <si>
    <t>B82559B7153A 27</t>
  </si>
  <si>
    <t>B82559B7682A 27</t>
  </si>
  <si>
    <t>B82559B9153A 19</t>
  </si>
  <si>
    <t>B82559C4432A 25</t>
  </si>
  <si>
    <t>B82559C7103A 25</t>
  </si>
  <si>
    <t>B82559C7103A 27</t>
  </si>
  <si>
    <t>B82559S2638H 14</t>
  </si>
  <si>
    <t>B82559S2638H 14Y22</t>
  </si>
  <si>
    <t>B82559S3345A 13</t>
  </si>
  <si>
    <t>B82559S3345A 13Y22</t>
  </si>
  <si>
    <t>B82559S4142M 23</t>
  </si>
  <si>
    <t>B82559S4182M 23</t>
  </si>
  <si>
    <t>B82559S5222M 23</t>
  </si>
  <si>
    <t>B82559S5282M 23</t>
  </si>
  <si>
    <t>B82559S6069A  9</t>
  </si>
  <si>
    <t>B82559S6322M 23</t>
  </si>
  <si>
    <t>B82559S6412M 23</t>
  </si>
  <si>
    <t>B82559S6977A  9</t>
  </si>
  <si>
    <t>B82559S6977A  9Y22</t>
  </si>
  <si>
    <t>B82579A1232A 27</t>
  </si>
  <si>
    <t>B82579A1392A 27</t>
  </si>
  <si>
    <t>B82579A1462A 33</t>
  </si>
  <si>
    <t>B82579A1622A 27</t>
  </si>
  <si>
    <t>B82579A1722A 33</t>
  </si>
  <si>
    <t>B82579A1852A 27</t>
  </si>
  <si>
    <t>B82600C 751A  1</t>
  </si>
  <si>
    <t>B82602C1302A  1</t>
  </si>
  <si>
    <t>B82602S 702M  1</t>
  </si>
  <si>
    <t>B82603S 173M  1</t>
  </si>
  <si>
    <t>B82603S 173M  1Y22</t>
  </si>
  <si>
    <t>B82603S 173M  1Z31</t>
  </si>
  <si>
    <t>B82603S 302M  1</t>
  </si>
  <si>
    <t>B82604S9183L 20Z99</t>
  </si>
  <si>
    <t>B82606W2663S  1B 1</t>
  </si>
  <si>
    <t>B82606W2663S  1V 1</t>
  </si>
  <si>
    <t>B82606W2663S  2B 1</t>
  </si>
  <si>
    <t>B82606W2663S  2V 1</t>
  </si>
  <si>
    <t>B82606W2903S  1B 1</t>
  </si>
  <si>
    <t>B82606W2903S  1V 1</t>
  </si>
  <si>
    <t>B82606W2903S  2B 1</t>
  </si>
  <si>
    <t>B82606W2903S  2V 1</t>
  </si>
  <si>
    <t>B82606W2903S 10B 1</t>
  </si>
  <si>
    <t>B82606W2903S 10V 1</t>
  </si>
  <si>
    <t>B82606W2903S 20B 1</t>
  </si>
  <si>
    <t>B82606W2903S 20V 1</t>
  </si>
  <si>
    <t>B82607A   2A  2B 1</t>
  </si>
  <si>
    <t>B82607A   2A  2V 1</t>
  </si>
  <si>
    <t>B82607A   2A  3B 1</t>
  </si>
  <si>
    <t>B82607A   2A  3V 1</t>
  </si>
  <si>
    <t>B82607A   2A  8</t>
  </si>
  <si>
    <t>B82607A   2A  8B 1</t>
  </si>
  <si>
    <t>B82607A   2A  9</t>
  </si>
  <si>
    <t>B82607A  10A  1B 1</t>
  </si>
  <si>
    <t>B82607A  10A  2B 1</t>
  </si>
  <si>
    <t>B82607S9233A930</t>
  </si>
  <si>
    <t>B82607S9233A930B 1</t>
  </si>
  <si>
    <t>B82607S9902M 30Z99</t>
  </si>
  <si>
    <t>B82607W2124S  1B 1</t>
  </si>
  <si>
    <t>B82607W2124S  1V 1</t>
  </si>
  <si>
    <t>B82607W2124S  2B 1</t>
  </si>
  <si>
    <t>B82607W2124S  2V 1</t>
  </si>
  <si>
    <t>B82607W2154S  1B 1</t>
  </si>
  <si>
    <t>B82607W2154S  1V 1</t>
  </si>
  <si>
    <t>B82607W2154S  2B 1</t>
  </si>
  <si>
    <t>B82607W2154S  2V 1</t>
  </si>
  <si>
    <t>B82608W2224S  1B 1</t>
  </si>
  <si>
    <t>B82608W2224S  1V 1</t>
  </si>
  <si>
    <t>B82608W2224S  2B 1</t>
  </si>
  <si>
    <t>B82608W2224S  2V 1</t>
  </si>
  <si>
    <t>B82613S9153L 30Z99</t>
  </si>
  <si>
    <t>B82618C   5A  1</t>
  </si>
  <si>
    <t>B82621S1323P 40</t>
  </si>
  <si>
    <t>B82622A1152L  1</t>
  </si>
  <si>
    <t>B82720A2102N 40Z99</t>
  </si>
  <si>
    <t>B82720A2152N 40Z99</t>
  </si>
  <si>
    <t>B82720A2202N 40Z99</t>
  </si>
  <si>
    <t>B82720A2301N 40Z99</t>
  </si>
  <si>
    <t>B82720A2301N 42</t>
  </si>
  <si>
    <t>B82720A2601N 40Z99</t>
  </si>
  <si>
    <t>B82720H  14A 13Z99</t>
  </si>
  <si>
    <t>B82720H  14A 16Z99</t>
  </si>
  <si>
    <t>B82720H  14A 25Z99</t>
  </si>
  <si>
    <t>B82720H  14A116Z99</t>
  </si>
  <si>
    <t>B82720H  15A 16Z99</t>
  </si>
  <si>
    <t>B82720H  15A 25Z99</t>
  </si>
  <si>
    <t>B82720H  15A 28Y22</t>
  </si>
  <si>
    <t>B82720H  15A 28Z99</t>
  </si>
  <si>
    <t>B82720H  15A 30Z99</t>
  </si>
  <si>
    <t>B82720H  15A 35Z99</t>
  </si>
  <si>
    <t>B82720H  15A130Z99</t>
  </si>
  <si>
    <t>B82720H  15B 40</t>
  </si>
  <si>
    <t>B82720K2102N 40Z99</t>
  </si>
  <si>
    <t>B82720K2152N 40Z99</t>
  </si>
  <si>
    <t>B82720K2202N 40Z99</t>
  </si>
  <si>
    <t>B82720K2301N 40Z99</t>
  </si>
  <si>
    <t>B82720K2301N 42</t>
  </si>
  <si>
    <t>B82720K2601N 40Z99</t>
  </si>
  <si>
    <t>B82720L  15A 16Z99</t>
  </si>
  <si>
    <t>B82720L2301N 40Z99</t>
  </si>
  <si>
    <t>B82720N  15C124</t>
  </si>
  <si>
    <t>B82720S 182A 20</t>
  </si>
  <si>
    <t>B82720S2102N 40Z99</t>
  </si>
  <si>
    <t>B82720S2152N 40</t>
  </si>
  <si>
    <t>B82720S2152N240</t>
  </si>
  <si>
    <t>B82720S2202N 40Z99</t>
  </si>
  <si>
    <t>B82720S2301N 40Z99</t>
  </si>
  <si>
    <t>B82720S2301N 42</t>
  </si>
  <si>
    <t>B82720S2301N240Z99</t>
  </si>
  <si>
    <t>B82720S2401T 40</t>
  </si>
  <si>
    <t>B82720S2551T 40</t>
  </si>
  <si>
    <t>B82720S2601N 40Z99</t>
  </si>
  <si>
    <t>B82721A2122N 20Z99</t>
  </si>
  <si>
    <t>B82721K2701N 20Z99</t>
  </si>
  <si>
    <t>B82721S 272T 40</t>
  </si>
  <si>
    <t>B82721S 282A 30</t>
  </si>
  <si>
    <t>B82721S 322A 10</t>
  </si>
  <si>
    <t>B82721S 322A 20</t>
  </si>
  <si>
    <t>B82721S 562A 30</t>
  </si>
  <si>
    <t>B82721S 572A 20</t>
  </si>
  <si>
    <t>B82721S 572A 40</t>
  </si>
  <si>
    <t>B82721S1293P 40</t>
  </si>
  <si>
    <t>B82721S2102A  1</t>
  </si>
  <si>
    <t>B82721S2102A 20</t>
  </si>
  <si>
    <t>B82721S2113B 40</t>
  </si>
  <si>
    <t>B82722A2202A 40Y99</t>
  </si>
  <si>
    <t>B82722A2202A 40Z99</t>
  </si>
  <si>
    <t>B82722A2202A 41</t>
  </si>
  <si>
    <t>B82722A2302A 40</t>
  </si>
  <si>
    <t>B82722S 103A 20</t>
  </si>
  <si>
    <t>B82722S 133A 20</t>
  </si>
  <si>
    <t>B82722S 193A 40</t>
  </si>
  <si>
    <t>B82722S 193A 41</t>
  </si>
  <si>
    <t>B82722S 322A 40</t>
  </si>
  <si>
    <t>B82722S 862A 20</t>
  </si>
  <si>
    <t>B82722S2173N 21</t>
  </si>
  <si>
    <t>B82722V2212A 40</t>
  </si>
  <si>
    <t>B82722V2212A 40Z90</t>
  </si>
  <si>
    <t>B82722V6112B 40</t>
  </si>
  <si>
    <t>B82722V6152B 40</t>
  </si>
  <si>
    <t>B82722V6202B 40</t>
  </si>
  <si>
    <t>B82722V6252B 40</t>
  </si>
  <si>
    <t>B82722V6302B 40</t>
  </si>
  <si>
    <t>B82722V6332B 40</t>
  </si>
  <si>
    <t>B82722V6851B 40</t>
  </si>
  <si>
    <t>B82723A2202N  1Z99</t>
  </si>
  <si>
    <t>B82723A2402N  1Z99</t>
  </si>
  <si>
    <t>B82723J2142N 20Z99</t>
  </si>
  <si>
    <t>B82723J2202N  1Z99</t>
  </si>
  <si>
    <t>B82723J2402N  1Z99</t>
  </si>
  <si>
    <t>B82723S1203A 60</t>
  </si>
  <si>
    <t>B82723S4103A 30</t>
  </si>
  <si>
    <t>B82724D   1B 14</t>
  </si>
  <si>
    <t>B82724D   1B 14V 3</t>
  </si>
  <si>
    <t>B82724N2163A 60</t>
  </si>
  <si>
    <t>B82724S2103N 42</t>
  </si>
  <si>
    <t>B82724S2133A 60</t>
  </si>
  <si>
    <t>B82724S3153A 40</t>
  </si>
  <si>
    <t>B82724S3303P 30Z99</t>
  </si>
  <si>
    <t>B82724V2103U 40Z99</t>
  </si>
  <si>
    <t>B82724V2123U 40Z99</t>
  </si>
  <si>
    <t>B82724V2203U 40Z99</t>
  </si>
  <si>
    <t>B82725S2103N  3Z99</t>
  </si>
  <si>
    <t>B82725S2103N  4Z99</t>
  </si>
  <si>
    <t>B82725S2133N 40Z99</t>
  </si>
  <si>
    <t>B82725S2602N  1Z99</t>
  </si>
  <si>
    <t>B82725S2602N  2Z99</t>
  </si>
  <si>
    <t>B82725S2602N 40Z99</t>
  </si>
  <si>
    <t>B82725S2602N 41Z99</t>
  </si>
  <si>
    <t>B82725S6652N  1Z99</t>
  </si>
  <si>
    <t>B82725S6702A 40Z99</t>
  </si>
  <si>
    <t>B82725V2103U 40Z99</t>
  </si>
  <si>
    <t>B82725V2103U 41Z99</t>
  </si>
  <si>
    <t>B82725V2123U 40Z99</t>
  </si>
  <si>
    <t>B82725V2123U 41</t>
  </si>
  <si>
    <t>B82725V2163U 40Z99</t>
  </si>
  <si>
    <t>B82726E1503A 41Z99</t>
  </si>
  <si>
    <t>B82726E6203B 41Z99</t>
  </si>
  <si>
    <t>B82726E6213A 40Z99</t>
  </si>
  <si>
    <t>B82726E6243A 41Z99</t>
  </si>
  <si>
    <t>B82726E6263A 40Z99</t>
  </si>
  <si>
    <t>B82726E6283A 40Z99</t>
  </si>
  <si>
    <t>B82726E6283B 40Z99</t>
  </si>
  <si>
    <t>B82726E6333B 40Z99</t>
  </si>
  <si>
    <t>B82726S2153N 40Z99</t>
  </si>
  <si>
    <t>B82726S2163N  2Z99</t>
  </si>
  <si>
    <t>B82726S2163N 30Z99</t>
  </si>
  <si>
    <t>B82726S2183N 20Z99</t>
  </si>
  <si>
    <t>B82726S2203A 20Z99</t>
  </si>
  <si>
    <t>B82726S2243A 20Z99</t>
  </si>
  <si>
    <t>B82726S2263A 40Z99</t>
  </si>
  <si>
    <t>B82726S2363N 40Z99</t>
  </si>
  <si>
    <t>B82726S3223A340Z99</t>
  </si>
  <si>
    <t>B82726S3483A240Z99</t>
  </si>
  <si>
    <t>B82726S3543N 40Z99</t>
  </si>
  <si>
    <t>B82726S3602N 20Z99</t>
  </si>
  <si>
    <t>B82726S6103N  1Z99</t>
  </si>
  <si>
    <t>B82726S6123N 20Z99</t>
  </si>
  <si>
    <t>B82726S6153N 20Z99</t>
  </si>
  <si>
    <t>B82726S6203A 40Z99</t>
  </si>
  <si>
    <t>B82726S6223N340Z99</t>
  </si>
  <si>
    <t>B82726S6243A 40Z99</t>
  </si>
  <si>
    <t>B82726S6253N 40Z99</t>
  </si>
  <si>
    <t>B82726S6343A240Z99</t>
  </si>
  <si>
    <t>B82726V2173A 40Z99</t>
  </si>
  <si>
    <t>B82727A   1A  1V 1</t>
  </si>
  <si>
    <t>B82727C   1A  1B 1</t>
  </si>
  <si>
    <t>B82727C   1A  1R 1</t>
  </si>
  <si>
    <t>B82727C   1A  1R 2</t>
  </si>
  <si>
    <t>B82727C   1A  1T 1</t>
  </si>
  <si>
    <t>B82727C   1A  1V 1</t>
  </si>
  <si>
    <t>B82727E6223A 40Z99</t>
  </si>
  <si>
    <t>B82727E6243A 40Z99</t>
  </si>
  <si>
    <t>B82727E6403A 40Z99</t>
  </si>
  <si>
    <t>B82727E6443A 40Z99</t>
  </si>
  <si>
    <t>B82727E6503A 40Z99</t>
  </si>
  <si>
    <t>B82727S4323N 20Z99</t>
  </si>
  <si>
    <t>B82727S6383N 60Z99</t>
  </si>
  <si>
    <t>B82730G3102A 20Z90</t>
  </si>
  <si>
    <t>B82730G3162A 20Z90</t>
  </si>
  <si>
    <t>B82730G3262A 20Z90</t>
  </si>
  <si>
    <t>B82730G3401A 20</t>
  </si>
  <si>
    <t>B82730G3401A 20Z90</t>
  </si>
  <si>
    <t>B82730G3451A 20Z90</t>
  </si>
  <si>
    <t>B82730G3601A 20Z90</t>
  </si>
  <si>
    <t>B82730G3751A 20</t>
  </si>
  <si>
    <t>B82730G3751A 20Z90</t>
  </si>
  <si>
    <t>B82730G3951A 20</t>
  </si>
  <si>
    <t>B82730U3102A 20</t>
  </si>
  <si>
    <t>B82730U3102A 20Z90</t>
  </si>
  <si>
    <t>B82730U3162A 20Z90</t>
  </si>
  <si>
    <t>B82730U3262A 20Z90</t>
  </si>
  <si>
    <t>B82730U3401A 20</t>
  </si>
  <si>
    <t>B82730U3401A 20Z90</t>
  </si>
  <si>
    <t>B82730U3451A 20</t>
  </si>
  <si>
    <t>B82730U3451A 20Z90</t>
  </si>
  <si>
    <t>B82730U3601A 20Z90</t>
  </si>
  <si>
    <t>B82730U3751A 20Z90</t>
  </si>
  <si>
    <t>B82730U3951A 20</t>
  </si>
  <si>
    <t>B82730U3951A 20Z90</t>
  </si>
  <si>
    <t>B82731T2102A 20</t>
  </si>
  <si>
    <t>B82731T2102A 20Z90</t>
  </si>
  <si>
    <t>B82731T2132A 20</t>
  </si>
  <si>
    <t>B82731T2132A 20Z90</t>
  </si>
  <si>
    <t>B82731T2182A 20Z90</t>
  </si>
  <si>
    <t>B82731T2301A 20Z90</t>
  </si>
  <si>
    <t>B82731T2451A 20</t>
  </si>
  <si>
    <t>B82731T2451A 20Z90</t>
  </si>
  <si>
    <t>B82731T2551A 20</t>
  </si>
  <si>
    <t>B82731T2551A 20Z90</t>
  </si>
  <si>
    <t>B82731T2651A 20Z90</t>
  </si>
  <si>
    <t>B82731T2801A 20Z90</t>
  </si>
  <si>
    <t>B82732F2132B  1Z90</t>
  </si>
  <si>
    <t>B82732F2162B  1Z90</t>
  </si>
  <si>
    <t>B82732F2451B  1Z90</t>
  </si>
  <si>
    <t>B82732F2601B  1Z90</t>
  </si>
  <si>
    <t>B82732F2701B  1Y90</t>
  </si>
  <si>
    <t>B82732F2701B  1Z90</t>
  </si>
  <si>
    <t>B82732F2801B  1Z90</t>
  </si>
  <si>
    <t>B82732F2901B  1Z90</t>
  </si>
  <si>
    <t>B82733F2112B  1Y90</t>
  </si>
  <si>
    <t>B82733F2112B  1Z90</t>
  </si>
  <si>
    <t>B82733F2122B  1Z90</t>
  </si>
  <si>
    <t>B82733F2142B  1Z90</t>
  </si>
  <si>
    <t>B82733F2192B  1Z90</t>
  </si>
  <si>
    <t>B82733F2232B  1Z90</t>
  </si>
  <si>
    <t>B82733F2701B  1Z90</t>
  </si>
  <si>
    <t>B82733F2901B  1Z90</t>
  </si>
  <si>
    <t>B82733V2112B  1Z90</t>
  </si>
  <si>
    <t>B82733V2122B  1Z90</t>
  </si>
  <si>
    <t>B82733V2142B  1Z90</t>
  </si>
  <si>
    <t>B82733V2192B  1Z90</t>
  </si>
  <si>
    <t>B82733V2232B  1Z90</t>
  </si>
  <si>
    <t>B82733V2701B  1Z90</t>
  </si>
  <si>
    <t>B82733V2901B  1Z90</t>
  </si>
  <si>
    <t>B82733V4283P 40</t>
  </si>
  <si>
    <t>B82743S4422A 30</t>
  </si>
  <si>
    <t>B82744S4552N 30Z99</t>
  </si>
  <si>
    <t>B82744S4602N  1</t>
  </si>
  <si>
    <t>B82745C   2A 10V 1</t>
  </si>
  <si>
    <t>B82745C   2A 13V 1</t>
  </si>
  <si>
    <t>B82745S4173N  1Z99</t>
  </si>
  <si>
    <t>B82745S6123N  1Z99</t>
  </si>
  <si>
    <t>B82745S6123N  2Z99</t>
  </si>
  <si>
    <t>B82746S4103A 21Z99</t>
  </si>
  <si>
    <t>B82746S4133A 40Z99</t>
  </si>
  <si>
    <t>B82746S4143A 40Z99</t>
  </si>
  <si>
    <t>B82746S4203A 20Z99</t>
  </si>
  <si>
    <t>B82746S4203A 40Z99</t>
  </si>
  <si>
    <t>B82746S4233A 40Z99</t>
  </si>
  <si>
    <t>B82746S4602A 30Z99</t>
  </si>
  <si>
    <t>B82746S4692A 40Z99</t>
  </si>
  <si>
    <t>B82746S4752B 30Z99</t>
  </si>
  <si>
    <t>B82746S6163N 40Z99</t>
  </si>
  <si>
    <t>B82746S6702A 40Z99</t>
  </si>
  <si>
    <t>B82747A   1A  1V 1</t>
  </si>
  <si>
    <t>B82747C   1A  1B 1</t>
  </si>
  <si>
    <t>B82747C   1A  1R 1</t>
  </si>
  <si>
    <t>B82747C   1A  1R 2</t>
  </si>
  <si>
    <t>B82747C   1A  1T 1</t>
  </si>
  <si>
    <t>B82747C   1A  1V 1</t>
  </si>
  <si>
    <t>B82747E6163A 40Z99</t>
  </si>
  <si>
    <t>B82747E6203A 40Z99</t>
  </si>
  <si>
    <t>B82747E6253A 40Z99</t>
  </si>
  <si>
    <t>B82747E6353A 40Z99</t>
  </si>
  <si>
    <t>B82747H4113A 20Z99</t>
  </si>
  <si>
    <t>B82747S4143A 60Z99</t>
  </si>
  <si>
    <t>B82747S4163A 30Z99</t>
  </si>
  <si>
    <t>B82747S4183A 20Z99</t>
  </si>
  <si>
    <t>B82747S4183B 40Z99</t>
  </si>
  <si>
    <t>B82747S4183N 21Z99</t>
  </si>
  <si>
    <t>B82747S4203A 20Z99</t>
  </si>
  <si>
    <t>B82747S4253A 40Z99</t>
  </si>
  <si>
    <t>B82747S4253N  2Z99</t>
  </si>
  <si>
    <t>B82747S4253N 30Z99</t>
  </si>
  <si>
    <t>B82747S4303A 40Z99</t>
  </si>
  <si>
    <t>B82747S4303A 41Z99</t>
  </si>
  <si>
    <t>B82747S4423N 20Z99</t>
  </si>
  <si>
    <t>B82747S4423N 21</t>
  </si>
  <si>
    <t>B82747S4453N  1Z99</t>
  </si>
  <si>
    <t>B82747S6203N 20Z99</t>
  </si>
  <si>
    <t>B82747S6313N 60Z99</t>
  </si>
  <si>
    <t>B82747S6313N 61Z99</t>
  </si>
  <si>
    <t>B82748F4104A 20</t>
  </si>
  <si>
    <t>B82748F4104A 20B 1</t>
  </si>
  <si>
    <t>B82748F4104A 20R 1</t>
  </si>
  <si>
    <t>B82748F4104A 20R 2</t>
  </si>
  <si>
    <t>B82748F4104A 20T 1</t>
  </si>
  <si>
    <t>B82748F4104A 20T 2</t>
  </si>
  <si>
    <t>B82748F6154N 20</t>
  </si>
  <si>
    <t>B82748F6154N 20B 1</t>
  </si>
  <si>
    <t>B82748F6154N 20T 1</t>
  </si>
  <si>
    <t>B82748F6154N 20T 2</t>
  </si>
  <si>
    <t>B82748F6254N 20</t>
  </si>
  <si>
    <t>B82748F6254N 20B 1</t>
  </si>
  <si>
    <t>B82748F6254N 20T 1</t>
  </si>
  <si>
    <t>B82748F6254N 20T 2</t>
  </si>
  <si>
    <t>B82748S4423N 20Z99</t>
  </si>
  <si>
    <t>B82748S4503A 20Z99</t>
  </si>
  <si>
    <t>B82748S4503A 21Z99</t>
  </si>
  <si>
    <t>B82748S4653N 40Z99</t>
  </si>
  <si>
    <t>B82748S6623N 30Z99</t>
  </si>
  <si>
    <t>B82765C 603A 11</t>
  </si>
  <si>
    <t>B82765C 603A 11V 1</t>
  </si>
  <si>
    <t>B82765C 604A 11</t>
  </si>
  <si>
    <t>B82765C 611A 11</t>
  </si>
  <si>
    <t>B82765C 612A 11</t>
  </si>
  <si>
    <t>B82767S4123N 30Z99</t>
  </si>
  <si>
    <t>B82767S4193N 30Z99</t>
  </si>
  <si>
    <t>B82767S4263N 30Z99</t>
  </si>
  <si>
    <t>B82781P2372H107</t>
  </si>
  <si>
    <t>B82785A   2A 11V 1</t>
  </si>
  <si>
    <t>B82785A   2A 13</t>
  </si>
  <si>
    <t>B82785A   2A 13B 1</t>
  </si>
  <si>
    <t>B82785A   2A 13B 2</t>
  </si>
  <si>
    <t>B82785A  11A 11B 1</t>
  </si>
  <si>
    <t>B82785A  11A 91B 1</t>
  </si>
  <si>
    <t>B82785A  11A 91V 1</t>
  </si>
  <si>
    <t>B82785A  19A  1B 1</t>
  </si>
  <si>
    <t>B82785A  19A  1V 1</t>
  </si>
  <si>
    <t>B82785A  19A  2</t>
  </si>
  <si>
    <t>B82785A  19A  2B 1</t>
  </si>
  <si>
    <t>B82785A  19A  2V 1</t>
  </si>
  <si>
    <t>B82785A  19A  3B 1</t>
  </si>
  <si>
    <t>B82785A  19A  3V 1</t>
  </si>
  <si>
    <t>B82785A  19A  5</t>
  </si>
  <si>
    <t>B82785A  19A  5B 1</t>
  </si>
  <si>
    <t>B82785A  19A  6B 1</t>
  </si>
  <si>
    <t>B82785A  20A  1</t>
  </si>
  <si>
    <t>B82785A  20A  1B 1</t>
  </si>
  <si>
    <t>B82785A  20A  1V 1</t>
  </si>
  <si>
    <t>B82785A  20A  2</t>
  </si>
  <si>
    <t>B82785A  20A  2B 1</t>
  </si>
  <si>
    <t>B82785A  20A  2V 1</t>
  </si>
  <si>
    <t>B82785A  21A  4</t>
  </si>
  <si>
    <t>B82785A  21A  4B 1</t>
  </si>
  <si>
    <t>B82785A  21A  4V 1</t>
  </si>
  <si>
    <t>B82785A  21A  5V 1</t>
  </si>
  <si>
    <t>B82785A  25A 15</t>
  </si>
  <si>
    <t>B82785A  25A 15B 1</t>
  </si>
  <si>
    <t>B82785A  25A 15V 1</t>
  </si>
  <si>
    <t>B82785A  25A 45</t>
  </si>
  <si>
    <t>B82785A  25A 45B 1</t>
  </si>
  <si>
    <t>B82785A  25A 45T 1</t>
  </si>
  <si>
    <t>B82785A  25A 45V 1</t>
  </si>
  <si>
    <t>B82785A  25A 67</t>
  </si>
  <si>
    <t>B82785A  25A 67B 1</t>
  </si>
  <si>
    <t>B82785A  25A 68</t>
  </si>
  <si>
    <t>B82785A  25A 68B 1</t>
  </si>
  <si>
    <t>B82785A  25A131B 1</t>
  </si>
  <si>
    <t>B82785A  27A  1B 1</t>
  </si>
  <si>
    <t>B82785A  27A  1V 1</t>
  </si>
  <si>
    <t>B82785A  27A  2</t>
  </si>
  <si>
    <t>B82785A  27A  2B 1</t>
  </si>
  <si>
    <t>B82785A  27A  2V 1</t>
  </si>
  <si>
    <t>B82785A  28A  1</t>
  </si>
  <si>
    <t>B82785A  28A  1B 1</t>
  </si>
  <si>
    <t>B82785A  28A  1V 1</t>
  </si>
  <si>
    <t>B82785A  28A  2</t>
  </si>
  <si>
    <t>B82785A  28A  2B 1</t>
  </si>
  <si>
    <t>B82785A  28A  2V 1</t>
  </si>
  <si>
    <t>B82785A  32A  1</t>
  </si>
  <si>
    <t>B82785A  35A 14</t>
  </si>
  <si>
    <t>B82785A  35A 14B 1</t>
  </si>
  <si>
    <t>B82785A  35A 15</t>
  </si>
  <si>
    <t>B82785A  35A 15B 1</t>
  </si>
  <si>
    <t>B82785A  35A 16</t>
  </si>
  <si>
    <t>B82785A  35A 16B 1</t>
  </si>
  <si>
    <t>B82785A  35A 17</t>
  </si>
  <si>
    <t>B82785A  35A 17B 1</t>
  </si>
  <si>
    <t>B82785A  36A  1B 1</t>
  </si>
  <si>
    <t>B82785A  36A  1V 1</t>
  </si>
  <si>
    <t>B82785A  36A  4B 1</t>
  </si>
  <si>
    <t>B82785A  37A  1B 1</t>
  </si>
  <si>
    <t>B82785A  37A  1B 2</t>
  </si>
  <si>
    <t>B82785A  37A  1V 1</t>
  </si>
  <si>
    <t>B82785A  37A  2</t>
  </si>
  <si>
    <t>B82785A  37A  2B 1</t>
  </si>
  <si>
    <t>B82785A  37A  2B 2</t>
  </si>
  <si>
    <t>B82785A  37A  2V 1</t>
  </si>
  <si>
    <t>B82785A  37A  3B 1</t>
  </si>
  <si>
    <t>B82785A  37A  3B 2</t>
  </si>
  <si>
    <t>B82785A  37A  3V 1</t>
  </si>
  <si>
    <t>B82785A  37A  4</t>
  </si>
  <si>
    <t>B82785A  37A  4B 1</t>
  </si>
  <si>
    <t>B82785A  37A  4B 2</t>
  </si>
  <si>
    <t>B82785A  37A  4V 1</t>
  </si>
  <si>
    <t>B82785A  37A  5B 1</t>
  </si>
  <si>
    <t>B82785A  37A  5V 1</t>
  </si>
  <si>
    <t>B82785A  37A  6</t>
  </si>
  <si>
    <t>B82785A  37A  6B 1</t>
  </si>
  <si>
    <t>B82785A  41A  1V 1</t>
  </si>
  <si>
    <t>B82785A  42A  1B 1</t>
  </si>
  <si>
    <t>B82785A  42A  1V 1</t>
  </si>
  <si>
    <t>B82785A  42A  2B 1</t>
  </si>
  <si>
    <t>B82785A  42A  2V 1</t>
  </si>
  <si>
    <t>B82785A  42A  3B 1</t>
  </si>
  <si>
    <t>B82785A  43A 11</t>
  </si>
  <si>
    <t>B82785A  43A 11B 1</t>
  </si>
  <si>
    <t>B82785A  43A 12B 1</t>
  </si>
  <si>
    <t>B82785A  43A 13B 1</t>
  </si>
  <si>
    <t>B82785A  44A  1B 1</t>
  </si>
  <si>
    <t>B82785A  44A  1V 1</t>
  </si>
  <si>
    <t>B82785A  44A  2</t>
  </si>
  <si>
    <t>B82785A  45A  1</t>
  </si>
  <si>
    <t>B82785A  45A  2B 1</t>
  </si>
  <si>
    <t>B82785A  45A  2V 1</t>
  </si>
  <si>
    <t>B82785A  45A  3B 1</t>
  </si>
  <si>
    <t>B82785A  45A  3V 1</t>
  </si>
  <si>
    <t>B82785A  45A  4</t>
  </si>
  <si>
    <t>B82785A  45A  4B 1</t>
  </si>
  <si>
    <t>B82785A  45A  4B 2</t>
  </si>
  <si>
    <t>B82785A  45A  4V 1</t>
  </si>
  <si>
    <t>B82785A  45A  5</t>
  </si>
  <si>
    <t>B82785A  45A  5V 1</t>
  </si>
  <si>
    <t>B82785A  45A  6B 1</t>
  </si>
  <si>
    <t>B82785A  45A  6V 1</t>
  </si>
  <si>
    <t>B82785A  45A  7</t>
  </si>
  <si>
    <t>B82785A  45A  8V 1</t>
  </si>
  <si>
    <t>B82785A  45A 10</t>
  </si>
  <si>
    <t>B82785A  45A 10B 1</t>
  </si>
  <si>
    <t>B82785A  45A 10T 1</t>
  </si>
  <si>
    <t>B82785A  45A 11</t>
  </si>
  <si>
    <t>B82785A  45A 11B 1</t>
  </si>
  <si>
    <t>B82785A  45A 12</t>
  </si>
  <si>
    <t>B82785A  45A 12B 1</t>
  </si>
  <si>
    <t>B82785A  45A 13V 1</t>
  </si>
  <si>
    <t>B82785A  45B  1B 1</t>
  </si>
  <si>
    <t>B82785A  45B  1B 2</t>
  </si>
  <si>
    <t>B82785A  45B  1T 1</t>
  </si>
  <si>
    <t>B82785A  45B  1V 1</t>
  </si>
  <si>
    <t>B82785A  45B  2</t>
  </si>
  <si>
    <t>B82785A  45B  2B 1</t>
  </si>
  <si>
    <t>B82785A  45C  1</t>
  </si>
  <si>
    <t>B82785A  47A  1B 1</t>
  </si>
  <si>
    <t>B82785A  47A  1V 1</t>
  </si>
  <si>
    <t>B82785A  49A  1V 1</t>
  </si>
  <si>
    <t>B82785A  49A  2V 1</t>
  </si>
  <si>
    <t>B82785A  49A  3V 1</t>
  </si>
  <si>
    <t>B82785A  50A  1V 1</t>
  </si>
  <si>
    <t>B82785A  51A  1</t>
  </si>
  <si>
    <t>B82785A  51A  1V 1</t>
  </si>
  <si>
    <t>B82785A  51A  2</t>
  </si>
  <si>
    <t>B82785A  51A  2B 1</t>
  </si>
  <si>
    <t>B82785A  51A  2V 1</t>
  </si>
  <si>
    <t>B82785A  57A  1B 1</t>
  </si>
  <si>
    <t>B82785A  57A  1V 1</t>
  </si>
  <si>
    <t>B82785A  59A  1V 1</t>
  </si>
  <si>
    <t>B82785A  60A  2</t>
  </si>
  <si>
    <t>B82785A  60A  2B 1</t>
  </si>
  <si>
    <t>B82785A  60A  2B 2</t>
  </si>
  <si>
    <t>B82785A  61A  5B 1</t>
  </si>
  <si>
    <t>B82785A  61A  5V 1</t>
  </si>
  <si>
    <t>B82785A  61A  6</t>
  </si>
  <si>
    <t>B82785A  61A  6B 1</t>
  </si>
  <si>
    <t>B82785A  63A  1</t>
  </si>
  <si>
    <t>B82785A  63A  1B 1</t>
  </si>
  <si>
    <t>B82785A  63A  1V 1</t>
  </si>
  <si>
    <t>B82785A  64A  1</t>
  </si>
  <si>
    <t>B82785A  65A  1B 1</t>
  </si>
  <si>
    <t>B82785A  65A  1V 1</t>
  </si>
  <si>
    <t>B82785A  65A  2B 1</t>
  </si>
  <si>
    <t>B82785A  65A  2V 1</t>
  </si>
  <si>
    <t>B82785A  66A  1B 1</t>
  </si>
  <si>
    <t>B82785A  66A  1B 2</t>
  </si>
  <si>
    <t>B82785A  66A  1T 1</t>
  </si>
  <si>
    <t>B82785A  66A  1V 1</t>
  </si>
  <si>
    <t>B82785A  66A  2B 1</t>
  </si>
  <si>
    <t>B82785A  66A  2B 2</t>
  </si>
  <si>
    <t>B82785A  66A  2V 1</t>
  </si>
  <si>
    <t>B82785A  66A  3</t>
  </si>
  <si>
    <t>B82785A  66A  3B 1</t>
  </si>
  <si>
    <t>B82785A  66A  4</t>
  </si>
  <si>
    <t>B82785A  66A  4B 1</t>
  </si>
  <si>
    <t>B82785A  66A  5</t>
  </si>
  <si>
    <t>B82785A  66A  6</t>
  </si>
  <si>
    <t>B82785A  66A  6B 1</t>
  </si>
  <si>
    <t>B82785A  66A  7</t>
  </si>
  <si>
    <t>B82785A  66A  7B 1</t>
  </si>
  <si>
    <t>B82785A  66A  8</t>
  </si>
  <si>
    <t>B82785A  66A  8B 1</t>
  </si>
  <si>
    <t>B82785A  66A  9</t>
  </si>
  <si>
    <t>B82785A  66A  9B 1</t>
  </si>
  <si>
    <t>B82785A  66A 10</t>
  </si>
  <si>
    <t>B82785A  66A 10B 1</t>
  </si>
  <si>
    <t>B82785A  66A 11B 1</t>
  </si>
  <si>
    <t>B82785A  66A 12</t>
  </si>
  <si>
    <t>B82785A  66A 12B 1</t>
  </si>
  <si>
    <t>B82785A  66A 13B 1</t>
  </si>
  <si>
    <t>B82785A  66A 14B 1</t>
  </si>
  <si>
    <t>B82785A  66A 15</t>
  </si>
  <si>
    <t>B82785A  66A 15B 1</t>
  </si>
  <si>
    <t>B82785A  66A 16B 1</t>
  </si>
  <si>
    <t>B82785A  66A 18</t>
  </si>
  <si>
    <t>B82785A  66A 18B 1</t>
  </si>
  <si>
    <t>B82785A  66A 19</t>
  </si>
  <si>
    <t>B82785A  66A 19B 1</t>
  </si>
  <si>
    <t>B82785A  66A 20</t>
  </si>
  <si>
    <t>B82785A  66A 20B 1</t>
  </si>
  <si>
    <t>B82785A  66A 21</t>
  </si>
  <si>
    <t>B82785A  66A 21B 1</t>
  </si>
  <si>
    <t>B82785A  66A 22</t>
  </si>
  <si>
    <t>B82785A  66A 22B 1</t>
  </si>
  <si>
    <t>B82785A  68A  1</t>
  </si>
  <si>
    <t>B82785A  68A  2</t>
  </si>
  <si>
    <t>B82785A  69A  1</t>
  </si>
  <si>
    <t>B82785A  69A  1B 1</t>
  </si>
  <si>
    <t>B82785A  70A  1</t>
  </si>
  <si>
    <t>B82785A  70A  1B 1</t>
  </si>
  <si>
    <t>B82785A  72A  1</t>
  </si>
  <si>
    <t>B82785A  72A  1B 1</t>
  </si>
  <si>
    <t>B82785A  72A  2</t>
  </si>
  <si>
    <t>B82785A  72A  2B 1</t>
  </si>
  <si>
    <t>B82785A  72A  3</t>
  </si>
  <si>
    <t>B82785A  72A  3B 1</t>
  </si>
  <si>
    <t>B82785A  72A  4B 1</t>
  </si>
  <si>
    <t>B82785A  73A  1</t>
  </si>
  <si>
    <t>B82785A  73A  1B 1</t>
  </si>
  <si>
    <t>B82785A  73A  2</t>
  </si>
  <si>
    <t>B82785A  73A  2B 1</t>
  </si>
  <si>
    <t>B82785A  73A  3</t>
  </si>
  <si>
    <t>B82785A  73A  3B 1</t>
  </si>
  <si>
    <t>B82785A  74A  1</t>
  </si>
  <si>
    <t>B82785A  74A  2</t>
  </si>
  <si>
    <t>B82785A  74A  2B 1</t>
  </si>
  <si>
    <t>B82785A  74A  3</t>
  </si>
  <si>
    <t>B82785A  74A  3B 1</t>
  </si>
  <si>
    <t>B82785A  74A  4</t>
  </si>
  <si>
    <t>B82785A  74A  4B 1</t>
  </si>
  <si>
    <t>B82785A  74A  5</t>
  </si>
  <si>
    <t>B82785A  74A  5B 1</t>
  </si>
  <si>
    <t>B82785A  74A  6</t>
  </si>
  <si>
    <t>B82785A  74A  6B 1</t>
  </si>
  <si>
    <t>B82785A  74A  7</t>
  </si>
  <si>
    <t>B82785A  74A  7B 1</t>
  </si>
  <si>
    <t>B82785A  74A  8</t>
  </si>
  <si>
    <t>B82785A  74A  8B 1</t>
  </si>
  <si>
    <t>B82785A  74A  9</t>
  </si>
  <si>
    <t>B82785A  74A  9B 1</t>
  </si>
  <si>
    <t>B82785A  74A 10</t>
  </si>
  <si>
    <t>B82785A  74A 10B 1</t>
  </si>
  <si>
    <t>B82785A  74A 11</t>
  </si>
  <si>
    <t>B82785A  74A 11B 1</t>
  </si>
  <si>
    <t>B82785A  74A 12</t>
  </si>
  <si>
    <t>B82785A  74A 12B 1</t>
  </si>
  <si>
    <t>B82785A  74A 13B 1</t>
  </si>
  <si>
    <t>B82785A  74A 14B 1</t>
  </si>
  <si>
    <t>B82785A  74A 15B 1</t>
  </si>
  <si>
    <t>B82785A  75A  1</t>
  </si>
  <si>
    <t>B82785A  75A  1B 1</t>
  </si>
  <si>
    <t>B82785A  75A  1T 1</t>
  </si>
  <si>
    <t>B82785A  76A  1</t>
  </si>
  <si>
    <t>B82785A  76A  1B 1</t>
  </si>
  <si>
    <t>B82785A  76A  1B 2</t>
  </si>
  <si>
    <t>B82785A  78A  1</t>
  </si>
  <si>
    <t>B82785A  78A  1B 1</t>
  </si>
  <si>
    <t>B82785A  81A  1</t>
  </si>
  <si>
    <t>B82785A  81A  1B 1</t>
  </si>
  <si>
    <t>B82785A  81A  2</t>
  </si>
  <si>
    <t>B82785A  81A  2B 1</t>
  </si>
  <si>
    <t>B82785A  81A  3</t>
  </si>
  <si>
    <t>B82785A  81A  3B 1</t>
  </si>
  <si>
    <t>B82785A  82A  1</t>
  </si>
  <si>
    <t>B82785A  82A  1B 1</t>
  </si>
  <si>
    <t>B82785A  82A  2</t>
  </si>
  <si>
    <t>B82785A  82A  2B 1</t>
  </si>
  <si>
    <t>B82785A  83A  1</t>
  </si>
  <si>
    <t>B82785A  83A  1B 1</t>
  </si>
  <si>
    <t>B82785A  83A  2</t>
  </si>
  <si>
    <t>B82785A  83A  2B 1</t>
  </si>
  <si>
    <t>B82785A  84A  1</t>
  </si>
  <si>
    <t>B82785A  84A  1B 1</t>
  </si>
  <si>
    <t>B82785A  88A  3B 1</t>
  </si>
  <si>
    <t>B82785A  88A  3T 1</t>
  </si>
  <si>
    <t>B82785A  89A  7</t>
  </si>
  <si>
    <t>B82785A  89A  7B 1</t>
  </si>
  <si>
    <t>B82785A  89A  7T 1</t>
  </si>
  <si>
    <t>B82785A  90A  1V 1</t>
  </si>
  <si>
    <t>B82785A  91A  1</t>
  </si>
  <si>
    <t>B82785A  91A  1B 1</t>
  </si>
  <si>
    <t>B82785A  91A  1B 2</t>
  </si>
  <si>
    <t>B82785A  91A  1T 1</t>
  </si>
  <si>
    <t>B82785A  91A  2B 1</t>
  </si>
  <si>
    <t>B82785A  91A  2T 1</t>
  </si>
  <si>
    <t>B82785A  91A  3B 1</t>
  </si>
  <si>
    <t>B82785A  92A  1</t>
  </si>
  <si>
    <t>B82785A  92A  1B 1</t>
  </si>
  <si>
    <t>B82785A  92A  2</t>
  </si>
  <si>
    <t>B82785A  92A  2B 1</t>
  </si>
  <si>
    <t>B82785A  93A  1B 1</t>
  </si>
  <si>
    <t>B82785A  94A  1</t>
  </si>
  <si>
    <t>B82785A  94A  1B 1</t>
  </si>
  <si>
    <t>B82785A  95A  3</t>
  </si>
  <si>
    <t>B82785A  95A  4</t>
  </si>
  <si>
    <t>B82785A  95A  5</t>
  </si>
  <si>
    <t>B82785A  95A  5B 1</t>
  </si>
  <si>
    <t>B82785A  96A  1</t>
  </si>
  <si>
    <t>B82785A  96A  1B 1</t>
  </si>
  <si>
    <t>B82785A  97A  1</t>
  </si>
  <si>
    <t>B82785A  97A  1B 1</t>
  </si>
  <si>
    <t>B82785A  98A  1B 1</t>
  </si>
  <si>
    <t>B82785A  99A  1B 1</t>
  </si>
  <si>
    <t>B82785A 101A  1B 1</t>
  </si>
  <si>
    <t>B82785A 101A  2B 1</t>
  </si>
  <si>
    <t>B82785A 101A  3B 1</t>
  </si>
  <si>
    <t>B82785A 101A  4B 1</t>
  </si>
  <si>
    <t>B82785A 102A  1B 1</t>
  </si>
  <si>
    <t>B82785A 103A  1B 1</t>
  </si>
  <si>
    <t>B82790C 105N240Z97</t>
  </si>
  <si>
    <t>B82790C 113N201Z97</t>
  </si>
  <si>
    <t>B82790C 225N265Z97</t>
  </si>
  <si>
    <t>B82790C 253N201</t>
  </si>
  <si>
    <t>B82790C 253N201Z97</t>
  </si>
  <si>
    <t>B82790C 474N215Z97</t>
  </si>
  <si>
    <t>B82790C 475N265Z97</t>
  </si>
  <si>
    <t>B82790C 502N201Z97</t>
  </si>
  <si>
    <t>B82790C 513N201Z97</t>
  </si>
  <si>
    <t>B82790S 253N201Z97</t>
  </si>
  <si>
    <t>B82790S 513D201Z97</t>
  </si>
  <si>
    <t>B82790S 513N201Y97</t>
  </si>
  <si>
    <t>B82790S 513N201Z97</t>
  </si>
  <si>
    <t>B82791G  14A 12</t>
  </si>
  <si>
    <t>B82791G  14A 12Z99</t>
  </si>
  <si>
    <t>B82791G  14A 16</t>
  </si>
  <si>
    <t>B82791G  14A 17Z99</t>
  </si>
  <si>
    <t>B82791G  15A 14Z99</t>
  </si>
  <si>
    <t>B82791G  15A 16</t>
  </si>
  <si>
    <t>B82791G  15A 17Z99</t>
  </si>
  <si>
    <t>B82791G2251N 20Z99</t>
  </si>
  <si>
    <t>B82791G2301N  1Z99</t>
  </si>
  <si>
    <t>B82791G2351N  1Z99</t>
  </si>
  <si>
    <t>B82791G2401N  1Z99</t>
  </si>
  <si>
    <t>B82791G2501N  1Z99</t>
  </si>
  <si>
    <t>B82791G2601N  1Z99</t>
  </si>
  <si>
    <t>B82791G2701N  1Z99</t>
  </si>
  <si>
    <t>B82791G2901N 20Z99</t>
  </si>
  <si>
    <t>B82791H  15A 16</t>
  </si>
  <si>
    <t>B82791H  15A 25</t>
  </si>
  <si>
    <t>B82791H  15A 30</t>
  </si>
  <si>
    <t>B82791H2152N 10</t>
  </si>
  <si>
    <t>B82791H2202N 10</t>
  </si>
  <si>
    <t>B82791H2251N 20Y99</t>
  </si>
  <si>
    <t>B82791H2251N 20Z31</t>
  </si>
  <si>
    <t>B82791H2251N 20Z99</t>
  </si>
  <si>
    <t>B82791H2251N120</t>
  </si>
  <si>
    <t>B82791H2301N  1Y99</t>
  </si>
  <si>
    <t>B82791H2301N  1Z99</t>
  </si>
  <si>
    <t>B82791H2301N  2Z99</t>
  </si>
  <si>
    <t>B82791H2301N 11</t>
  </si>
  <si>
    <t>B82791H2302N 10</t>
  </si>
  <si>
    <t>B82791H2351N  1Y99</t>
  </si>
  <si>
    <t>B82791H2351N  1Z31</t>
  </si>
  <si>
    <t>B82791H2351N  1Z99</t>
  </si>
  <si>
    <t>B82791H2401N  1Z99</t>
  </si>
  <si>
    <t>B82791H2402N 10</t>
  </si>
  <si>
    <t>B82791H2501N  1Z31</t>
  </si>
  <si>
    <t>B82791H2501N  1Z99</t>
  </si>
  <si>
    <t>B82791H2601N  1Z99</t>
  </si>
  <si>
    <t>B82791H2701N  1Z99</t>
  </si>
  <si>
    <t>B82791H2901N 20Z99</t>
  </si>
  <si>
    <t>B82791H2901N120</t>
  </si>
  <si>
    <t>B82791K2102A 40</t>
  </si>
  <si>
    <t>B82791K2251N120Z99</t>
  </si>
  <si>
    <t>B82791K2701A 40</t>
  </si>
  <si>
    <t>B82792C 106N365Y99</t>
  </si>
  <si>
    <t>B82792C 106N365Z99</t>
  </si>
  <si>
    <t>B82792C 226N365Z99</t>
  </si>
  <si>
    <t>B82792C 336N365Z99</t>
  </si>
  <si>
    <t>B82792C 475N365Z99</t>
  </si>
  <si>
    <t>B82792C 506N365Z99</t>
  </si>
  <si>
    <t>B82792C 685N365Z99</t>
  </si>
  <si>
    <t>B82792C2105N365Z99</t>
  </si>
  <si>
    <t>B82792C2474N315Z99</t>
  </si>
  <si>
    <t>B82792C2475N365Z99</t>
  </si>
  <si>
    <t>B82792S 105N340</t>
  </si>
  <si>
    <t>B82793C 104N201Z97</t>
  </si>
  <si>
    <t>B82793C 105N265Y97</t>
  </si>
  <si>
    <t>B82793C 105N265Z97</t>
  </si>
  <si>
    <t>B82793C 113N201Z97</t>
  </si>
  <si>
    <t>B82793C 155N265</t>
  </si>
  <si>
    <t>B82793C 155N265Z99</t>
  </si>
  <si>
    <t>B82793C 206N265</t>
  </si>
  <si>
    <t>B82793C 206N265Z97</t>
  </si>
  <si>
    <t>B82793C 225N265Z97</t>
  </si>
  <si>
    <t>B82793C 253N201Z97</t>
  </si>
  <si>
    <t>B82793C 474N215</t>
  </si>
  <si>
    <t>B82793C 474N215Y97</t>
  </si>
  <si>
    <t>B82793C 474N215Z97</t>
  </si>
  <si>
    <t>B82793C 474S215</t>
  </si>
  <si>
    <t>B82793C 474S215Y22</t>
  </si>
  <si>
    <t>B82793C 474S215Z97</t>
  </si>
  <si>
    <t>B82793C 475N265Z97</t>
  </si>
  <si>
    <t>B82793C 475N265Z99</t>
  </si>
  <si>
    <t>B82793C 476N265</t>
  </si>
  <si>
    <t>B82793C 476N265Z97</t>
  </si>
  <si>
    <t>B82793C 502N201Z97</t>
  </si>
  <si>
    <t>B82793C 513N201Y97</t>
  </si>
  <si>
    <t>B82793C 513N201Z97</t>
  </si>
  <si>
    <t>B82793C2113N201</t>
  </si>
  <si>
    <t>B82793C2225N265</t>
  </si>
  <si>
    <t>B82793C2473N201</t>
  </si>
  <si>
    <t>B82793C2474N215</t>
  </si>
  <si>
    <t>B82793D 225N265Z97</t>
  </si>
  <si>
    <t>B82793D 471N200</t>
  </si>
  <si>
    <t>B82793F 474N225</t>
  </si>
  <si>
    <t>B82793F 474N225Z97</t>
  </si>
  <si>
    <t>B82793F2474N225</t>
  </si>
  <si>
    <t>B82793I 105I265</t>
  </si>
  <si>
    <t>B82793I 105N200</t>
  </si>
  <si>
    <t>B82793I 225I265</t>
  </si>
  <si>
    <t>B82793I 225N200</t>
  </si>
  <si>
    <t>B82793R 474I215</t>
  </si>
  <si>
    <t>B82793S 253N201Z97</t>
  </si>
  <si>
    <t>B82793S 513D201Z97</t>
  </si>
  <si>
    <t>B82793S 513N201Y97</t>
  </si>
  <si>
    <t>B82793S 513N201Z97</t>
  </si>
  <si>
    <t>B82794C 106N465Z99</t>
  </si>
  <si>
    <t>B82794C 286N465Z99</t>
  </si>
  <si>
    <t>B82794C 475N465Z99</t>
  </si>
  <si>
    <t>B82794C 476N465Z99</t>
  </si>
  <si>
    <t>B82794C 686N465Z99</t>
  </si>
  <si>
    <t>B82794C2106N465Z99</t>
  </si>
  <si>
    <t>B82794C2475N465Z99</t>
  </si>
  <si>
    <t>B82794C2685N440</t>
  </si>
  <si>
    <t>B82794S 115N440Z99</t>
  </si>
  <si>
    <t>B82795A  23A  8</t>
  </si>
  <si>
    <t>B82795A  23A  8B 1</t>
  </si>
  <si>
    <t>B82795A  23A 10</t>
  </si>
  <si>
    <t>B82795A  23A 10V 1</t>
  </si>
  <si>
    <t>B82795A  23A 53B 1</t>
  </si>
  <si>
    <t>B82795A  23A 54B 1</t>
  </si>
  <si>
    <t>B82795A  23A 55B 1</t>
  </si>
  <si>
    <t>B82795A  23A 56B 1</t>
  </si>
  <si>
    <t>B82795A  23A 57B 1</t>
  </si>
  <si>
    <t>B82795A  32A  1</t>
  </si>
  <si>
    <t>B82795A  32A  1B 1</t>
  </si>
  <si>
    <t>B82795A  32A  1B 2</t>
  </si>
  <si>
    <t>B82795A  34A  1B 1</t>
  </si>
  <si>
    <t>B82795A  35A  1</t>
  </si>
  <si>
    <t>B82795A  35A  1B 1</t>
  </si>
  <si>
    <t>B82801A 135A125</t>
  </si>
  <si>
    <t>B82801A 185A150</t>
  </si>
  <si>
    <t>B82801A 214A 50</t>
  </si>
  <si>
    <t>B82801A 214A 50Y22</t>
  </si>
  <si>
    <t>B82801A 743A 30</t>
  </si>
  <si>
    <t>B82801A 824A100</t>
  </si>
  <si>
    <t>B82801A 824A100Y22</t>
  </si>
  <si>
    <t>B82801B 126A200</t>
  </si>
  <si>
    <t>B82801B 184A 30</t>
  </si>
  <si>
    <t>B82801B 205A100</t>
  </si>
  <si>
    <t>B82801B 205A100Y22</t>
  </si>
  <si>
    <t>B82801B 305A125</t>
  </si>
  <si>
    <t>B82801B 305A125Y22</t>
  </si>
  <si>
    <t>B82801B 324A 40</t>
  </si>
  <si>
    <t>B82801B 504A 50</t>
  </si>
  <si>
    <t>B82801B 724A 60</t>
  </si>
  <si>
    <t>B82801B 724A 60Y22</t>
  </si>
  <si>
    <t>B82801B 803A 20</t>
  </si>
  <si>
    <t>B82801B 925A200</t>
  </si>
  <si>
    <t>B82801B 925A200Y22</t>
  </si>
  <si>
    <t>B82801B 984A 70</t>
  </si>
  <si>
    <t>B82801B1184A 30</t>
  </si>
  <si>
    <t>B82801B1205A100</t>
  </si>
  <si>
    <t>B82801B1305A125</t>
  </si>
  <si>
    <t>B82801B1324A 40</t>
  </si>
  <si>
    <t>B82801B1504A 50</t>
  </si>
  <si>
    <t>B82801B1724A 60</t>
  </si>
  <si>
    <t>B82801B1803A 20</t>
  </si>
  <si>
    <t>B82801B1984A 70</t>
  </si>
  <si>
    <t>B82801C 145A 50</t>
  </si>
  <si>
    <t>B82801C 565A100</t>
  </si>
  <si>
    <t>B82801C 565A100Y22</t>
  </si>
  <si>
    <t>B82801C 565A100Z90</t>
  </si>
  <si>
    <t>B82801C2245A200</t>
  </si>
  <si>
    <t>B82801C2245A200Y22</t>
  </si>
  <si>
    <t>B82801C2245A200Z90</t>
  </si>
  <si>
    <t>B82802A  12A215</t>
  </si>
  <si>
    <t>B82802A  12A315</t>
  </si>
  <si>
    <t>B82802A  13A115</t>
  </si>
  <si>
    <t>B82802A  30A220</t>
  </si>
  <si>
    <t>B82802A  30A320</t>
  </si>
  <si>
    <t>B82802A1013A115</t>
  </si>
  <si>
    <t>B82802F   4A213</t>
  </si>
  <si>
    <t>B82802F   5A113</t>
  </si>
  <si>
    <t>B82802F   5A213</t>
  </si>
  <si>
    <t>B82802F   7A213</t>
  </si>
  <si>
    <t>B82804A 264A210</t>
  </si>
  <si>
    <t>B82804A 304A225</t>
  </si>
  <si>
    <t>B82804A 324A220</t>
  </si>
  <si>
    <t>B82804A 354A110</t>
  </si>
  <si>
    <t>B82804A 474A125</t>
  </si>
  <si>
    <t>B82804A 694A115</t>
  </si>
  <si>
    <t>B82804E 164A200</t>
  </si>
  <si>
    <t>B82804E 473A200</t>
  </si>
  <si>
    <t>B82804E 754A210</t>
  </si>
  <si>
    <t>B82804F 114A200</t>
  </si>
  <si>
    <t>B82804F 244A210</t>
  </si>
  <si>
    <t>B82804F 503A200</t>
  </si>
  <si>
    <t>B82805A 173A250</t>
  </si>
  <si>
    <t>B82805A 363A250</t>
  </si>
  <si>
    <t>B82805A 773A250</t>
  </si>
  <si>
    <t>B82805A 943A250</t>
  </si>
  <si>
    <t>B82805A 952A250</t>
  </si>
  <si>
    <t>B82806D  60A 33</t>
  </si>
  <si>
    <t>B82806D  60A 50</t>
  </si>
  <si>
    <t>B82806D  60A 50Z90</t>
  </si>
  <si>
    <t>B82806D  60A120</t>
  </si>
  <si>
    <t>B82806D  60A120Z90</t>
  </si>
  <si>
    <t>B82806D  60A240</t>
  </si>
  <si>
    <t>B82891S1100A  1</t>
  </si>
  <si>
    <t>B82891S1400A  2</t>
  </si>
  <si>
    <t>B82891S5160A  1</t>
  </si>
  <si>
    <t>B82908S6123L 20</t>
  </si>
  <si>
    <t>B82908S6123L 20T 1</t>
  </si>
  <si>
    <t>B82908S6123L 20T 2</t>
  </si>
  <si>
    <t>B82911T9473K  1</t>
  </si>
  <si>
    <t>B82927S6143L 80</t>
  </si>
  <si>
    <t>B82927S6143L 80T 1</t>
  </si>
  <si>
    <t>B82927S6143L 80T 2</t>
  </si>
  <si>
    <t>B82928S6123L 20</t>
  </si>
  <si>
    <t>B82928S6123L 20T 1</t>
  </si>
  <si>
    <t>B82928S6123L 20T 2</t>
  </si>
  <si>
    <t>B82928S6123L 30</t>
  </si>
  <si>
    <t>B82928S6123L 30T 1</t>
  </si>
  <si>
    <t>B82928S6123L 30T 2</t>
  </si>
  <si>
    <t>B82928S6223L 80</t>
  </si>
  <si>
    <t>B82928S6223L 80T 1</t>
  </si>
  <si>
    <t>B82928S6223L 80T 2</t>
  </si>
  <si>
    <t>B82948S4403H 60</t>
  </si>
  <si>
    <t>B82948S4403H 60B 1</t>
  </si>
  <si>
    <t>B82948S4403H 60T 1</t>
  </si>
  <si>
    <t>B82948S6143L 20</t>
  </si>
  <si>
    <t>B82948S6143L 20T 1</t>
  </si>
  <si>
    <t>B82948S6143L 20T 2</t>
  </si>
  <si>
    <t>B82968S3404H 60B 1</t>
  </si>
  <si>
    <t>B82997A   1A 12</t>
  </si>
  <si>
    <t>B82997A   1A 12B 1</t>
  </si>
  <si>
    <t>B82997A   1A 13B 1</t>
  </si>
  <si>
    <t>B82997A   1A 14B 1</t>
  </si>
  <si>
    <t>B82998A   3A  1</t>
  </si>
  <si>
    <t>B82998A   3A  1V 1</t>
  </si>
  <si>
    <t>B82998A   3B  1</t>
  </si>
  <si>
    <t>B82998A   3B  1V 1</t>
  </si>
  <si>
    <t>B82998A   4A  1</t>
  </si>
  <si>
    <t>B82998A   4A  2</t>
  </si>
  <si>
    <t>B82998A   4A  3</t>
  </si>
  <si>
    <t>B82998A   4A  4</t>
  </si>
  <si>
    <t>B82998A   4A  5</t>
  </si>
  <si>
    <t>B82998A   4A  6</t>
  </si>
  <si>
    <t>B82998A   4A  7</t>
  </si>
  <si>
    <t>B82998A   4A  8</t>
  </si>
  <si>
    <t>B82998A   4A  9</t>
  </si>
  <si>
    <t>B84103S   1A 10</t>
  </si>
  <si>
    <t>B84103S   1A 30</t>
  </si>
  <si>
    <t>B84103S   1A 60</t>
  </si>
  <si>
    <t>B84108S1004A120</t>
  </si>
  <si>
    <t>B84111A    L 30</t>
  </si>
  <si>
    <t>B84111A    L 60</t>
  </si>
  <si>
    <t>B84111F    B 30Y99</t>
  </si>
  <si>
    <t>B84111F    B 30Z99</t>
  </si>
  <si>
    <t>B84111F    B 60Y99</t>
  </si>
  <si>
    <t>B84111F    B 60Z99</t>
  </si>
  <si>
    <t>B84111F    B110Y99</t>
  </si>
  <si>
    <t>B84111F    B110Z99</t>
  </si>
  <si>
    <t>B84111F    B116Y99</t>
  </si>
  <si>
    <t>B84111F    B116Z99</t>
  </si>
  <si>
    <t>B84111F    B120Y99</t>
  </si>
  <si>
    <t>B84111F    B120Z99</t>
  </si>
  <si>
    <t>B84111F    G125Y99</t>
  </si>
  <si>
    <t>B84111F    G125Z99</t>
  </si>
  <si>
    <t>B84111F    G136</t>
  </si>
  <si>
    <t>B84111F    G136Y99</t>
  </si>
  <si>
    <t>B84111F    G136Z99</t>
  </si>
  <si>
    <t>B84111F    M 30Y99</t>
  </si>
  <si>
    <t>B84111F    M 30Z99</t>
  </si>
  <si>
    <t>B84111F    M 60Y99</t>
  </si>
  <si>
    <t>B84111F    M 60Z99</t>
  </si>
  <si>
    <t>B84111F    M110Y99</t>
  </si>
  <si>
    <t>B84111F    M110Z99</t>
  </si>
  <si>
    <t>B84111F    M116Y99</t>
  </si>
  <si>
    <t>B84111F    M116Z99</t>
  </si>
  <si>
    <t>B84111F    M120Y99</t>
  </si>
  <si>
    <t>B84111F    M120Z99</t>
  </si>
  <si>
    <t>B84111F    M125Y99</t>
  </si>
  <si>
    <t>B84111F    M125Z99</t>
  </si>
  <si>
    <t>B84111F    M136Y99</t>
  </si>
  <si>
    <t>B84111F    M136Z99</t>
  </si>
  <si>
    <t>B84111F    X101Y99</t>
  </si>
  <si>
    <t>B84111F    X101Z99</t>
  </si>
  <si>
    <t>B84111S   2B 60Y99</t>
  </si>
  <si>
    <t>B84111S   2B 60Z99</t>
  </si>
  <si>
    <t>B84111X    X101Y99</t>
  </si>
  <si>
    <t>B84111X    X101Z99</t>
  </si>
  <si>
    <t>B84112A   3C159</t>
  </si>
  <si>
    <t>B84112A   3C159Y99</t>
  </si>
  <si>
    <t>B84112A   3C159Z99</t>
  </si>
  <si>
    <t>B84112B    L 30</t>
  </si>
  <si>
    <t>B84112B    L 60</t>
  </si>
  <si>
    <t>B84112B    L110</t>
  </si>
  <si>
    <t>B84112G    B 20J 1</t>
  </si>
  <si>
    <t>B84112G    B 20Y99</t>
  </si>
  <si>
    <t>B84112G    B 20Z99</t>
  </si>
  <si>
    <t>B84112G    B 30Y99</t>
  </si>
  <si>
    <t>B84112G    B 30Z99</t>
  </si>
  <si>
    <t>B84112G    B 60Y99</t>
  </si>
  <si>
    <t>B84112G    B 60Z99</t>
  </si>
  <si>
    <t>B84112G    B 80Y99</t>
  </si>
  <si>
    <t>B84112G    B 80Z99</t>
  </si>
  <si>
    <t>B84112G    B110J 1</t>
  </si>
  <si>
    <t>B84112G    B110Y99</t>
  </si>
  <si>
    <t>B84112G    B110Z99</t>
  </si>
  <si>
    <t>B84112G    B112Y99</t>
  </si>
  <si>
    <t>B84112G    B112Z99</t>
  </si>
  <si>
    <t>B84112G    B116</t>
  </si>
  <si>
    <t>B84112G    B116Y99</t>
  </si>
  <si>
    <t>B84112G    B116Z99</t>
  </si>
  <si>
    <t>B84112G    G120Y99</t>
  </si>
  <si>
    <t>B84112G    G120Z99</t>
  </si>
  <si>
    <t>B84112G    G125Y99</t>
  </si>
  <si>
    <t>B84112G    G125Z99</t>
  </si>
  <si>
    <t>B84112G    G136Y99</t>
  </si>
  <si>
    <t>B84112G    G136Z99</t>
  </si>
  <si>
    <t>B84112G    M 20Y99</t>
  </si>
  <si>
    <t>B84112G    M 20Z99</t>
  </si>
  <si>
    <t>B84112G    M 30Y99</t>
  </si>
  <si>
    <t>B84112G    M 30Z99</t>
  </si>
  <si>
    <t>B84112G    M 60Y99</t>
  </si>
  <si>
    <t>B84112G    M 60Z99</t>
  </si>
  <si>
    <t>B84112G    M 80Y99</t>
  </si>
  <si>
    <t>B84112G    M 80Z99</t>
  </si>
  <si>
    <t>B84112G    M110Y99</t>
  </si>
  <si>
    <t>B84112G    M110Z99</t>
  </si>
  <si>
    <t>B84112G    M112Y99</t>
  </si>
  <si>
    <t>B84112G    M112Z99</t>
  </si>
  <si>
    <t>B84112G    M116Y99</t>
  </si>
  <si>
    <t>B84112G    M116Z99</t>
  </si>
  <si>
    <t>B84112G    M120Y99</t>
  </si>
  <si>
    <t>B84112G    M120Z99</t>
  </si>
  <si>
    <t>B84112G    M125Y99</t>
  </si>
  <si>
    <t>B84112G    M125Z99</t>
  </si>
  <si>
    <t>B84112G    M136Y99</t>
  </si>
  <si>
    <t>B84112G    M136Z99</t>
  </si>
  <si>
    <t>B84112G    X101Y99</t>
  </si>
  <si>
    <t>B84112G    X101Z99</t>
  </si>
  <si>
    <t>B84112S   5B116</t>
  </si>
  <si>
    <t>B84112S   6L120</t>
  </si>
  <si>
    <t>B84113A  16A 51</t>
  </si>
  <si>
    <t>B84113C    L 30</t>
  </si>
  <si>
    <t>B84113C    L 60</t>
  </si>
  <si>
    <t>B84113C    L110</t>
  </si>
  <si>
    <t>B84113H    B 30Y99</t>
  </si>
  <si>
    <t>B84113H    B 30Z99</t>
  </si>
  <si>
    <t>B84113H    B 60Y99</t>
  </si>
  <si>
    <t>B84113H    B 60Z99</t>
  </si>
  <si>
    <t>B84113H    B110Y99</t>
  </si>
  <si>
    <t>B84113H    B110Z31</t>
  </si>
  <si>
    <t>B84113H    B110Z99</t>
  </si>
  <si>
    <t>B84113H    B116</t>
  </si>
  <si>
    <t>B84113H    B116Y99</t>
  </si>
  <si>
    <t>B84113H    B116Z92</t>
  </si>
  <si>
    <t>B84113H    B116Z99</t>
  </si>
  <si>
    <t>B84113H    G120</t>
  </si>
  <si>
    <t>B84113H    G120Y99</t>
  </si>
  <si>
    <t>B84113H    G120Z99</t>
  </si>
  <si>
    <t>B84113H    G125</t>
  </si>
  <si>
    <t>B84113H    G125Y99</t>
  </si>
  <si>
    <t>B84113H    G125Z99</t>
  </si>
  <si>
    <t>B84113H    G136</t>
  </si>
  <si>
    <t>B84113H    G136Y99</t>
  </si>
  <si>
    <t>B84113H    G136Z99</t>
  </si>
  <si>
    <t>B84113H    M 30Y99</t>
  </si>
  <si>
    <t>B84113H    M 30Z99</t>
  </si>
  <si>
    <t>B84113H    M 60Y99</t>
  </si>
  <si>
    <t>B84113H    M 60Z99</t>
  </si>
  <si>
    <t>B84113H    M110Y99</t>
  </si>
  <si>
    <t>B84113H    M110Z99</t>
  </si>
  <si>
    <t>B84113H    M116</t>
  </si>
  <si>
    <t>B84113H    M116Y99</t>
  </si>
  <si>
    <t>B84113H    M116Z99</t>
  </si>
  <si>
    <t>B84113H    M120</t>
  </si>
  <si>
    <t>B84113H    M120Y99</t>
  </si>
  <si>
    <t>B84113H    M120Z99</t>
  </si>
  <si>
    <t>B84113H    M125</t>
  </si>
  <si>
    <t>B84113H    M125Y99</t>
  </si>
  <si>
    <t>B84113H    M125Z99</t>
  </si>
  <si>
    <t>B84113H    M136</t>
  </si>
  <si>
    <t>B84113H    M136Y99</t>
  </si>
  <si>
    <t>B84113H    M136Z99</t>
  </si>
  <si>
    <t>B84113H    X102Y99</t>
  </si>
  <si>
    <t>B84113H    X102Z99</t>
  </si>
  <si>
    <t>B84113S   5B111</t>
  </si>
  <si>
    <t>B84113S   7L110</t>
  </si>
  <si>
    <t>B84114D    L 10</t>
  </si>
  <si>
    <t>B84114D    L 20</t>
  </si>
  <si>
    <t>B84114D    L 30</t>
  </si>
  <si>
    <t>B84114D    L 60</t>
  </si>
  <si>
    <t>B84114D    L110</t>
  </si>
  <si>
    <t>B84114S   1A 70</t>
  </si>
  <si>
    <t>B84131A   6A  1</t>
  </si>
  <si>
    <t>B84131M   1G125</t>
  </si>
  <si>
    <t>B84131M   1G135</t>
  </si>
  <si>
    <t>B84131M   1R 48Y99</t>
  </si>
  <si>
    <t>B84131M   1R 48Z99</t>
  </si>
  <si>
    <t>B84131M   2G150</t>
  </si>
  <si>
    <t>B84131M   2G163</t>
  </si>
  <si>
    <t>B84131M   3A116</t>
  </si>
  <si>
    <t>B84131M   3C116</t>
  </si>
  <si>
    <t>B84131M   4G180</t>
  </si>
  <si>
    <t>B84131M   4G225</t>
  </si>
  <si>
    <t>B84131M  10G135</t>
  </si>
  <si>
    <t>B84132A   6R  1</t>
  </si>
  <si>
    <t>B84132A  11G 51Y99</t>
  </si>
  <si>
    <t>B84132A  11G 51Z99</t>
  </si>
  <si>
    <t>B84132A  16A150Y99</t>
  </si>
  <si>
    <t>B84132A  16A150Z99</t>
  </si>
  <si>
    <t>B84132A  16R116</t>
  </si>
  <si>
    <t>B84132A  23E216</t>
  </si>
  <si>
    <t>B84132A  23L216</t>
  </si>
  <si>
    <t>B84132A  25G 93</t>
  </si>
  <si>
    <t>B84132A  30L 93</t>
  </si>
  <si>
    <t>B84132A  32L 52</t>
  </si>
  <si>
    <t>B84132A  40L 51</t>
  </si>
  <si>
    <t>B84132A  48R 93</t>
  </si>
  <si>
    <t>B84132A  60E 52</t>
  </si>
  <si>
    <t>B84132A  60G 52</t>
  </si>
  <si>
    <t>B84132A  70L 93</t>
  </si>
  <si>
    <t>B84132A  80G 48</t>
  </si>
  <si>
    <t>B84132A  80G 52</t>
  </si>
  <si>
    <t>B84132A  80G 65</t>
  </si>
  <si>
    <t>B84132A 100G 52</t>
  </si>
  <si>
    <t>B84132A 100L 46</t>
  </si>
  <si>
    <t>B84132A 100L 93</t>
  </si>
  <si>
    <t>B84132A 150G 52</t>
  </si>
  <si>
    <t>B84132A 250G219</t>
  </si>
  <si>
    <t>B84132B   4R172</t>
  </si>
  <si>
    <t>B84132D  60G 52</t>
  </si>
  <si>
    <t>B84132D 100G 52</t>
  </si>
  <si>
    <t>B84132F  16R  1</t>
  </si>
  <si>
    <t>B84132F  20A 50</t>
  </si>
  <si>
    <t>B84132L  12L 51</t>
  </si>
  <si>
    <t>B84132L 185G 77</t>
  </si>
  <si>
    <t>B84132L 185G 77V 1</t>
  </si>
  <si>
    <t>B84132L 185G 77V 2</t>
  </si>
  <si>
    <t>B84132L 190G 77</t>
  </si>
  <si>
    <t>B84132L 190G 77V 1</t>
  </si>
  <si>
    <t>B84132L 195G 77</t>
  </si>
  <si>
    <t>B84132L 195G 77V 1</t>
  </si>
  <si>
    <t>B84132L 200G 77</t>
  </si>
  <si>
    <t>B84132L 200G 77V 2</t>
  </si>
  <si>
    <t>B84132L 205G 77</t>
  </si>
  <si>
    <t>B84132L 205G 77V 1</t>
  </si>
  <si>
    <t>B84132L 210G 77</t>
  </si>
  <si>
    <t>B84132L 215G 77</t>
  </si>
  <si>
    <t>B84132L 215G 77V 1</t>
  </si>
  <si>
    <t>B84132L 215G 77Y99</t>
  </si>
  <si>
    <t>B84132L 215G 77Z99</t>
  </si>
  <si>
    <t>B84132L 220G 77</t>
  </si>
  <si>
    <t>B84132L 220G 77V 1</t>
  </si>
  <si>
    <t>B84132L 230G 77</t>
  </si>
  <si>
    <t>B84132M   7G 77</t>
  </si>
  <si>
    <t>B84132M   7G 77V 1</t>
  </si>
  <si>
    <t>B84132M   7G 77Y98</t>
  </si>
  <si>
    <t>B84132M   7G 77Y99</t>
  </si>
  <si>
    <t>B84132M   7G 77Z98</t>
  </si>
  <si>
    <t>B84132M   7G 77Z99</t>
  </si>
  <si>
    <t>B84132M  11G 77</t>
  </si>
  <si>
    <t>B84132M  11G 77V 1</t>
  </si>
  <si>
    <t>B84132M  11G 77V 2</t>
  </si>
  <si>
    <t>B84132M  11G 77Y98</t>
  </si>
  <si>
    <t>B84132M  11G 77Y99</t>
  </si>
  <si>
    <t>B84132M  11G 77Z98</t>
  </si>
  <si>
    <t>B84132M  11G 77Z99</t>
  </si>
  <si>
    <t>B84132M  12G 77</t>
  </si>
  <si>
    <t>B84132M  12G 77Y89</t>
  </si>
  <si>
    <t>B84132M  12G 77Y98</t>
  </si>
  <si>
    <t>B84132M  12G 77Y99</t>
  </si>
  <si>
    <t>B84132M  12G 77Z89</t>
  </si>
  <si>
    <t>B84132M  12G 77Z98</t>
  </si>
  <si>
    <t>B84132M  12G 77Z99</t>
  </si>
  <si>
    <t>B84132M  13G 77</t>
  </si>
  <si>
    <t>B84132M  13G 77Y89</t>
  </si>
  <si>
    <t>B84132M  13G 77Y98</t>
  </si>
  <si>
    <t>B84132M  13G 77Y99</t>
  </si>
  <si>
    <t>B84132M  13G 77Z89</t>
  </si>
  <si>
    <t>B84132M  13G 77Z98</t>
  </si>
  <si>
    <t>B84132M  13G 77Z99</t>
  </si>
  <si>
    <t>B84132M  15G 77Y99</t>
  </si>
  <si>
    <t>B84132M  15G 77Z89</t>
  </si>
  <si>
    <t>B84132M  15G 77Z99</t>
  </si>
  <si>
    <t>B84132M  76G 51</t>
  </si>
  <si>
    <t>B84132M  76G 51Y99</t>
  </si>
  <si>
    <t>B84132M  76G 51Z99</t>
  </si>
  <si>
    <t>B84132M 120R 52</t>
  </si>
  <si>
    <t>B84132M 121G 51</t>
  </si>
  <si>
    <t>B84132M 121G 51Y99</t>
  </si>
  <si>
    <t>B84132M 121G 51Z99</t>
  </si>
  <si>
    <t>B84132M1016N222</t>
  </si>
  <si>
    <t>B84132M2016N222</t>
  </si>
  <si>
    <t>B84132M3016N222</t>
  </si>
  <si>
    <t>B84132N  45L 77</t>
  </si>
  <si>
    <t>B84132N 175L 77Y99</t>
  </si>
  <si>
    <t>B84132N 175L 77Z99</t>
  </si>
  <si>
    <t>B84132N 180L 77Y99</t>
  </si>
  <si>
    <t>B84132N 180L 77Z99</t>
  </si>
  <si>
    <t>B84132N 300L 77Y99</t>
  </si>
  <si>
    <t>B84132N 300L 77Z99</t>
  </si>
  <si>
    <t>B84132S  85G  1</t>
  </si>
  <si>
    <t>B84134A  16L 51</t>
  </si>
  <si>
    <t>B84134A  16L 51Y99</t>
  </si>
  <si>
    <t>B84134A  16L 51Z99</t>
  </si>
  <si>
    <t>B84134A  20R 52</t>
  </si>
  <si>
    <t>B84134A  25G  2</t>
  </si>
  <si>
    <t>B84134A  25R150</t>
  </si>
  <si>
    <t>B84134A  32L150</t>
  </si>
  <si>
    <t>B84134A  32L150N 1</t>
  </si>
  <si>
    <t>B84134A  32L150N 2</t>
  </si>
  <si>
    <t>B84134A  32R 52</t>
  </si>
  <si>
    <t>B84134A  32R 52Y99</t>
  </si>
  <si>
    <t>B84134A  32R 52Z99</t>
  </si>
  <si>
    <t>B84134A  40B150</t>
  </si>
  <si>
    <t>B84134A  40L150</t>
  </si>
  <si>
    <t>B84134A  40L150N 1</t>
  </si>
  <si>
    <t>B84134A  40L150N 2</t>
  </si>
  <si>
    <t>B84134A  60E 52</t>
  </si>
  <si>
    <t>B84134A  60R 52</t>
  </si>
  <si>
    <t>B84134A  60R 52V 1</t>
  </si>
  <si>
    <t>B84134C  20C 93</t>
  </si>
  <si>
    <t>B84134C  25R150</t>
  </si>
  <si>
    <t>B84134F  12A  1</t>
  </si>
  <si>
    <t>B84134L  20R 93</t>
  </si>
  <si>
    <t>B84134S  20R 52</t>
  </si>
  <si>
    <t>B84134S  20R 93</t>
  </si>
  <si>
    <t>B84134S  20R 93V 1</t>
  </si>
  <si>
    <t>B84142A   5R208</t>
  </si>
  <si>
    <t>B84142A   5R840</t>
  </si>
  <si>
    <t>B84142A   6L 39</t>
  </si>
  <si>
    <t>B84142A   7A166</t>
  </si>
  <si>
    <t>B84142A   7A166Y22</t>
  </si>
  <si>
    <t>B84142A   8R122</t>
  </si>
  <si>
    <t>B84142A   8R122Y99</t>
  </si>
  <si>
    <t>B84142A   8R122Z99</t>
  </si>
  <si>
    <t>B84142A   9R840</t>
  </si>
  <si>
    <t>B84142A  10A166Y99</t>
  </si>
  <si>
    <t>B84142A  10A166Z31</t>
  </si>
  <si>
    <t>B84142A  10A166Z99</t>
  </si>
  <si>
    <t>B84142A  10A188Y99</t>
  </si>
  <si>
    <t>B84142A  10A188Z99</t>
  </si>
  <si>
    <t>B84142A  10C188</t>
  </si>
  <si>
    <t>B84142A  10C188Y22</t>
  </si>
  <si>
    <t>B84142A  10C188Z99</t>
  </si>
  <si>
    <t>B84142A  10R</t>
  </si>
  <si>
    <t>B84142A  10R180</t>
  </si>
  <si>
    <t>B84142A  11R209</t>
  </si>
  <si>
    <t>B84142A  12R123Y99</t>
  </si>
  <si>
    <t>B84142A  12R123Z99</t>
  </si>
  <si>
    <t>B84142A  12R212</t>
  </si>
  <si>
    <t>B84142A  13L199</t>
  </si>
  <si>
    <t>B84142A  15R208</t>
  </si>
  <si>
    <t>B84142A  16A166Y99</t>
  </si>
  <si>
    <t>B84142A  16A166Z99</t>
  </si>
  <si>
    <t>B84142A  16A188Y99</t>
  </si>
  <si>
    <t>B84142A  16A188Z99</t>
  </si>
  <si>
    <t>B84142A  16R122</t>
  </si>
  <si>
    <t>B84142A  16R122Y99</t>
  </si>
  <si>
    <t>B84142A  16R122Z99</t>
  </si>
  <si>
    <t>B84142A  18R  4</t>
  </si>
  <si>
    <t>B84142A  18R151</t>
  </si>
  <si>
    <t>B84142A  18R151Z99</t>
  </si>
  <si>
    <t>B84142A  20R</t>
  </si>
  <si>
    <t>B84142A  20R117</t>
  </si>
  <si>
    <t>B84142A  20R142</t>
  </si>
  <si>
    <t>B84142A  22R215</t>
  </si>
  <si>
    <t>B84142A  22R215Y99</t>
  </si>
  <si>
    <t>B84142A  22R215Z99</t>
  </si>
  <si>
    <t>B84142A  22R840</t>
  </si>
  <si>
    <t>B84142A  25C188</t>
  </si>
  <si>
    <t>B84142A  25C188Y22</t>
  </si>
  <si>
    <t>B84142A  25R 89</t>
  </si>
  <si>
    <t>B84142A  25R123Y99</t>
  </si>
  <si>
    <t>B84142A  25R123Z99</t>
  </si>
  <si>
    <t>B84142A  25R209</t>
  </si>
  <si>
    <t>B84142A  30L719</t>
  </si>
  <si>
    <t>B84142A  30L719Y22</t>
  </si>
  <si>
    <t>B84142A  30R122Y99</t>
  </si>
  <si>
    <t>B84142A  30R122Z99</t>
  </si>
  <si>
    <t>B84142A  30R166</t>
  </si>
  <si>
    <t>B84142A  36R151</t>
  </si>
  <si>
    <t>B84142A  36R151Z99</t>
  </si>
  <si>
    <t>B84142A  38R123Y99</t>
  </si>
  <si>
    <t>B84142A  38R123Z99</t>
  </si>
  <si>
    <t>B84142A  40R117</t>
  </si>
  <si>
    <t>B84142A  42R118</t>
  </si>
  <si>
    <t>B84142A  42R122Y99</t>
  </si>
  <si>
    <t>B84142A  42R122Z99</t>
  </si>
  <si>
    <t>B84142A  50R</t>
  </si>
  <si>
    <t>B84142A  50R123</t>
  </si>
  <si>
    <t>B84142A  50R123Y99</t>
  </si>
  <si>
    <t>B84142A  50R123Z99</t>
  </si>
  <si>
    <t>B84142A  54R151</t>
  </si>
  <si>
    <t>B84142A  54R151Z99</t>
  </si>
  <si>
    <t>B84142A  55R122Y99</t>
  </si>
  <si>
    <t>B84142A  55R122Z99</t>
  </si>
  <si>
    <t>B84142A  57R151</t>
  </si>
  <si>
    <t>B84142A  57R151Z99</t>
  </si>
  <si>
    <t>B84142A  60R</t>
  </si>
  <si>
    <t>B84142A  63R 89</t>
  </si>
  <si>
    <t>B84142A  75R122</t>
  </si>
  <si>
    <t>B84142A  75R122Y99</t>
  </si>
  <si>
    <t>B84142A  75R122Z99</t>
  </si>
  <si>
    <t>B84142A  75R123</t>
  </si>
  <si>
    <t>B84142A  75R123Y99</t>
  </si>
  <si>
    <t>B84142A  75R123Z99</t>
  </si>
  <si>
    <t>B84142A 100R 89</t>
  </si>
  <si>
    <t>B84142A 100R122</t>
  </si>
  <si>
    <t>B84142A 100R122Y99</t>
  </si>
  <si>
    <t>B84142A 100R122Z99</t>
  </si>
  <si>
    <t>B84142A 100R123</t>
  </si>
  <si>
    <t>B84142A 100R123Y99</t>
  </si>
  <si>
    <t>B84142A 100R123Z99</t>
  </si>
  <si>
    <t>B84142A 110E158</t>
  </si>
  <si>
    <t>B84142A 110E158F 1</t>
  </si>
  <si>
    <t>B84142A 110E158F 2</t>
  </si>
  <si>
    <t>B84142A 110E158T 1</t>
  </si>
  <si>
    <t>B84142A 110E158T 2</t>
  </si>
  <si>
    <t>B84142A 110E158T 5</t>
  </si>
  <si>
    <t>B84142A 110E158V 1</t>
  </si>
  <si>
    <t>B84142A 110E158V 2</t>
  </si>
  <si>
    <t>B84142A 130R118</t>
  </si>
  <si>
    <t>B84142A 130R122</t>
  </si>
  <si>
    <t>B84142A 130R122Y99</t>
  </si>
  <si>
    <t>B84142A 130R122Z99</t>
  </si>
  <si>
    <t>B84142A 140L146</t>
  </si>
  <si>
    <t>B84142A 160E143</t>
  </si>
  <si>
    <t>B84142A 160S158</t>
  </si>
  <si>
    <t>B84142A 160S158F 1</t>
  </si>
  <si>
    <t>B84142A 160S158F 2</t>
  </si>
  <si>
    <t>B84142A 160S158K 1</t>
  </si>
  <si>
    <t>B84142A 160S158K 2</t>
  </si>
  <si>
    <t>B84142A 160S158N 1</t>
  </si>
  <si>
    <t>B84142A 160S158N 2</t>
  </si>
  <si>
    <t>B84142A 160S158V 2</t>
  </si>
  <si>
    <t>B84142A 180R118</t>
  </si>
  <si>
    <t>B84142A 180R122</t>
  </si>
  <si>
    <t>B84142A 180R122Y99</t>
  </si>
  <si>
    <t>B84142A 180R122Z99</t>
  </si>
  <si>
    <t>B84142A 180S 81</t>
  </si>
  <si>
    <t>B84142A 180S 81Y99</t>
  </si>
  <si>
    <t>B84142A 180S 81Z99</t>
  </si>
  <si>
    <t>B84142A 180S701Y99</t>
  </si>
  <si>
    <t>B84142A 180S701Z99</t>
  </si>
  <si>
    <t>B84142A 230R118</t>
  </si>
  <si>
    <t>B84142A 250S  2</t>
  </si>
  <si>
    <t>B84142A 250S  3</t>
  </si>
  <si>
    <t>B84142A 250S 18</t>
  </si>
  <si>
    <t>B84142A 250S 73</t>
  </si>
  <si>
    <t>B84142A 250S 81</t>
  </si>
  <si>
    <t>B84142A 250S 81Y99</t>
  </si>
  <si>
    <t>B84142A 250S 81Z99</t>
  </si>
  <si>
    <t>B84142A 250S146</t>
  </si>
  <si>
    <t>B84142A 250S700Y99</t>
  </si>
  <si>
    <t>B84142A 250S700Z99</t>
  </si>
  <si>
    <t>B84142A 250S701Y99</t>
  </si>
  <si>
    <t>B84142A 250S701Z99</t>
  </si>
  <si>
    <t>B84142A 290S151</t>
  </si>
  <si>
    <t>B84142A 320S 81</t>
  </si>
  <si>
    <t>B84142A 320S 81Y99</t>
  </si>
  <si>
    <t>B84142A 320S 81Z99</t>
  </si>
  <si>
    <t>B84142A 320S819</t>
  </si>
  <si>
    <t>B84142A 400S 81</t>
  </si>
  <si>
    <t>B84142A 400S 81Y99</t>
  </si>
  <si>
    <t>B84142A 400S 81Z99</t>
  </si>
  <si>
    <t>B84142A 400S701</t>
  </si>
  <si>
    <t>B84142A 400S701Y22</t>
  </si>
  <si>
    <t>B84142A 500S  2</t>
  </si>
  <si>
    <t>B84142A 500S  3</t>
  </si>
  <si>
    <t>B84142A 500S 18</t>
  </si>
  <si>
    <t>B84142A 500S 56</t>
  </si>
  <si>
    <t>B84142A 500S143</t>
  </si>
  <si>
    <t>B84142A 500T 56</t>
  </si>
  <si>
    <t>B84142A 600S 81</t>
  </si>
  <si>
    <t>B84142A 600S 81Y99</t>
  </si>
  <si>
    <t>B84142A 600S 81Z99</t>
  </si>
  <si>
    <t>B84142A 600S700Y99</t>
  </si>
  <si>
    <t>B84142A 600S700Z99</t>
  </si>
  <si>
    <t>B84142A1000S  2</t>
  </si>
  <si>
    <t>B84142A1000S  3</t>
  </si>
  <si>
    <t>B84142A1000S 18</t>
  </si>
  <si>
    <t>B84142A1000S 81</t>
  </si>
  <si>
    <t>B84142A1000S 81Y99</t>
  </si>
  <si>
    <t>B84142A1000S 81Z99</t>
  </si>
  <si>
    <t>B84142A1000S 94</t>
  </si>
  <si>
    <t>B84142A1250S 81</t>
  </si>
  <si>
    <t>B84142A1600S 81</t>
  </si>
  <si>
    <t>B84142A1600S 81Y99</t>
  </si>
  <si>
    <t>B84142A1600S 81Z99</t>
  </si>
  <si>
    <t>B84142A1600S700Y99</t>
  </si>
  <si>
    <t>B84142A1600S700Z99</t>
  </si>
  <si>
    <t>B84142B   3R201</t>
  </si>
  <si>
    <t>B84142B   5R840</t>
  </si>
  <si>
    <t>B84142B   8R</t>
  </si>
  <si>
    <t>B84142B   8R 35</t>
  </si>
  <si>
    <t>B84142B   8R180</t>
  </si>
  <si>
    <t>B84142B   9R840</t>
  </si>
  <si>
    <t>B84142B  10C188</t>
  </si>
  <si>
    <t>B84142B  10C188Y22</t>
  </si>
  <si>
    <t>B84142B  10C188Z99</t>
  </si>
  <si>
    <t>B84142B  10R201</t>
  </si>
  <si>
    <t>B84142B  12R</t>
  </si>
  <si>
    <t>B84142B  12R 15</t>
  </si>
  <si>
    <t>B84142B  12R180</t>
  </si>
  <si>
    <t>B84142B  15R 10</t>
  </si>
  <si>
    <t>B84142B  16L189</t>
  </si>
  <si>
    <t>B84142B  16L189Y22</t>
  </si>
  <si>
    <t>B84142B  16R</t>
  </si>
  <si>
    <t>B84142B  16R180</t>
  </si>
  <si>
    <t>B84142B  18R212</t>
  </si>
  <si>
    <t>B84142B  20R</t>
  </si>
  <si>
    <t>B84142B  20R  2</t>
  </si>
  <si>
    <t>B84142B  22R201</t>
  </si>
  <si>
    <t>B84142B  22R212</t>
  </si>
  <si>
    <t>B84142B  22R840</t>
  </si>
  <si>
    <t>B84142B  25R</t>
  </si>
  <si>
    <t>B84142B  25R   N 1</t>
  </si>
  <si>
    <t>B84142B  25R   N 2</t>
  </si>
  <si>
    <t>B84142B  25R180</t>
  </si>
  <si>
    <t>B84142B  32R201</t>
  </si>
  <si>
    <t>B84142B 120S239</t>
  </si>
  <si>
    <t>B84142B 150G226</t>
  </si>
  <si>
    <t>B84142B 250S 81</t>
  </si>
  <si>
    <t>B84142B 250S 81Y99</t>
  </si>
  <si>
    <t>B84142B 250S 81Z99</t>
  </si>
  <si>
    <t>B84142B 368S 58</t>
  </si>
  <si>
    <t>B84142B1600S 81</t>
  </si>
  <si>
    <t>B84142C   5R840</t>
  </si>
  <si>
    <t>B84142C   9R840</t>
  </si>
  <si>
    <t>B84142C  16A188Y99</t>
  </si>
  <si>
    <t>B84142C  16A188Z99</t>
  </si>
  <si>
    <t>B84142C  22C149</t>
  </si>
  <si>
    <t>B84142C  22L149</t>
  </si>
  <si>
    <t>B84142C  22R840</t>
  </si>
  <si>
    <t>B84142C 160E143</t>
  </si>
  <si>
    <t>B84142C 160S158</t>
  </si>
  <si>
    <t>B84142C 180S 81</t>
  </si>
  <si>
    <t>B84142C 180S 81Y99</t>
  </si>
  <si>
    <t>B84142C 180S 81Z99</t>
  </si>
  <si>
    <t>B84142C 200S238</t>
  </si>
  <si>
    <t>B84142C 250S 81</t>
  </si>
  <si>
    <t>B84142C 250S 81Y99</t>
  </si>
  <si>
    <t>B84142C 250S 81Z99</t>
  </si>
  <si>
    <t>B84142C 320S 81</t>
  </si>
  <si>
    <t>B84142C 320S 81Y99</t>
  </si>
  <si>
    <t>B84142C 320S 81Z99</t>
  </si>
  <si>
    <t>B84142C 320S819</t>
  </si>
  <si>
    <t>B84142C 368S 58</t>
  </si>
  <si>
    <t>B84142C 400S 81</t>
  </si>
  <si>
    <t>B84142C 400S 81Y99</t>
  </si>
  <si>
    <t>B84142C 400S 81Z99</t>
  </si>
  <si>
    <t>B84142C 600S 81</t>
  </si>
  <si>
    <t>B84142C 600S 81Y99</t>
  </si>
  <si>
    <t>B84142C 600S 81Z99</t>
  </si>
  <si>
    <t>B84142C1000S 13</t>
  </si>
  <si>
    <t>B84142C1000S 81</t>
  </si>
  <si>
    <t>B84142C1000S 81Y99</t>
  </si>
  <si>
    <t>B84142C1000S 81Z99</t>
  </si>
  <si>
    <t>B84142C1250S 81</t>
  </si>
  <si>
    <t>B84142C1600S 81</t>
  </si>
  <si>
    <t>B84142C1600S 81Y99</t>
  </si>
  <si>
    <t>B84142C1600S 81Z99</t>
  </si>
  <si>
    <t>B84142D 180L 81</t>
  </si>
  <si>
    <t>B84142D 180S 81</t>
  </si>
  <si>
    <t>B84142H   1G226</t>
  </si>
  <si>
    <t>B84142H 400S 81</t>
  </si>
  <si>
    <t>B84142H 600S 81</t>
  </si>
  <si>
    <t>B84142J 180S 81</t>
  </si>
  <si>
    <t>B84142J 180S 81Y99</t>
  </si>
  <si>
    <t>B84142J 180S 81Z99</t>
  </si>
  <si>
    <t>B84142J 180S701Y99</t>
  </si>
  <si>
    <t>B84142J 180S701Z99</t>
  </si>
  <si>
    <t>B84142J 250S 81</t>
  </si>
  <si>
    <t>B84142J 250S701Y99</t>
  </si>
  <si>
    <t>B84142J 250S701Z99</t>
  </si>
  <si>
    <t>B84142J 320S 81</t>
  </si>
  <si>
    <t>B84142J 320S 81Y99</t>
  </si>
  <si>
    <t>B84142J 320S 81Z99</t>
  </si>
  <si>
    <t>B84142J 320S701</t>
  </si>
  <si>
    <t>B84142J 320S701Y22</t>
  </si>
  <si>
    <t>B84142J 400S 81</t>
  </si>
  <si>
    <t>B84142J 400S701Y99</t>
  </si>
  <si>
    <t>B84142J 400S701Z99</t>
  </si>
  <si>
    <t>B84142J 600S 81</t>
  </si>
  <si>
    <t>B84142J 600S 81N 1</t>
  </si>
  <si>
    <t>B84142J 600S 81N 2</t>
  </si>
  <si>
    <t>B84142J 600S 81Y99</t>
  </si>
  <si>
    <t>B84142J 600S 81Z99</t>
  </si>
  <si>
    <t>B84142J 600S701Y99</t>
  </si>
  <si>
    <t>B84142J 600S701Z99</t>
  </si>
  <si>
    <t>B84142J1000S 81</t>
  </si>
  <si>
    <t>B84142J1000S 81Y99</t>
  </si>
  <si>
    <t>B84142J1000S 81Z99</t>
  </si>
  <si>
    <t>B84142J1000S701</t>
  </si>
  <si>
    <t>B84142J1000S701Y22</t>
  </si>
  <si>
    <t>B84142J1600S 81</t>
  </si>
  <si>
    <t>B84142J1600S 81Y99</t>
  </si>
  <si>
    <t>B84142J1600S 81Z99</t>
  </si>
  <si>
    <t>B84142J1600S700Y99</t>
  </si>
  <si>
    <t>B84142J1600S700Z99</t>
  </si>
  <si>
    <t>B84142V  14C181</t>
  </si>
  <si>
    <t>B84143A   1R108</t>
  </si>
  <si>
    <t>B84143A   5R208</t>
  </si>
  <si>
    <t>B84143A   6R 39</t>
  </si>
  <si>
    <t>B84143A   6R201</t>
  </si>
  <si>
    <t>B84143A   6R206</t>
  </si>
  <si>
    <t>B84143A   6R209</t>
  </si>
  <si>
    <t>B84143A   7L220</t>
  </si>
  <si>
    <t>B84143A   8C 39</t>
  </si>
  <si>
    <t>B84143A   8C 39Y99</t>
  </si>
  <si>
    <t>B84143A   8C 39Z99</t>
  </si>
  <si>
    <t>B84143A   8R</t>
  </si>
  <si>
    <t>B84143A   8R105Y99</t>
  </si>
  <si>
    <t>B84143A   8R105Z99</t>
  </si>
  <si>
    <t>B84143A   8R130</t>
  </si>
  <si>
    <t>B84143A   8R181Z99</t>
  </si>
  <si>
    <t>B84143A   8R215Z99</t>
  </si>
  <si>
    <t>B84143A   8R240Z99</t>
  </si>
  <si>
    <t>B84143A   9L 92</t>
  </si>
  <si>
    <t>B84143A  10A166Y99</t>
  </si>
  <si>
    <t>B84143A  10A166Z31</t>
  </si>
  <si>
    <t>B84143A  10A166Z99</t>
  </si>
  <si>
    <t>B84143A  10R106</t>
  </si>
  <si>
    <t>B84143A  10R106J 1</t>
  </si>
  <si>
    <t>B84143A  10R106Y99</t>
  </si>
  <si>
    <t>B84143A  10R106Z99</t>
  </si>
  <si>
    <t>B84143A  10R107</t>
  </si>
  <si>
    <t>B84143A  10R107Y99</t>
  </si>
  <si>
    <t>B84143A  10R107Z99</t>
  </si>
  <si>
    <t>B84143A  10R207</t>
  </si>
  <si>
    <t>B84143A  11R220</t>
  </si>
  <si>
    <t>B84143A  12R</t>
  </si>
  <si>
    <t>B84143A  12R 55</t>
  </si>
  <si>
    <t>B84143A  12R 76</t>
  </si>
  <si>
    <t>B84143A  12R130</t>
  </si>
  <si>
    <t>B84143A  12R201</t>
  </si>
  <si>
    <t>B84143A  12R206</t>
  </si>
  <si>
    <t>B84143A  12R309Y99</t>
  </si>
  <si>
    <t>B84143A  12R309Z99</t>
  </si>
  <si>
    <t>B84143A  13R 51</t>
  </si>
  <si>
    <t>B84143A  15L220</t>
  </si>
  <si>
    <t>B84143A  15R186</t>
  </si>
  <si>
    <t>B84143A  15R208</t>
  </si>
  <si>
    <t>B84143A  15R209</t>
  </si>
  <si>
    <t>B84143A  16G126</t>
  </si>
  <si>
    <t>B84143A  16L 90</t>
  </si>
  <si>
    <t>B84143A  16L 92</t>
  </si>
  <si>
    <t>B84143A  16R</t>
  </si>
  <si>
    <t>B84143A  16R  6</t>
  </si>
  <si>
    <t>B84143A  16R 15</t>
  </si>
  <si>
    <t>B84143A  16R 26</t>
  </si>
  <si>
    <t>B84143A  16R 28</t>
  </si>
  <si>
    <t>B84143A  16R 51</t>
  </si>
  <si>
    <t>B84143A  16R 54</t>
  </si>
  <si>
    <t>B84143A  16R105</t>
  </si>
  <si>
    <t>B84143A  16R105Y99</t>
  </si>
  <si>
    <t>B84143A  16R105Z99</t>
  </si>
  <si>
    <t>B84143A  16R172</t>
  </si>
  <si>
    <t>B84143A  16R181Z99</t>
  </si>
  <si>
    <t>B84143A  16R196</t>
  </si>
  <si>
    <t>B84143A  16R196Y22</t>
  </si>
  <si>
    <t>B84143A  16R207</t>
  </si>
  <si>
    <t>B84143A  16R215</t>
  </si>
  <si>
    <t>B84143A  16R215Z99</t>
  </si>
  <si>
    <t>B84143A  16R240</t>
  </si>
  <si>
    <t>B84143A  16R240Z99</t>
  </si>
  <si>
    <t>B84143A  18L 43</t>
  </si>
  <si>
    <t>B84143A  18R 35</t>
  </si>
  <si>
    <t>B84143A  18R 55</t>
  </si>
  <si>
    <t>B84143A  18R151</t>
  </si>
  <si>
    <t>B84143A  18R151Z99</t>
  </si>
  <si>
    <t>B84143A  20A166</t>
  </si>
  <si>
    <t>B84143A  20A166B 1</t>
  </si>
  <si>
    <t>B84143A  20A166Y99</t>
  </si>
  <si>
    <t>B84143A  20A166Z99</t>
  </si>
  <si>
    <t>B84143A  20A221Y99</t>
  </si>
  <si>
    <t>B84143A  20A221Z99</t>
  </si>
  <si>
    <t>B84143A  20R106</t>
  </si>
  <si>
    <t>B84143A  20R106J 1</t>
  </si>
  <si>
    <t>B84143A  20R106V 2</t>
  </si>
  <si>
    <t>B84143A  20R106Y99</t>
  </si>
  <si>
    <t>B84143A  20R106Z99</t>
  </si>
  <si>
    <t>B84143A  20R107</t>
  </si>
  <si>
    <t>B84143A  20R107Y99</t>
  </si>
  <si>
    <t>B84143A  20R107Z99</t>
  </si>
  <si>
    <t>B84143A  20R132</t>
  </si>
  <si>
    <t>B84143A  20R139</t>
  </si>
  <si>
    <t>B84143A  21R 76</t>
  </si>
  <si>
    <t>B84143A  22L  6</t>
  </si>
  <si>
    <t>B84143A  24R 39</t>
  </si>
  <si>
    <t>B84143A  24R 39B 1</t>
  </si>
  <si>
    <t>B84143A  24R 39B 2</t>
  </si>
  <si>
    <t>B84143A  24R 39N 1</t>
  </si>
  <si>
    <t>B84143A  24R 39N 2</t>
  </si>
  <si>
    <t>B84143A  24R 39T 1</t>
  </si>
  <si>
    <t>B84143A  24R 39T 2</t>
  </si>
  <si>
    <t>B84143A  24R 39T 5</t>
  </si>
  <si>
    <t>B84143A  24R 39V 2</t>
  </si>
  <si>
    <t>B84143A  24R 39Y99</t>
  </si>
  <si>
    <t>B84143A  24R 39Z99</t>
  </si>
  <si>
    <t>B84143A  24R130</t>
  </si>
  <si>
    <t>B84143A  24R309Y99</t>
  </si>
  <si>
    <t>B84143A  24R309Z99</t>
  </si>
  <si>
    <t>B84143A  25C188</t>
  </si>
  <si>
    <t>B84143A  25C188Y22</t>
  </si>
  <si>
    <t>B84143A  25G126</t>
  </si>
  <si>
    <t>B84143A  25L152</t>
  </si>
  <si>
    <t>B84143A  25L152Z 1</t>
  </si>
  <si>
    <t>B84143A  25R</t>
  </si>
  <si>
    <t>B84143A  25R 15</t>
  </si>
  <si>
    <t>B84143A  25R 21</t>
  </si>
  <si>
    <t>B84143A  25R 28</t>
  </si>
  <si>
    <t>B84143A  25R 48</t>
  </si>
  <si>
    <t>B84143A  25R 48Y99</t>
  </si>
  <si>
    <t>B84143A  25R 48Z99</t>
  </si>
  <si>
    <t>B84143A  25R105Y99</t>
  </si>
  <si>
    <t>B84143A  25R105Z99</t>
  </si>
  <si>
    <t>B84143A  25R181Z99</t>
  </si>
  <si>
    <t>B84143A  25R201</t>
  </si>
  <si>
    <t>B84143A  25R206</t>
  </si>
  <si>
    <t>B84143A  25R215Z99</t>
  </si>
  <si>
    <t>B84143A  25R240Z99</t>
  </si>
  <si>
    <t>B84143A  26L220</t>
  </si>
  <si>
    <t>B84143A  26R 39</t>
  </si>
  <si>
    <t>B84143A  27R154</t>
  </si>
  <si>
    <t>B84143A  28R  6</t>
  </si>
  <si>
    <t>B84143A  28R 39Y99</t>
  </si>
  <si>
    <t>B84143A  28R 39Z99</t>
  </si>
  <si>
    <t>B84143A  30L 39</t>
  </si>
  <si>
    <t>B84143A  30R  6</t>
  </si>
  <si>
    <t>B84143A  30R 39</t>
  </si>
  <si>
    <t>B84143A  30R 43</t>
  </si>
  <si>
    <t>B84143A  30R208</t>
  </si>
  <si>
    <t>B84143A  31R130</t>
  </si>
  <si>
    <t>B84143A  32E188</t>
  </si>
  <si>
    <t>B84143A  32E188F 1</t>
  </si>
  <si>
    <t>B84143A  32E188F 2</t>
  </si>
  <si>
    <t>B84143A  32E188T 1</t>
  </si>
  <si>
    <t>B84143A  32E188T 2</t>
  </si>
  <si>
    <t>B84143A  32E188T 5</t>
  </si>
  <si>
    <t>B84143A  32E188Y99</t>
  </si>
  <si>
    <t>B84143A  32E188Z99</t>
  </si>
  <si>
    <t>B84143A  32R207</t>
  </si>
  <si>
    <t>B84143A  33L179</t>
  </si>
  <si>
    <t>B84143A  33L179Y22</t>
  </si>
  <si>
    <t>B84143A  33R151</t>
  </si>
  <si>
    <t>B84143A  33R151Z99</t>
  </si>
  <si>
    <t>B84143A  35L 39</t>
  </si>
  <si>
    <t>B84143A  35R 30</t>
  </si>
  <si>
    <t>B84143A  35R 38</t>
  </si>
  <si>
    <t>B84143A  35R 39</t>
  </si>
  <si>
    <t>B84143A  35R 39Y99</t>
  </si>
  <si>
    <t>B84143A  35R 39Z99</t>
  </si>
  <si>
    <t>B84143A  35R 59</t>
  </si>
  <si>
    <t>B84143A  35R106</t>
  </si>
  <si>
    <t>B84143A  35R106J 1</t>
  </si>
  <si>
    <t>B84143A  35R106V 2</t>
  </si>
  <si>
    <t>B84143A  35R106Y99</t>
  </si>
  <si>
    <t>B84143A  35R106Z99</t>
  </si>
  <si>
    <t>B84143A  35R107</t>
  </si>
  <si>
    <t>B84143A  35R107Y99</t>
  </si>
  <si>
    <t>B84143A  35R107Z99</t>
  </si>
  <si>
    <t>B84143A  35R166</t>
  </si>
  <si>
    <t>B84143A  35R166B 1</t>
  </si>
  <si>
    <t>B84143A  35R166Y99</t>
  </si>
  <si>
    <t>B84143A  35R166Z99</t>
  </si>
  <si>
    <t>B84143A  35R177Y99</t>
  </si>
  <si>
    <t>B84143A  35R177Z99</t>
  </si>
  <si>
    <t>B84143A  35R178</t>
  </si>
  <si>
    <t>B84143A  35R178N 1</t>
  </si>
  <si>
    <t>B84143A  35R178N 2</t>
  </si>
  <si>
    <t>B84143A  35R221Y99</t>
  </si>
  <si>
    <t>B84143A  35R221Z99</t>
  </si>
  <si>
    <t>B84143A  35R410</t>
  </si>
  <si>
    <t>B84143A  35R410Y99</t>
  </si>
  <si>
    <t>B84143A  35R410Z99</t>
  </si>
  <si>
    <t>B84143A  36R</t>
  </si>
  <si>
    <t>B84143A  36R 15</t>
  </si>
  <si>
    <t>B84143A  36R 21</t>
  </si>
  <si>
    <t>B84143A  36R 43</t>
  </si>
  <si>
    <t>B84143A  36R 55</t>
  </si>
  <si>
    <t>B84143A  36R105Y99</t>
  </si>
  <si>
    <t>B84143A  36R105Z99</t>
  </si>
  <si>
    <t>B84143A  36R181Z99</t>
  </si>
  <si>
    <t>B84143A  36R215Z99</t>
  </si>
  <si>
    <t>B84143A  36R240Z99</t>
  </si>
  <si>
    <t>B84143A  36R309</t>
  </si>
  <si>
    <t>B84143A  36R309B 1</t>
  </si>
  <si>
    <t>B84143A  36R309B 2</t>
  </si>
  <si>
    <t>B84143A  36R309T 1</t>
  </si>
  <si>
    <t>B84143A  36R309T 2</t>
  </si>
  <si>
    <t>B84143A  36R309T 5</t>
  </si>
  <si>
    <t>B84143A  36R309Y99</t>
  </si>
  <si>
    <t>B84143A  36R309Z99</t>
  </si>
  <si>
    <t>B84143A  37L220</t>
  </si>
  <si>
    <t>B84143A  37R 54</t>
  </si>
  <si>
    <t>B84143A  40G 75</t>
  </si>
  <si>
    <t>B84143A  40R 76</t>
  </si>
  <si>
    <t>B84143A  44R130</t>
  </si>
  <si>
    <t>B84143A  45R154</t>
  </si>
  <si>
    <t>B84143A  46R 59</t>
  </si>
  <si>
    <t>B84143A  50L  6</t>
  </si>
  <si>
    <t>B84143A  50L 48</t>
  </si>
  <si>
    <t>B84143A  50L 48V 1</t>
  </si>
  <si>
    <t>B84143A  50L 48Y99</t>
  </si>
  <si>
    <t>B84143A  50L 48Z99</t>
  </si>
  <si>
    <t>B84143A  50L 54</t>
  </si>
  <si>
    <t>B84143A  50L 90</t>
  </si>
  <si>
    <t>B84143A  50R</t>
  </si>
  <si>
    <t>B84143A  50R 15</t>
  </si>
  <si>
    <t>B84143A  50R 21</t>
  </si>
  <si>
    <t>B84143A  50R 28</t>
  </si>
  <si>
    <t>B84143A  50R 43</t>
  </si>
  <si>
    <t>B84143A  50R 48</t>
  </si>
  <si>
    <t>B84143A  50R 48Y99</t>
  </si>
  <si>
    <t>B84143A  50R 48Z99</t>
  </si>
  <si>
    <t>B84143A  50R105Y99</t>
  </si>
  <si>
    <t>B84143A  50R105Z99</t>
  </si>
  <si>
    <t>B84143A  50R106</t>
  </si>
  <si>
    <t>B84143A  50R106J 1</t>
  </si>
  <si>
    <t>B84143A  50R106V 1</t>
  </si>
  <si>
    <t>B84143A  50R106V 2</t>
  </si>
  <si>
    <t>B84143A  50R106Y99</t>
  </si>
  <si>
    <t>B84143A  50R106Z99</t>
  </si>
  <si>
    <t>B84143A  50R107</t>
  </si>
  <si>
    <t>B84143A  50R107Y99</t>
  </si>
  <si>
    <t>B84143A  50R107Z99</t>
  </si>
  <si>
    <t>B84143A  50R166Y99</t>
  </si>
  <si>
    <t>B84143A  50R166Z99</t>
  </si>
  <si>
    <t>B84143A  50R181Z99</t>
  </si>
  <si>
    <t>B84143A  50R215Z99</t>
  </si>
  <si>
    <t>B84143A  50R240Z99</t>
  </si>
  <si>
    <t>B84143A  50R410</t>
  </si>
  <si>
    <t>B84143A  50R410Y99</t>
  </si>
  <si>
    <t>B84143A  50R410Z99</t>
  </si>
  <si>
    <t>B84143A  50S 54</t>
  </si>
  <si>
    <t>B84143A  52L 39</t>
  </si>
  <si>
    <t>B84143A  52L 39N 1</t>
  </si>
  <si>
    <t>B84143A  52L 39N 2</t>
  </si>
  <si>
    <t>B84143A  52L 39Y99</t>
  </si>
  <si>
    <t>B84143A  52L 39Z99</t>
  </si>
  <si>
    <t>B84143A  52L220</t>
  </si>
  <si>
    <t>B84143A  55R176Y99</t>
  </si>
  <si>
    <t>B84143A  55R176Z99</t>
  </si>
  <si>
    <t>B84143A  56L378</t>
  </si>
  <si>
    <t>B84143A  56M178</t>
  </si>
  <si>
    <t>B84143A  56N178</t>
  </si>
  <si>
    <t>B84143A  56N178B 1</t>
  </si>
  <si>
    <t>B84143A  56N178B 2</t>
  </si>
  <si>
    <t>B84143A  56U178</t>
  </si>
  <si>
    <t>B84143A  58F</t>
  </si>
  <si>
    <t>B84143A  58R207</t>
  </si>
  <si>
    <t>B84143A  60R130</t>
  </si>
  <si>
    <t>B84143A  63L 89</t>
  </si>
  <si>
    <t>B84143A  64G 78</t>
  </si>
  <si>
    <t>B84143A  65L 76</t>
  </si>
  <si>
    <t>B84143A  65L178</t>
  </si>
  <si>
    <t>B84143A  65R106</t>
  </si>
  <si>
    <t>B84143A  65R106J 1</t>
  </si>
  <si>
    <t>B84143A  65R106N 1</t>
  </si>
  <si>
    <t>B84143A  65R106N 2</t>
  </si>
  <si>
    <t>B84143A  65R106V 1</t>
  </si>
  <si>
    <t>B84143A  65R106V 2</t>
  </si>
  <si>
    <t>B84143A  65R106Y99</t>
  </si>
  <si>
    <t>B84143A  65R106Z99</t>
  </si>
  <si>
    <t>B84143A  65R107</t>
  </si>
  <si>
    <t>B84143A  65R107Y99</t>
  </si>
  <si>
    <t>B84143A  65R107Z99</t>
  </si>
  <si>
    <t>B84143A  65R154</t>
  </si>
  <si>
    <t>B84143A  65R178</t>
  </si>
  <si>
    <t>B84143A  65R309</t>
  </si>
  <si>
    <t>B84143A  65T278</t>
  </si>
  <si>
    <t>B84143A  65T278V 1</t>
  </si>
  <si>
    <t>B84143A  66L214</t>
  </si>
  <si>
    <t>B84143A  66M214</t>
  </si>
  <si>
    <t>B84143A  66N214</t>
  </si>
  <si>
    <t>B84143A  66R105</t>
  </si>
  <si>
    <t>B84143A  66R105Y99</t>
  </si>
  <si>
    <t>B84143A  66R105Z99</t>
  </si>
  <si>
    <t>B84143A  66R181</t>
  </si>
  <si>
    <t>B84143A  66R181Z99</t>
  </si>
  <si>
    <t>B84143A  66R214</t>
  </si>
  <si>
    <t>B84143A  66R215</t>
  </si>
  <si>
    <t>B84143A  66R215Z99</t>
  </si>
  <si>
    <t>B84143A  66R240</t>
  </si>
  <si>
    <t>B84143A  66R240Z99</t>
  </si>
  <si>
    <t>B84143A  70R220</t>
  </si>
  <si>
    <t>B84143A  70V178</t>
  </si>
  <si>
    <t>B84143A  72L 43</t>
  </si>
  <si>
    <t>B84143A  74L220</t>
  </si>
  <si>
    <t>B84143A  74R309</t>
  </si>
  <si>
    <t>B84143A  74R309B 1</t>
  </si>
  <si>
    <t>B84143A  74R309B 2</t>
  </si>
  <si>
    <t>B84143A  74R309T 1</t>
  </si>
  <si>
    <t>B84143A  74R309T 2</t>
  </si>
  <si>
    <t>B84143A  74R309T 5</t>
  </si>
  <si>
    <t>B84143A  75E  6</t>
  </si>
  <si>
    <t>B84143A  75E  6Y99</t>
  </si>
  <si>
    <t>B84143A  75E  6Z99</t>
  </si>
  <si>
    <t>B84143A  75R207</t>
  </si>
  <si>
    <t>B84143A  80E  6</t>
  </si>
  <si>
    <t>B84143A  80L 39</t>
  </si>
  <si>
    <t>B84143A  80L 39Y99</t>
  </si>
  <si>
    <t>B84143A  80L 39Z99</t>
  </si>
  <si>
    <t>B84143A  80L 59</t>
  </si>
  <si>
    <t>B84143A  80L 59N 1</t>
  </si>
  <si>
    <t>B84143A  80L 59N 2</t>
  </si>
  <si>
    <t>B84143A  80L 59T 1</t>
  </si>
  <si>
    <t>B84143A  80L 59T 2</t>
  </si>
  <si>
    <t>B84143A  80L 59T 5</t>
  </si>
  <si>
    <t>B84143A  80R</t>
  </si>
  <si>
    <t>B84143A  80R 21</t>
  </si>
  <si>
    <t>B84143A  80R 55</t>
  </si>
  <si>
    <t>B84143A  80R106</t>
  </si>
  <si>
    <t>B84143A  80R106Y99</t>
  </si>
  <si>
    <t>B84143A  80R106Z99</t>
  </si>
  <si>
    <t>B84143A  80R107</t>
  </si>
  <si>
    <t>B84143A  80R107Y99</t>
  </si>
  <si>
    <t>B84143A  80R107Z99</t>
  </si>
  <si>
    <t>B84143A  80R410</t>
  </si>
  <si>
    <t>B84143A  80R410Y99</t>
  </si>
  <si>
    <t>B84143A  80R410Z99</t>
  </si>
  <si>
    <t>B84143A  84L378</t>
  </si>
  <si>
    <t>B84143A  84M178</t>
  </si>
  <si>
    <t>B84143A  84M278</t>
  </si>
  <si>
    <t>B84143A  84N178</t>
  </si>
  <si>
    <t>B84143A  84U178</t>
  </si>
  <si>
    <t>B84143A  84U278</t>
  </si>
  <si>
    <t>B84143A  85R130</t>
  </si>
  <si>
    <t>B84143A  90G 76</t>
  </si>
  <si>
    <t>B84143A  90G198</t>
  </si>
  <si>
    <t>B84143A  90G198N 1</t>
  </si>
  <si>
    <t>B84143A  90G198N 2</t>
  </si>
  <si>
    <t>B84143A  90L 54</t>
  </si>
  <si>
    <t>B84143A  90R105</t>
  </si>
  <si>
    <t>B84143A  90R105B 1</t>
  </si>
  <si>
    <t>B84143A  90R105B 2</t>
  </si>
  <si>
    <t>B84143A  90R105N 1</t>
  </si>
  <si>
    <t>B84143A  90R105N 2</t>
  </si>
  <si>
    <t>B84143A  90R105Y99</t>
  </si>
  <si>
    <t>B84143A  90R105Z99</t>
  </si>
  <si>
    <t>B84143A  90R115</t>
  </si>
  <si>
    <t>B84143A  90R181</t>
  </si>
  <si>
    <t>B84143A  90R240</t>
  </si>
  <si>
    <t>B84143A  90R240Z99</t>
  </si>
  <si>
    <t>B84143A  91R 39</t>
  </si>
  <si>
    <t>B84143A  91R 39Y99</t>
  </si>
  <si>
    <t>B84143A  91R 39Z99</t>
  </si>
  <si>
    <t>B84143A  92L220</t>
  </si>
  <si>
    <t>B84143A  95R207</t>
  </si>
  <si>
    <t>B84143A  98R220</t>
  </si>
  <si>
    <t>B84143A 100L 89</t>
  </si>
  <si>
    <t>B84143A 100R 43</t>
  </si>
  <si>
    <t>B84143A 100R106</t>
  </si>
  <si>
    <t>B84143A 100R106Y99</t>
  </si>
  <si>
    <t>B84143A 100R106Z99</t>
  </si>
  <si>
    <t>B84143A 100R107</t>
  </si>
  <si>
    <t>B84143A 100R107Y99</t>
  </si>
  <si>
    <t>B84143A 100R107Z99</t>
  </si>
  <si>
    <t>B84143A 101R207</t>
  </si>
  <si>
    <t>B84143A 103V178</t>
  </si>
  <si>
    <t>B84143A 105G 78</t>
  </si>
  <si>
    <t>B84143A 105L178</t>
  </si>
  <si>
    <t>B84143A 105R309</t>
  </si>
  <si>
    <t>B84143A 105R309B 1</t>
  </si>
  <si>
    <t>B84143A 105R309B 2</t>
  </si>
  <si>
    <t>B84143A 105T278</t>
  </si>
  <si>
    <t>B84143A 105T278V 1</t>
  </si>
  <si>
    <t>B84143A 110R133</t>
  </si>
  <si>
    <t>B84143A 110R133Y99</t>
  </si>
  <si>
    <t>B84143A 110R133Z99</t>
  </si>
  <si>
    <t>B84143A 110R410</t>
  </si>
  <si>
    <t>B84143A 110R410Y99</t>
  </si>
  <si>
    <t>B84143A 110R410Z99</t>
  </si>
  <si>
    <t>B84143A 111L220</t>
  </si>
  <si>
    <t>B84143A 120R</t>
  </si>
  <si>
    <t>B84143A 120R 15</t>
  </si>
  <si>
    <t>B84143A 120R 21</t>
  </si>
  <si>
    <t>B84143A 120R 28</t>
  </si>
  <si>
    <t>B84143A 120R 55</t>
  </si>
  <si>
    <t>B84143A 120R 59</t>
  </si>
  <si>
    <t>B84143A 120R 68</t>
  </si>
  <si>
    <t>B84143A 120R105</t>
  </si>
  <si>
    <t>B84143A 120R105B 1</t>
  </si>
  <si>
    <t>B84143A 120R105B 2</t>
  </si>
  <si>
    <t>B84143A 120R105N 1</t>
  </si>
  <si>
    <t>B84143A 120R105N 2</t>
  </si>
  <si>
    <t>B84143A 120R105Y99</t>
  </si>
  <si>
    <t>B84143A 120R105Z99</t>
  </si>
  <si>
    <t>B84143A 120R181</t>
  </si>
  <si>
    <t>B84143A 120R240</t>
  </si>
  <si>
    <t>B84143A 120R240Z99</t>
  </si>
  <si>
    <t>B84143A 120R813</t>
  </si>
  <si>
    <t>B84143A 125R134</t>
  </si>
  <si>
    <t>B84143A 127R154</t>
  </si>
  <si>
    <t>B84143A 130E143</t>
  </si>
  <si>
    <t>B84143A 132S 78</t>
  </si>
  <si>
    <t>B84143A 132T 78</t>
  </si>
  <si>
    <t>B84143A 132U 78</t>
  </si>
  <si>
    <t>B84143A 133R158</t>
  </si>
  <si>
    <t>B84143A 133R158N 1</t>
  </si>
  <si>
    <t>B84143A 133R158N 2</t>
  </si>
  <si>
    <t>B84143A 150G 76</t>
  </si>
  <si>
    <t>B84143A 150R</t>
  </si>
  <si>
    <t>B84143A 150R 15</t>
  </si>
  <si>
    <t>B84143A 150R 21</t>
  </si>
  <si>
    <t>B84143A 150R 55</t>
  </si>
  <si>
    <t>B84143A 150R105</t>
  </si>
  <si>
    <t>B84143A 150R105B 1</t>
  </si>
  <si>
    <t>B84143A 150R105N 1</t>
  </si>
  <si>
    <t>B84143A 150R105N 2</t>
  </si>
  <si>
    <t>B84143A 150R105Y99</t>
  </si>
  <si>
    <t>B84143A 150R105Z99</t>
  </si>
  <si>
    <t>B84143A 150R181</t>
  </si>
  <si>
    <t>B84143A 150R240</t>
  </si>
  <si>
    <t>B84143A 150R240Z99</t>
  </si>
  <si>
    <t>B84143A 150R410</t>
  </si>
  <si>
    <t>B84143A 150R410Y99</t>
  </si>
  <si>
    <t>B84143A 150R410Z99</t>
  </si>
  <si>
    <t>B84143A 159R154</t>
  </si>
  <si>
    <t>B84143A 160S151</t>
  </si>
  <si>
    <t>B84143A 160S207</t>
  </si>
  <si>
    <t>B84143A 165R207</t>
  </si>
  <si>
    <t>B84143A 166L378</t>
  </si>
  <si>
    <t>B84143A 166M178</t>
  </si>
  <si>
    <t>B84143A 166N178</t>
  </si>
  <si>
    <t>B84143A 166U178</t>
  </si>
  <si>
    <t>B84143A 168R220</t>
  </si>
  <si>
    <t>B84143A 170G198</t>
  </si>
  <si>
    <t>B84143A 175L220</t>
  </si>
  <si>
    <t>B84143A 178R130</t>
  </si>
  <si>
    <t>B84143A 180G 76</t>
  </si>
  <si>
    <t>B84143A 180R</t>
  </si>
  <si>
    <t>B84143A 180R 15</t>
  </si>
  <si>
    <t>B84143A 180R 19</t>
  </si>
  <si>
    <t>B84143A 180R 21</t>
  </si>
  <si>
    <t>B84143A 180R 28</t>
  </si>
  <si>
    <t>B84143A 180R 30</t>
  </si>
  <si>
    <t>B84143A 180R 55</t>
  </si>
  <si>
    <t>B84143A 180R 68</t>
  </si>
  <si>
    <t>B84143A 188S278</t>
  </si>
  <si>
    <t>B84143A 190G 39</t>
  </si>
  <si>
    <t>B84143A 190G 39Y99</t>
  </si>
  <si>
    <t>B84143A 190G 39Z99</t>
  </si>
  <si>
    <t>B84143A 190R177</t>
  </si>
  <si>
    <t>B84143A 190R177N 1</t>
  </si>
  <si>
    <t>B84143A 190R177N 2</t>
  </si>
  <si>
    <t>B84143A 192V178</t>
  </si>
  <si>
    <t>B84143A 200G 39</t>
  </si>
  <si>
    <t>B84143A 200M 39</t>
  </si>
  <si>
    <t>B84143A 200R 59</t>
  </si>
  <si>
    <t>B84143A 200R410</t>
  </si>
  <si>
    <t>B84143A 200R410Y99</t>
  </si>
  <si>
    <t>B84143A 200R410Z99</t>
  </si>
  <si>
    <t>B84143A 220L 75</t>
  </si>
  <si>
    <t>B84143A 220L178</t>
  </si>
  <si>
    <t>B84143A 220R177</t>
  </si>
  <si>
    <t>B84143A 220S 78</t>
  </si>
  <si>
    <t>B84143A 220T 78</t>
  </si>
  <si>
    <t>B84143A 220T278</t>
  </si>
  <si>
    <t>B84143A 220T278V 1</t>
  </si>
  <si>
    <t>B84143A 220U 78</t>
  </si>
  <si>
    <t>B84143A 230R410</t>
  </si>
  <si>
    <t>B84143A 230R410Y99</t>
  </si>
  <si>
    <t>B84143A 230R410Z99</t>
  </si>
  <si>
    <t>B84143A 231S278</t>
  </si>
  <si>
    <t>B84143A 250S278</t>
  </si>
  <si>
    <t>B84143A 250S278N 1</t>
  </si>
  <si>
    <t>B84143A 250S278N 2</t>
  </si>
  <si>
    <t>B84143A 250S278Y99</t>
  </si>
  <si>
    <t>B84143A 250S278Z99</t>
  </si>
  <si>
    <t>B84143A 260R177</t>
  </si>
  <si>
    <t>B84143A 260S207</t>
  </si>
  <si>
    <t>B84143A 273S278</t>
  </si>
  <si>
    <t>B84143A 340S207</t>
  </si>
  <si>
    <t>B84143A 359S278</t>
  </si>
  <si>
    <t>B84143A 360S 75</t>
  </si>
  <si>
    <t>B84143A 420S 75</t>
  </si>
  <si>
    <t>B84143A 470S178</t>
  </si>
  <si>
    <t>B84143A 470S178N 1</t>
  </si>
  <si>
    <t>B84143A 470S178N 2</t>
  </si>
  <si>
    <t>B84143A 470S178V 1</t>
  </si>
  <si>
    <t>B84143A 470S178Y99</t>
  </si>
  <si>
    <t>B84143A 470S178Z99</t>
  </si>
  <si>
    <t>B84143B   4R840</t>
  </si>
  <si>
    <t>B84143B   6R 39</t>
  </si>
  <si>
    <t>B84143B   6R201</t>
  </si>
  <si>
    <t>B84143B   6R206</t>
  </si>
  <si>
    <t>B84143B   7L 48</t>
  </si>
  <si>
    <t>B84143B   7L 48Y99</t>
  </si>
  <si>
    <t>B84143B   7L 48Z99</t>
  </si>
  <si>
    <t>B84143B   8R</t>
  </si>
  <si>
    <t>B84143B   8R 35</t>
  </si>
  <si>
    <t>B84143B   8R 96</t>
  </si>
  <si>
    <t>B84143B   8R110</t>
  </si>
  <si>
    <t>B84143B   8R182</t>
  </si>
  <si>
    <t>B84143B   8R258Y99</t>
  </si>
  <si>
    <t>B84143B   8R258Z99</t>
  </si>
  <si>
    <t>B84143B   8R840</t>
  </si>
  <si>
    <t>B84143B  10R840</t>
  </si>
  <si>
    <t>B84143B  12R</t>
  </si>
  <si>
    <t>B84143B  12R 58</t>
  </si>
  <si>
    <t>B84143B  12R201</t>
  </si>
  <si>
    <t>B84143B  12R206</t>
  </si>
  <si>
    <t>B84143B  12R478</t>
  </si>
  <si>
    <t>B84143B  12R478N 1</t>
  </si>
  <si>
    <t>B84143B  12R478N 2</t>
  </si>
  <si>
    <t>B84143B  13L199</t>
  </si>
  <si>
    <t>B84143B  16L110</t>
  </si>
  <si>
    <t>B84143B  16R</t>
  </si>
  <si>
    <t>B84143B  16R 31Z 2</t>
  </si>
  <si>
    <t>B84143B  16R110</t>
  </si>
  <si>
    <t>B84143B  16R182</t>
  </si>
  <si>
    <t>B84143B  18R 35</t>
  </si>
  <si>
    <t>B84143B  18R840</t>
  </si>
  <si>
    <t>B84143B  22L199</t>
  </si>
  <si>
    <t>B84143B  22R258Y99</t>
  </si>
  <si>
    <t>B84143B  22R258Z99</t>
  </si>
  <si>
    <t>B84143B  24R478</t>
  </si>
  <si>
    <t>B84143B  24R478N 1</t>
  </si>
  <si>
    <t>B84143B  24R478N 2</t>
  </si>
  <si>
    <t>B84143B  25R   Z 1</t>
  </si>
  <si>
    <t>B84143B  25R 31Z 1</t>
  </si>
  <si>
    <t>B84143B  25R 90</t>
  </si>
  <si>
    <t>B84143B  25R110</t>
  </si>
  <si>
    <t>B84143B  25R112</t>
  </si>
  <si>
    <t>B84143B  25R182</t>
  </si>
  <si>
    <t>B84143B  25R201</t>
  </si>
  <si>
    <t>B84143B  25R206</t>
  </si>
  <si>
    <t>B84143B  26R 58</t>
  </si>
  <si>
    <t>B84143B  29R840</t>
  </si>
  <si>
    <t>B84143B  30R258Y99</t>
  </si>
  <si>
    <t>B84143B  30R258Z99</t>
  </si>
  <si>
    <t>B84143B  34R 39</t>
  </si>
  <si>
    <t>B84143B  35R 38</t>
  </si>
  <si>
    <t>B84143B  35R 59</t>
  </si>
  <si>
    <t>B84143B  35R 59Z 2</t>
  </si>
  <si>
    <t>B84143B  36R</t>
  </si>
  <si>
    <t>B84143B  36R 15</t>
  </si>
  <si>
    <t>B84143B  36R 48</t>
  </si>
  <si>
    <t>B84143B  36R110</t>
  </si>
  <si>
    <t>B84143B  36R112</t>
  </si>
  <si>
    <t>B84143B  36R182</t>
  </si>
  <si>
    <t>B84143B  36R309</t>
  </si>
  <si>
    <t>B84143B  38R  2</t>
  </si>
  <si>
    <t>B84143B  40L 48</t>
  </si>
  <si>
    <t>B84143B  44R176</t>
  </si>
  <si>
    <t>B84143B  47L220</t>
  </si>
  <si>
    <t>B84143B  50R</t>
  </si>
  <si>
    <t>B84143B  50R 38</t>
  </si>
  <si>
    <t>B84143B  50R110</t>
  </si>
  <si>
    <t>B84143B  50R182</t>
  </si>
  <si>
    <t>B84143B  50R478</t>
  </si>
  <si>
    <t>B84143B  50R478N 1</t>
  </si>
  <si>
    <t>B84143B  50R478N 2</t>
  </si>
  <si>
    <t>B84143B  51R258Y99</t>
  </si>
  <si>
    <t>B84143B  51R258Z99</t>
  </si>
  <si>
    <t>B84143B  54R  4</t>
  </si>
  <si>
    <t>B84143B  55R 39</t>
  </si>
  <si>
    <t>B84143B  55R 39Y99</t>
  </si>
  <si>
    <t>B84143B  55R 39Z 1</t>
  </si>
  <si>
    <t>B84143B  55R 39Z99</t>
  </si>
  <si>
    <t>B84143B  55R 58</t>
  </si>
  <si>
    <t>B84143B  56L378</t>
  </si>
  <si>
    <t>B84143B  64G 78</t>
  </si>
  <si>
    <t>B84143B  65R  8</t>
  </si>
  <si>
    <t>B84143B  65R 15</t>
  </si>
  <si>
    <t>B84143B  65R 58</t>
  </si>
  <si>
    <t>B84143B  65R309</t>
  </si>
  <si>
    <t>B84143B  65R409</t>
  </si>
  <si>
    <t>B84143B  66R110</t>
  </si>
  <si>
    <t>B84143B  66R114</t>
  </si>
  <si>
    <t>B84143B  66R182</t>
  </si>
  <si>
    <t>B84143B  66R214</t>
  </si>
  <si>
    <t>B84143B  67R134</t>
  </si>
  <si>
    <t>B84143B  72R478</t>
  </si>
  <si>
    <t>B84143B  73R170</t>
  </si>
  <si>
    <t>B84143B  75G172</t>
  </si>
  <si>
    <t>B84143B  75R  2</t>
  </si>
  <si>
    <t>B84143B  75R146</t>
  </si>
  <si>
    <t>B84143B  80G 48</t>
  </si>
  <si>
    <t>B84143B  80G 48N 1</t>
  </si>
  <si>
    <t>B84143B  80G 48N 2</t>
  </si>
  <si>
    <t>B84143B  80G 48Y99</t>
  </si>
  <si>
    <t>B84143B  80G 48Z99</t>
  </si>
  <si>
    <t>B84143B  80L  2</t>
  </si>
  <si>
    <t>B84143B  80L  2Y99</t>
  </si>
  <si>
    <t>B84143B  80L  2Z99</t>
  </si>
  <si>
    <t>B84143B  80L 39</t>
  </si>
  <si>
    <t>B84143B  80L 59</t>
  </si>
  <si>
    <t>B84143B  80R</t>
  </si>
  <si>
    <t>B84143B  80R 48</t>
  </si>
  <si>
    <t>B84143B  80R 58</t>
  </si>
  <si>
    <t>B84143B  80R134</t>
  </si>
  <si>
    <t>B84143B  83R 59</t>
  </si>
  <si>
    <t>B84143B  83R 59N 1</t>
  </si>
  <si>
    <t>B84143B  83R 59N 2</t>
  </si>
  <si>
    <t>B84143B  84L378</t>
  </si>
  <si>
    <t>B84143B  87L 39</t>
  </si>
  <si>
    <t>B84143B  90R110</t>
  </si>
  <si>
    <t>B84143B  90R182</t>
  </si>
  <si>
    <t>B84143B  94R 58</t>
  </si>
  <si>
    <t>B84143B  95L221</t>
  </si>
  <si>
    <t>B84143B  95R  4</t>
  </si>
  <si>
    <t>B84143B  96R 38</t>
  </si>
  <si>
    <t>B84143B 100G226</t>
  </si>
  <si>
    <t>B84143B 100R 48</t>
  </si>
  <si>
    <t>B84143B 100R130</t>
  </si>
  <si>
    <t>B84143B 100R130Y99</t>
  </si>
  <si>
    <t>B84143B 100R130Z99</t>
  </si>
  <si>
    <t>B84143B 100R309</t>
  </si>
  <si>
    <t>B84143B 100R409</t>
  </si>
  <si>
    <t>B84143B 105G 78</t>
  </si>
  <si>
    <t>B84143B 105R177</t>
  </si>
  <si>
    <t>B84143B 105R478</t>
  </si>
  <si>
    <t>B84143B 110L 48</t>
  </si>
  <si>
    <t>B84143B 110R170</t>
  </si>
  <si>
    <t>B84143B 120R110</t>
  </si>
  <si>
    <t>B84143B 120R182</t>
  </si>
  <si>
    <t>B84143B 130R 58</t>
  </si>
  <si>
    <t>B84143B 132R310</t>
  </si>
  <si>
    <t>B84143B 132R310N 1</t>
  </si>
  <si>
    <t>B84143B 132R310N 2</t>
  </si>
  <si>
    <t>B84143B 135R 59</t>
  </si>
  <si>
    <t>B84143B 140R177</t>
  </si>
  <si>
    <t>B84143B 140R177Y99</t>
  </si>
  <si>
    <t>B84143B 140R177Z99</t>
  </si>
  <si>
    <t>B84143B 141R177</t>
  </si>
  <si>
    <t>B84143B 141R177N 1</t>
  </si>
  <si>
    <t>B84143B 141R177N 2</t>
  </si>
  <si>
    <t>B84143B 150R 58</t>
  </si>
  <si>
    <t>B84143B 150R110</t>
  </si>
  <si>
    <t>B84143B 150R114</t>
  </si>
  <si>
    <t>B84143B 150R182</t>
  </si>
  <si>
    <t>B84143B 150R309</t>
  </si>
  <si>
    <t>B84143B 150R409</t>
  </si>
  <si>
    <t>B84143B 150S 20</t>
  </si>
  <si>
    <t>B84143B 150S 20J 1</t>
  </si>
  <si>
    <t>B84143B 150S 20Y99</t>
  </si>
  <si>
    <t>B84143B 150S 20Z99</t>
  </si>
  <si>
    <t>B84143B 150S 21</t>
  </si>
  <si>
    <t>B84143B 150S 21Y99</t>
  </si>
  <si>
    <t>B84143B 150S 21Z99</t>
  </si>
  <si>
    <t>B84143B 150S 24</t>
  </si>
  <si>
    <t>B84143B 150S 24Y99</t>
  </si>
  <si>
    <t>B84143B 150S 24Z99</t>
  </si>
  <si>
    <t>B84143B 150S 57</t>
  </si>
  <si>
    <t>B84143B 150S 58</t>
  </si>
  <si>
    <t>B84143B 150S240</t>
  </si>
  <si>
    <t>B84143B 166L378</t>
  </si>
  <si>
    <t>B84143B 170R177</t>
  </si>
  <si>
    <t>B84143B 170R177Y99</t>
  </si>
  <si>
    <t>B84143B 170R177Z99</t>
  </si>
  <si>
    <t>B84143B 171R177</t>
  </si>
  <si>
    <t>B84143B 171R177N 1</t>
  </si>
  <si>
    <t>B84143B 171R177N 2</t>
  </si>
  <si>
    <t>B84143B 178R130</t>
  </si>
  <si>
    <t>B84143B 180R 38</t>
  </si>
  <si>
    <t>B84143B 180R 43</t>
  </si>
  <si>
    <t>B84143B 180R101</t>
  </si>
  <si>
    <t>B84143B 180R146</t>
  </si>
  <si>
    <t>B84143B 180S 20</t>
  </si>
  <si>
    <t>B84143B 180S 20J 1</t>
  </si>
  <si>
    <t>B84143B 180S 20Y99</t>
  </si>
  <si>
    <t>B84143B 180S 20Z99</t>
  </si>
  <si>
    <t>B84143B 180S 21</t>
  </si>
  <si>
    <t>B84143B 180S 21Y99</t>
  </si>
  <si>
    <t>B84143B 180S 21Z99</t>
  </si>
  <si>
    <t>B84143B 180S 24</t>
  </si>
  <si>
    <t>B84143B 180S 24Y99</t>
  </si>
  <si>
    <t>B84143B 180S 24Z99</t>
  </si>
  <si>
    <t>B84143B 180S 58</t>
  </si>
  <si>
    <t>B84143B 180S 66</t>
  </si>
  <si>
    <t>B84143B 180S 80</t>
  </si>
  <si>
    <t>B84143B 180S 80J 1</t>
  </si>
  <si>
    <t>B84143B 180S 80Y99</t>
  </si>
  <si>
    <t>B84143B 180S 80Z99</t>
  </si>
  <si>
    <t>B84143B 180S 81</t>
  </si>
  <si>
    <t>B84143B 180S 81Y99</t>
  </si>
  <si>
    <t>B84143B 180S 81Z99</t>
  </si>
  <si>
    <t>B84143B 180S240</t>
  </si>
  <si>
    <t>B84143B 180S700Y99</t>
  </si>
  <si>
    <t>B84143B 180S700Z99</t>
  </si>
  <si>
    <t>B84143B 192R310</t>
  </si>
  <si>
    <t>B84143B 192R310N 1</t>
  </si>
  <si>
    <t>B84143B 192R310N 2</t>
  </si>
  <si>
    <t>B84143B 200R110</t>
  </si>
  <si>
    <t>B84143B 200R182</t>
  </si>
  <si>
    <t>B84143B 200R217</t>
  </si>
  <si>
    <t>B84143B 200R410</t>
  </si>
  <si>
    <t>B84143B 200S238</t>
  </si>
  <si>
    <t>B84143B 202R 59</t>
  </si>
  <si>
    <t>B84143B 204R478</t>
  </si>
  <si>
    <t>B84143B 210R177</t>
  </si>
  <si>
    <t>B84143B 211R177</t>
  </si>
  <si>
    <t>B84143B 220L178</t>
  </si>
  <si>
    <t>B84143B 220R309</t>
  </si>
  <si>
    <t>B84143B 220T278</t>
  </si>
  <si>
    <t>B84143B 225R 58</t>
  </si>
  <si>
    <t>B84143B 230R410</t>
  </si>
  <si>
    <t>B84143B 250S 20</t>
  </si>
  <si>
    <t>B84143B 250S 20J 1</t>
  </si>
  <si>
    <t>B84143B 250S 20Y99</t>
  </si>
  <si>
    <t>B84143B 250S 20Z99</t>
  </si>
  <si>
    <t>B84143B 250S 21</t>
  </si>
  <si>
    <t>B84143B 250S 21Y99</t>
  </si>
  <si>
    <t>B84143B 250S 21Z99</t>
  </si>
  <si>
    <t>B84143B 250S 24</t>
  </si>
  <si>
    <t>B84143B 250S 24Y99</t>
  </si>
  <si>
    <t>B84143B 250S 24Z99</t>
  </si>
  <si>
    <t>B84143B 250S 28</t>
  </si>
  <si>
    <t>B84143B 250S 58</t>
  </si>
  <si>
    <t>B84143B 250S 75</t>
  </si>
  <si>
    <t>B84143B 250S 80</t>
  </si>
  <si>
    <t>B84143B 250S 80Y99</t>
  </si>
  <si>
    <t>B84143B 250S 80Z99</t>
  </si>
  <si>
    <t>B84143B 250S 81</t>
  </si>
  <si>
    <t>B84143B 250S 81Y99</t>
  </si>
  <si>
    <t>B84143B 250S 81Z99</t>
  </si>
  <si>
    <t>B84143B 250S 86</t>
  </si>
  <si>
    <t>B84143B 250S 87</t>
  </si>
  <si>
    <t>B84143B 250S178</t>
  </si>
  <si>
    <t>B84143B 250S184</t>
  </si>
  <si>
    <t>B84143B 250S240</t>
  </si>
  <si>
    <t>B84143B 250S700Y99</t>
  </si>
  <si>
    <t>B84143B 250S700Z99</t>
  </si>
  <si>
    <t>B84143B 310S109</t>
  </si>
  <si>
    <t>B84143B 320S  7</t>
  </si>
  <si>
    <t>B84143B 320S 20</t>
  </si>
  <si>
    <t>B84143B 320S 20J 1</t>
  </si>
  <si>
    <t>B84143B 320S 20V 1</t>
  </si>
  <si>
    <t>B84143B 320S 20Y31</t>
  </si>
  <si>
    <t>B84143B 320S 20Y99</t>
  </si>
  <si>
    <t>B84143B 320S 20Z99</t>
  </si>
  <si>
    <t>B84143B 320S 21</t>
  </si>
  <si>
    <t>B84143B 320S 21Y99</t>
  </si>
  <si>
    <t>B84143B 320S 21Z99</t>
  </si>
  <si>
    <t>B84143B 320S 24</t>
  </si>
  <si>
    <t>B84143B 320S 45</t>
  </si>
  <si>
    <t>B84143B 320S 55</t>
  </si>
  <si>
    <t>B84143B 320S 58</t>
  </si>
  <si>
    <t>B84143B 320S 60</t>
  </si>
  <si>
    <t>B84143B 320S 80</t>
  </si>
  <si>
    <t>B84143B 320S 80Y99</t>
  </si>
  <si>
    <t>B84143B 320S 80Z99</t>
  </si>
  <si>
    <t>B84143B 320S 81</t>
  </si>
  <si>
    <t>B84143B 320S 81Y99</t>
  </si>
  <si>
    <t>B84143B 320S 81Z99</t>
  </si>
  <si>
    <t>B84143B 320S107</t>
  </si>
  <si>
    <t>B84143B 320S129</t>
  </si>
  <si>
    <t>B84143B 320S176Y99</t>
  </si>
  <si>
    <t>B84143B 320S176Z99</t>
  </si>
  <si>
    <t>B84143B 320S184</t>
  </si>
  <si>
    <t>B84143B 320S240</t>
  </si>
  <si>
    <t>B84143B 320S819</t>
  </si>
  <si>
    <t>B84143B 320T176Y99</t>
  </si>
  <si>
    <t>B84143B 320T176Z99</t>
  </si>
  <si>
    <t>B84143B 400S  7</t>
  </si>
  <si>
    <t>B84143B 400S 19</t>
  </si>
  <si>
    <t>B84143B 400S 20</t>
  </si>
  <si>
    <t>B84143B 400S 20J 1</t>
  </si>
  <si>
    <t>B84143B 400S 20Y99</t>
  </si>
  <si>
    <t>B84143B 400S 20Z99</t>
  </si>
  <si>
    <t>B84143B 400S 21</t>
  </si>
  <si>
    <t>B84143B 400S 21Y99</t>
  </si>
  <si>
    <t>B84143B 400S 21Z99</t>
  </si>
  <si>
    <t>B84143B 400S 24</t>
  </si>
  <si>
    <t>B84143B 400S 24Y99</t>
  </si>
  <si>
    <t>B84143B 400S 24Z99</t>
  </si>
  <si>
    <t>B84143B 400S 58</t>
  </si>
  <si>
    <t>B84143B 400S 80</t>
  </si>
  <si>
    <t>B84143B 400S 80J 1</t>
  </si>
  <si>
    <t>B84143B 400S 80Y99</t>
  </si>
  <si>
    <t>B84143B 400S 80Z99</t>
  </si>
  <si>
    <t>B84143B 400S 81</t>
  </si>
  <si>
    <t>B84143B 400S 81Y99</t>
  </si>
  <si>
    <t>B84143B 400S 81Z99</t>
  </si>
  <si>
    <t>B84143B 400S107</t>
  </si>
  <si>
    <t>B84143B 400S108</t>
  </si>
  <si>
    <t>B84143B 400S125</t>
  </si>
  <si>
    <t>B84143B 400S176Y99</t>
  </si>
  <si>
    <t>B84143B 400S176Z99</t>
  </si>
  <si>
    <t>B84143B 400S184</t>
  </si>
  <si>
    <t>B84143B 400S213J 1</t>
  </si>
  <si>
    <t>B84143B 400S213Y99</t>
  </si>
  <si>
    <t>B84143B 400S213Z99</t>
  </si>
  <si>
    <t>B84143B 400S220</t>
  </si>
  <si>
    <t>B84143B 400S240</t>
  </si>
  <si>
    <t>B84143B 400T176Y99</t>
  </si>
  <si>
    <t>B84143B 400T176Z99</t>
  </si>
  <si>
    <t>B84143B 400Z 19</t>
  </si>
  <si>
    <t>B84143B 440S 86</t>
  </si>
  <si>
    <t>B84143B 440S 87</t>
  </si>
  <si>
    <t>B84143B 600S  7</t>
  </si>
  <si>
    <t>B84143B 600S 20</t>
  </si>
  <si>
    <t>B84143B 600S 20V 1</t>
  </si>
  <si>
    <t>B84143B 600S 20Y31</t>
  </si>
  <si>
    <t>B84143B 600S 20Y99</t>
  </si>
  <si>
    <t>B84143B 600S 20Z99</t>
  </si>
  <si>
    <t>B84143B 600S 21</t>
  </si>
  <si>
    <t>B84143B 600S 21Y99</t>
  </si>
  <si>
    <t>B84143B 600S 21Z99</t>
  </si>
  <si>
    <t>B84143B 600S 24</t>
  </si>
  <si>
    <t>B84143B 600S 24Y99</t>
  </si>
  <si>
    <t>B84143B 600S 24Z99</t>
  </si>
  <si>
    <t>B84143B 600S 28</t>
  </si>
  <si>
    <t>B84143B 600S 55</t>
  </si>
  <si>
    <t>B84143B 600S 58</t>
  </si>
  <si>
    <t>B84143B 600S 60</t>
  </si>
  <si>
    <t>B84143B 600S 75</t>
  </si>
  <si>
    <t>B84143B 600S 80</t>
  </si>
  <si>
    <t>B84143B 600S 80Y99</t>
  </si>
  <si>
    <t>B84143B 600S 80Z99</t>
  </si>
  <si>
    <t>B84143B 600S 81</t>
  </si>
  <si>
    <t>B84143B 600S 81N 1</t>
  </si>
  <si>
    <t>B84143B 600S 81N 2</t>
  </si>
  <si>
    <t>B84143B 600S 81Y99</t>
  </si>
  <si>
    <t>B84143B 600S 81Z99</t>
  </si>
  <si>
    <t>B84143B 600S 86</t>
  </si>
  <si>
    <t>B84143B 600S 87</t>
  </si>
  <si>
    <t>B84143B 600S109</t>
  </si>
  <si>
    <t>B84143B 600S125</t>
  </si>
  <si>
    <t>B84143B 600S176Y99</t>
  </si>
  <si>
    <t>B84143B 600S176Z99</t>
  </si>
  <si>
    <t>B84143B 600S184</t>
  </si>
  <si>
    <t>B84143B 600S220Y99</t>
  </si>
  <si>
    <t>B84143B 600S220Z99</t>
  </si>
  <si>
    <t>B84143B 600S240</t>
  </si>
  <si>
    <t>B84143B 600S700Y99</t>
  </si>
  <si>
    <t>B84143B 600S700Z99</t>
  </si>
  <si>
    <t>B84143B 600T176Y99</t>
  </si>
  <si>
    <t>B84143B 600T176Z99</t>
  </si>
  <si>
    <t>B84143B 750S195</t>
  </si>
  <si>
    <t>B84143B 800S  7</t>
  </si>
  <si>
    <t>B84143B 800S 80</t>
  </si>
  <si>
    <t>B84143B 800S 80Y99</t>
  </si>
  <si>
    <t>B84143B 800S 80Z99</t>
  </si>
  <si>
    <t>B84143B 800S 81</t>
  </si>
  <si>
    <t>B84143B 840S108</t>
  </si>
  <si>
    <t>B84143B1000S  7</t>
  </si>
  <si>
    <t>B84143B1000S 20</t>
  </si>
  <si>
    <t>B84143B1000S 20Y99</t>
  </si>
  <si>
    <t>B84143B1000S 20Z99</t>
  </si>
  <si>
    <t>B84143B1000S 21</t>
  </si>
  <si>
    <t>B84143B1000S 21Y99</t>
  </si>
  <si>
    <t>B84143B1000S 21Z99</t>
  </si>
  <si>
    <t>B84143B1000S 24</t>
  </si>
  <si>
    <t>B84143B1000S 24Y99</t>
  </si>
  <si>
    <t>B84143B1000S 24Z99</t>
  </si>
  <si>
    <t>B84143B1000S 28</t>
  </si>
  <si>
    <t>B84143B1000S 55</t>
  </si>
  <si>
    <t>B84143B1000S 58</t>
  </si>
  <si>
    <t>B84143B1000S 60</t>
  </si>
  <si>
    <t>B84143B1000S 80</t>
  </si>
  <si>
    <t>B84143B1000S 80J 1</t>
  </si>
  <si>
    <t>B84143B1000S 80Y99</t>
  </si>
  <si>
    <t>B84143B1000S 80Z99</t>
  </si>
  <si>
    <t>B84143B1000S 81</t>
  </si>
  <si>
    <t>B84143B1000S 81Y99</t>
  </si>
  <si>
    <t>B84143B1000S 81Z99</t>
  </si>
  <si>
    <t>B84143B1000S143</t>
  </si>
  <si>
    <t>B84143B1000S184</t>
  </si>
  <si>
    <t>B84143B1000S240</t>
  </si>
  <si>
    <t>B84143B1025S109</t>
  </si>
  <si>
    <t>B84143B1200S 86</t>
  </si>
  <si>
    <t>B84143B1200S 87</t>
  </si>
  <si>
    <t>B84143B1250S 80</t>
  </si>
  <si>
    <t>B84143B1250S 81</t>
  </si>
  <si>
    <t>B84143B1250S143</t>
  </si>
  <si>
    <t>B84143B1270S109</t>
  </si>
  <si>
    <t>B84143B1405S108</t>
  </si>
  <si>
    <t>B84143B1600S 20</t>
  </si>
  <si>
    <t>B84143B1600S 20J 1</t>
  </si>
  <si>
    <t>B84143B1600S 20V 1</t>
  </si>
  <si>
    <t>B84143B1600S 20Y99</t>
  </si>
  <si>
    <t>B84143B1600S 20Z99</t>
  </si>
  <si>
    <t>B84143B1600S 21</t>
  </si>
  <si>
    <t>B84143B1600S 21J 1</t>
  </si>
  <si>
    <t>B84143B1600S 21Y99</t>
  </si>
  <si>
    <t>B84143B1600S 21Z99</t>
  </si>
  <si>
    <t>B84143B1600S 24</t>
  </si>
  <si>
    <t>B84143B1600S 24Y99</t>
  </si>
  <si>
    <t>B84143B1600S 24Z99</t>
  </si>
  <si>
    <t>B84143B1600S 55</t>
  </si>
  <si>
    <t>B84143B1600S 58</t>
  </si>
  <si>
    <t>B84143B1600S 80</t>
  </si>
  <si>
    <t>B84143B1600S 80J 1</t>
  </si>
  <si>
    <t>B84143B1600S 80Y99</t>
  </si>
  <si>
    <t>B84143B1600S 80Z99</t>
  </si>
  <si>
    <t>B84143B1600S 81</t>
  </si>
  <si>
    <t>B84143B1600S 81Y99</t>
  </si>
  <si>
    <t>B84143B1600S 81Z99</t>
  </si>
  <si>
    <t>B84143B1600S 86</t>
  </si>
  <si>
    <t>B84143B1600S 87</t>
  </si>
  <si>
    <t>B84143B1600S184</t>
  </si>
  <si>
    <t>B84143B1600S240</t>
  </si>
  <si>
    <t>B84143B2500S 20</t>
  </si>
  <si>
    <t>B84143B2500S 20Y99</t>
  </si>
  <si>
    <t>B84143B2500S 20Z99</t>
  </si>
  <si>
    <t>B84143B2500S 21</t>
  </si>
  <si>
    <t>B84143B2500S 21Y99</t>
  </si>
  <si>
    <t>B84143B2500S 21Z99</t>
  </si>
  <si>
    <t>B84143B2500S 24</t>
  </si>
  <si>
    <t>B84143B2500S 24Y99</t>
  </si>
  <si>
    <t>B84143B2500S 24Z99</t>
  </si>
  <si>
    <t>B84143B2500S240</t>
  </si>
  <si>
    <t>B84143C   4R840</t>
  </si>
  <si>
    <t>B84143C   6R201</t>
  </si>
  <si>
    <t>B84143C   8R840</t>
  </si>
  <si>
    <t>B84143C  10R840</t>
  </si>
  <si>
    <t>B84143C  12R204</t>
  </si>
  <si>
    <t>B84143C  12R211</t>
  </si>
  <si>
    <t>B84143C  12R478</t>
  </si>
  <si>
    <t>B84143C  16L  6</t>
  </si>
  <si>
    <t>B84143C  16R  8</t>
  </si>
  <si>
    <t>B84143C  16R172</t>
  </si>
  <si>
    <t>B84143C  18R840</t>
  </si>
  <si>
    <t>B84143C  21R  6</t>
  </si>
  <si>
    <t>B84143C  23L220</t>
  </si>
  <si>
    <t>B84143C  25R  8</t>
  </si>
  <si>
    <t>B84143C  25R 90</t>
  </si>
  <si>
    <t>B84143C  25R240</t>
  </si>
  <si>
    <t>B84143C  26R 58</t>
  </si>
  <si>
    <t>B84143C  26R204</t>
  </si>
  <si>
    <t>B84143C  26R211</t>
  </si>
  <si>
    <t>B84143C  29R840</t>
  </si>
  <si>
    <t>B84143C  30L220</t>
  </si>
  <si>
    <t>B84143C  32R  6Y99</t>
  </si>
  <si>
    <t>B84143C  32R  6Z99</t>
  </si>
  <si>
    <t>B84143C  35L 39</t>
  </si>
  <si>
    <t>B84143C  35L 39N 1</t>
  </si>
  <si>
    <t>B84143C  35L 39N 2</t>
  </si>
  <si>
    <t>B84143C  35R 39</t>
  </si>
  <si>
    <t>B84143C  35R 39N 1</t>
  </si>
  <si>
    <t>B84143C  35R 39N 2</t>
  </si>
  <si>
    <t>B84143C  35R 39Y99</t>
  </si>
  <si>
    <t>B84143C  35R 39Z99</t>
  </si>
  <si>
    <t>B84143C  35R204</t>
  </si>
  <si>
    <t>B84143C  35R211</t>
  </si>
  <si>
    <t>B84143C  36R 48</t>
  </si>
  <si>
    <t>B84143C  36R240</t>
  </si>
  <si>
    <t>B84143C  46R204</t>
  </si>
  <si>
    <t>B84143C  46R211</t>
  </si>
  <si>
    <t>B84143C  47L220</t>
  </si>
  <si>
    <t>B84143C  48R204</t>
  </si>
  <si>
    <t>B84143C  50R 48</t>
  </si>
  <si>
    <t>B84143C  50R240</t>
  </si>
  <si>
    <t>B84143C  65R  8</t>
  </si>
  <si>
    <t>B84143C  65R 58</t>
  </si>
  <si>
    <t>B84143C  66R214</t>
  </si>
  <si>
    <t>B84143C  70L220</t>
  </si>
  <si>
    <t>B84143C  72R204</t>
  </si>
  <si>
    <t>B84143C  72R211</t>
  </si>
  <si>
    <t>B84143C  80R134</t>
  </si>
  <si>
    <t>B84143C  80R240</t>
  </si>
  <si>
    <t>B84143C  90R204</t>
  </si>
  <si>
    <t>B84143C  90R211</t>
  </si>
  <si>
    <t>B84143C  91R 39</t>
  </si>
  <si>
    <t>B84143C  91R 39Y99</t>
  </si>
  <si>
    <t>B84143C  91R 39Z99</t>
  </si>
  <si>
    <t>B84143C  92R204</t>
  </si>
  <si>
    <t>B84143C  92R211</t>
  </si>
  <si>
    <t>B84143C  98L220</t>
  </si>
  <si>
    <t>B84143C 120R240</t>
  </si>
  <si>
    <t>B84143C 130E143</t>
  </si>
  <si>
    <t>B84143C 150R240</t>
  </si>
  <si>
    <t>B84143C 150S240</t>
  </si>
  <si>
    <t>B84143C 160R134</t>
  </si>
  <si>
    <t>B84143C 160S250</t>
  </si>
  <si>
    <t>B84143C 160S251</t>
  </si>
  <si>
    <t>B84143C 180R204</t>
  </si>
  <si>
    <t>B84143C 180R211</t>
  </si>
  <si>
    <t>B84143C 180R240</t>
  </si>
  <si>
    <t>B84143C 180S240</t>
  </si>
  <si>
    <t>B84143C 200S164</t>
  </si>
  <si>
    <t>B84143C 220R309</t>
  </si>
  <si>
    <t>B84143C 231S278</t>
  </si>
  <si>
    <t>B84143C 250S240</t>
  </si>
  <si>
    <t>B84143C 250S250</t>
  </si>
  <si>
    <t>B84143C 250S251</t>
  </si>
  <si>
    <t>B84143C 320S240</t>
  </si>
  <si>
    <t>B84143C 320S819</t>
  </si>
  <si>
    <t>B84143C 350S164</t>
  </si>
  <si>
    <t>B84143C 359S278</t>
  </si>
  <si>
    <t>B84143C 400S 80</t>
  </si>
  <si>
    <t>B84143C 400S240</t>
  </si>
  <si>
    <t>B84143C 470S178</t>
  </si>
  <si>
    <t>B84143C 470S178B 1</t>
  </si>
  <si>
    <t>B84143C 470S178B 2</t>
  </si>
  <si>
    <t>B84143C 470S178C 1</t>
  </si>
  <si>
    <t>B84143C 470S178K 1</t>
  </si>
  <si>
    <t>B84143C 470S178K11</t>
  </si>
  <si>
    <t>B84143C 470S178V 1</t>
  </si>
  <si>
    <t>B84143C 470S178Y99</t>
  </si>
  <si>
    <t>B84143C 470S178Z99</t>
  </si>
  <si>
    <t>B84143C 600S 80</t>
  </si>
  <si>
    <t>B84143C 600S240</t>
  </si>
  <si>
    <t>B84143C1000S240</t>
  </si>
  <si>
    <t>B84143C1033R160</t>
  </si>
  <si>
    <t>B84143C1068R160</t>
  </si>
  <si>
    <t>B84143C1250S143</t>
  </si>
  <si>
    <t>B84143C1600S240</t>
  </si>
  <si>
    <t>B84143C2047R160</t>
  </si>
  <si>
    <t>B84143C2082R160</t>
  </si>
  <si>
    <t>B84143C2500S240</t>
  </si>
  <si>
    <t>B84143D  16R127</t>
  </si>
  <si>
    <t>B84143D  16R127Y99</t>
  </si>
  <si>
    <t>B84143D  16R127Z99</t>
  </si>
  <si>
    <t>B84143D  25R127</t>
  </si>
  <si>
    <t>B84143D  25R127Y99</t>
  </si>
  <si>
    <t>B84143D  25R127Z99</t>
  </si>
  <si>
    <t>B84143D  35R 39</t>
  </si>
  <si>
    <t>B84143D  36R127Y99</t>
  </si>
  <si>
    <t>B84143D  36R127Z99</t>
  </si>
  <si>
    <t>B84143D  50R127</t>
  </si>
  <si>
    <t>B84143D  50R127Y99</t>
  </si>
  <si>
    <t>B84143D  50R127Z99</t>
  </si>
  <si>
    <t>B84143D  51R 58</t>
  </si>
  <si>
    <t>B84143D  51R 58N 1</t>
  </si>
  <si>
    <t>B84143D  51R 58N 2</t>
  </si>
  <si>
    <t>B84143D  51R 58T 1</t>
  </si>
  <si>
    <t>B84143D  51R 58T 2</t>
  </si>
  <si>
    <t>B84143D  51R 58T 5</t>
  </si>
  <si>
    <t>B84143D  72R204</t>
  </si>
  <si>
    <t>B84143D  75R127</t>
  </si>
  <si>
    <t>B84143D  75R127Y99</t>
  </si>
  <si>
    <t>B84143D  75R127Z99</t>
  </si>
  <si>
    <t>B84143D  80R134</t>
  </si>
  <si>
    <t>B84143D  90R127</t>
  </si>
  <si>
    <t>B84143D  90R127Y99</t>
  </si>
  <si>
    <t>B84143D  90R127Z99</t>
  </si>
  <si>
    <t>B84143D  90R204</t>
  </si>
  <si>
    <t>B84143D  92R204</t>
  </si>
  <si>
    <t>B84143D 100R134</t>
  </si>
  <si>
    <t>B84143D 120R127</t>
  </si>
  <si>
    <t>B84143D 120R127Y99</t>
  </si>
  <si>
    <t>B84143D 120R127Z99</t>
  </si>
  <si>
    <t>B84143D 125R 58</t>
  </si>
  <si>
    <t>B84143D 150R127</t>
  </si>
  <si>
    <t>B84143D 150R127Y99</t>
  </si>
  <si>
    <t>B84143D 150R127Z99</t>
  </si>
  <si>
    <t>B84143D 160R134</t>
  </si>
  <si>
    <t>B84143D 180R204</t>
  </si>
  <si>
    <t>B84143D 200R127</t>
  </si>
  <si>
    <t>B84143D 200R127Y99</t>
  </si>
  <si>
    <t>B84143D 200R127Z99</t>
  </si>
  <si>
    <t>B84143D 225R 58</t>
  </si>
  <si>
    <t>B84143D1033R160</t>
  </si>
  <si>
    <t>B84143D1068R160</t>
  </si>
  <si>
    <t>B84143D2047R160</t>
  </si>
  <si>
    <t>B84143D2082R160</t>
  </si>
  <si>
    <t>B84143D2100R160</t>
  </si>
  <si>
    <t>B84143E  51R 58</t>
  </si>
  <si>
    <t>B84143E  51R 58N 1</t>
  </si>
  <si>
    <t>B84143E  51R 58N 2</t>
  </si>
  <si>
    <t>B84143E  80R134</t>
  </si>
  <si>
    <t>B84143E 100R134</t>
  </si>
  <si>
    <t>B84143E 125R 58</t>
  </si>
  <si>
    <t>B84143E 160R134</t>
  </si>
  <si>
    <t>B84143E 600S  7</t>
  </si>
  <si>
    <t>B84143E 600S107</t>
  </si>
  <si>
    <t>B84143F  36G  1</t>
  </si>
  <si>
    <t>B84143G   4L207</t>
  </si>
  <si>
    <t>B84143G   6C 42</t>
  </si>
  <si>
    <t>B84143G   8R110</t>
  </si>
  <si>
    <t>B84143G   8R176</t>
  </si>
  <si>
    <t>B84143G  12C 42</t>
  </si>
  <si>
    <t>B84143G  14R221</t>
  </si>
  <si>
    <t>B84143G  16R176</t>
  </si>
  <si>
    <t>B84143G  16R405</t>
  </si>
  <si>
    <t>B84143G  18C 42</t>
  </si>
  <si>
    <t>B84143G  20R110</t>
  </si>
  <si>
    <t>B84143G  22R221</t>
  </si>
  <si>
    <t>B84143G  25R110</t>
  </si>
  <si>
    <t>B84143G  29R221</t>
  </si>
  <si>
    <t>B84143G  30R176</t>
  </si>
  <si>
    <t>B84143G  36L160</t>
  </si>
  <si>
    <t>B84143G  36L160Y98</t>
  </si>
  <si>
    <t>B84143G  36L160Y99</t>
  </si>
  <si>
    <t>B84143G  36L160Z98</t>
  </si>
  <si>
    <t>B84143G  36L160Z99</t>
  </si>
  <si>
    <t>B84143G  36R110</t>
  </si>
  <si>
    <t>B84143G  36R113</t>
  </si>
  <si>
    <t>B84143G  38C 42</t>
  </si>
  <si>
    <t>B84143G  42R221</t>
  </si>
  <si>
    <t>B84143G  43R176</t>
  </si>
  <si>
    <t>B84143G  50G  2</t>
  </si>
  <si>
    <t>B84143G  50G  2V 2</t>
  </si>
  <si>
    <t>B84143G  50R110</t>
  </si>
  <si>
    <t>B84143G  58R176</t>
  </si>
  <si>
    <t>B84143G  60R221</t>
  </si>
  <si>
    <t>B84143G  66R110</t>
  </si>
  <si>
    <t>B84143G  66R405</t>
  </si>
  <si>
    <t>B84143G  74R221</t>
  </si>
  <si>
    <t>B84143G  76L160</t>
  </si>
  <si>
    <t>B84143G  76L160Y97</t>
  </si>
  <si>
    <t>B84143G  76L160Y99</t>
  </si>
  <si>
    <t>B84143G  76L160Z97</t>
  </si>
  <si>
    <t>B84143G  76L160Z99</t>
  </si>
  <si>
    <t>B84143G  78R145</t>
  </si>
  <si>
    <t>B84143G  86R176</t>
  </si>
  <si>
    <t>B84143G  90R 21</t>
  </si>
  <si>
    <t>B84143G  90R 21Y99</t>
  </si>
  <si>
    <t>B84143G  90R 21Z99</t>
  </si>
  <si>
    <t>B84143G  90R110</t>
  </si>
  <si>
    <t>B84143G  90R135</t>
  </si>
  <si>
    <t>B84143G  90R145</t>
  </si>
  <si>
    <t>B84143G  90R145N 1</t>
  </si>
  <si>
    <t>B84143G  90R145N 2</t>
  </si>
  <si>
    <t>B84143G 110R221</t>
  </si>
  <si>
    <t>B84143G 120R110</t>
  </si>
  <si>
    <t>B84143G 120R112</t>
  </si>
  <si>
    <t>B84143G 121E236</t>
  </si>
  <si>
    <t>B84143G 121L160</t>
  </si>
  <si>
    <t>B84143G 121L160Y98</t>
  </si>
  <si>
    <t>B84143G 121L160Y99</t>
  </si>
  <si>
    <t>B84143G 121L160Z98</t>
  </si>
  <si>
    <t>B84143G 121L160Z99</t>
  </si>
  <si>
    <t>B84143G 140L  4</t>
  </si>
  <si>
    <t>B84143G 143R221</t>
  </si>
  <si>
    <t>B84143G 145R176</t>
  </si>
  <si>
    <t>B84143G 150R110</t>
  </si>
  <si>
    <t>B84143G 200R405</t>
  </si>
  <si>
    <t>B84143G 209R221</t>
  </si>
  <si>
    <t>B84143G 210S176</t>
  </si>
  <si>
    <t>B84143G 220R110</t>
  </si>
  <si>
    <t>B84143G 220R112</t>
  </si>
  <si>
    <t>B84143G 220R183</t>
  </si>
  <si>
    <t>B84143G 257L160</t>
  </si>
  <si>
    <t>B84143G 300S176</t>
  </si>
  <si>
    <t>B84143G 304R221</t>
  </si>
  <si>
    <t>B84143G 400S405</t>
  </si>
  <si>
    <t>B84143G 410S176</t>
  </si>
  <si>
    <t>B84143G 418S221</t>
  </si>
  <si>
    <t>B84143G 560S176</t>
  </si>
  <si>
    <t>B84143G1140S176</t>
  </si>
  <si>
    <t>B84143H 143R221</t>
  </si>
  <si>
    <t>B84143H 400S 58</t>
  </si>
  <si>
    <t>B84143K 180S 81</t>
  </si>
  <si>
    <t>B84143K 250S 81</t>
  </si>
  <si>
    <t>B84143K 250S 81Y99</t>
  </si>
  <si>
    <t>B84143K 250S 81Z99</t>
  </si>
  <si>
    <t>B84143K 320S 81</t>
  </si>
  <si>
    <t>B84143K 400S 81</t>
  </si>
  <si>
    <t>B84143K 600S 81</t>
  </si>
  <si>
    <t>B84143K 800S 81</t>
  </si>
  <si>
    <t>B84143K 800S 81Y99</t>
  </si>
  <si>
    <t>B84143K 800S 81Z99</t>
  </si>
  <si>
    <t>B84143K1000S 81</t>
  </si>
  <si>
    <t>B84143K1000S 81Y99</t>
  </si>
  <si>
    <t>B84143K1000S 81Z99</t>
  </si>
  <si>
    <t>B84143K1250S 81</t>
  </si>
  <si>
    <t>B84143K1250S 81Y99</t>
  </si>
  <si>
    <t>B84143K1250S 81Z99</t>
  </si>
  <si>
    <t>B84143K1600S 81</t>
  </si>
  <si>
    <t>B84143K1600S 81Y99</t>
  </si>
  <si>
    <t>B84143K1600S 81Z99</t>
  </si>
  <si>
    <t>B84143M  38F278</t>
  </si>
  <si>
    <t>B84143M  62F278</t>
  </si>
  <si>
    <t>B84143M  88R</t>
  </si>
  <si>
    <t>B84143M  92F278</t>
  </si>
  <si>
    <t>B84143M 251F278</t>
  </si>
  <si>
    <t>B84143N   1L 48</t>
  </si>
  <si>
    <t>B84143N   1L 48Y99</t>
  </si>
  <si>
    <t>B84143N   1L 48Z99</t>
  </si>
  <si>
    <t>B84143N   3L 48</t>
  </si>
  <si>
    <t>B84143N   3L 48Y99</t>
  </si>
  <si>
    <t>B84143N   3L 48Z99</t>
  </si>
  <si>
    <t>B84143N   4L 48</t>
  </si>
  <si>
    <t>B84143N   4L 48Z99</t>
  </si>
  <si>
    <t>B84143N   5L 48</t>
  </si>
  <si>
    <t>B84143N   5L 48Z99</t>
  </si>
  <si>
    <t>B84143N   6L 48</t>
  </si>
  <si>
    <t>B84143N   6L 48Z99</t>
  </si>
  <si>
    <t>B84143P  60R</t>
  </si>
  <si>
    <t>B84143P  65R</t>
  </si>
  <si>
    <t>B84143P  88R</t>
  </si>
  <si>
    <t>B84143P  92R</t>
  </si>
  <si>
    <t>B84143Q   1R221</t>
  </si>
  <si>
    <t>B84143Q   2R221</t>
  </si>
  <si>
    <t>B84143Q   2R229</t>
  </si>
  <si>
    <t>B84143Q   3R221</t>
  </si>
  <si>
    <t>B84143Q   4R221</t>
  </si>
  <si>
    <t>B84143Q   4R229</t>
  </si>
  <si>
    <t>B84143Q   6R229</t>
  </si>
  <si>
    <t>B84143Q   8R229</t>
  </si>
  <si>
    <t>B84143Q  10R229</t>
  </si>
  <si>
    <t>B84143Q  12R229</t>
  </si>
  <si>
    <t>B84143Q  14R229</t>
  </si>
  <si>
    <t>B84143Q  16R229</t>
  </si>
  <si>
    <t>B84143Q  18R229</t>
  </si>
  <si>
    <t>B84143Q  20R229</t>
  </si>
  <si>
    <t>B84143Q  22R229</t>
  </si>
  <si>
    <t>B84143S  35L 39</t>
  </si>
  <si>
    <t>B84143S  36R181Z99</t>
  </si>
  <si>
    <t>B84143S  87L 39</t>
  </si>
  <si>
    <t>B84143T  50R204</t>
  </si>
  <si>
    <t>B84143T  87L 39</t>
  </si>
  <si>
    <t>B84143T 120R204</t>
  </si>
  <si>
    <t>B84143U  94L 39Y99</t>
  </si>
  <si>
    <t>B84143U  94L 39Z99</t>
  </si>
  <si>
    <t>B84143V   4R227</t>
  </si>
  <si>
    <t>B84143V   4R227Y99</t>
  </si>
  <si>
    <t>B84143V   4R227Z99</t>
  </si>
  <si>
    <t>B84143V   4R229</t>
  </si>
  <si>
    <t>B84143V   6R 27</t>
  </si>
  <si>
    <t>B84143V   6R127</t>
  </si>
  <si>
    <t>B84143V   6R227</t>
  </si>
  <si>
    <t>B84143V   6R227Y99</t>
  </si>
  <si>
    <t>B84143V   6R227Z99</t>
  </si>
  <si>
    <t>B84143V   6R229</t>
  </si>
  <si>
    <t>B84143V   6R231</t>
  </si>
  <si>
    <t>B84143V   7R231</t>
  </si>
  <si>
    <t>B84143V  10R230</t>
  </si>
  <si>
    <t>B84143V  11R127</t>
  </si>
  <si>
    <t>B84143V  11R127Y99</t>
  </si>
  <si>
    <t>B84143V  11R127Z99</t>
  </si>
  <si>
    <t>B84143V  11R204</t>
  </si>
  <si>
    <t>B84143V  11R211</t>
  </si>
  <si>
    <t>B84143V  11R227</t>
  </si>
  <si>
    <t>B84143V  11R227Y99</t>
  </si>
  <si>
    <t>B84143V  11R227Z99</t>
  </si>
  <si>
    <t>B84143V  11R229</t>
  </si>
  <si>
    <t>B84143V  12R 27</t>
  </si>
  <si>
    <t>B84143V  12R231</t>
  </si>
  <si>
    <t>B84143V  13L155</t>
  </si>
  <si>
    <t>B84143V  13L155N 1</t>
  </si>
  <si>
    <t>B84143V  13L155N 2</t>
  </si>
  <si>
    <t>B84143V  13L220</t>
  </si>
  <si>
    <t>B84143V  14C181</t>
  </si>
  <si>
    <t>B84143V  16R 27</t>
  </si>
  <si>
    <t>B84143V  16R127</t>
  </si>
  <si>
    <t>B84143V  16R127Y99</t>
  </si>
  <si>
    <t>B84143V  16R127Z99</t>
  </si>
  <si>
    <t>B84143V  16R204</t>
  </si>
  <si>
    <t>B84143V  16R211</t>
  </si>
  <si>
    <t>B84143V  16R227</t>
  </si>
  <si>
    <t>B84143V  16R227Y99</t>
  </si>
  <si>
    <t>B84143V  16R227Z99</t>
  </si>
  <si>
    <t>B84143V  16R229</t>
  </si>
  <si>
    <t>B84143V  18R230</t>
  </si>
  <si>
    <t>B84143V  25L155</t>
  </si>
  <si>
    <t>B84143V  25R 27</t>
  </si>
  <si>
    <t>B84143V  25R227</t>
  </si>
  <si>
    <t>B84143V  25R227Y99</t>
  </si>
  <si>
    <t>B84143V  25R227Z99</t>
  </si>
  <si>
    <t>B84143V  25R229</t>
  </si>
  <si>
    <t>B84143V  26R230</t>
  </si>
  <si>
    <t>B84143V  28R227</t>
  </si>
  <si>
    <t>B84143V  28R228</t>
  </si>
  <si>
    <t>B84143V  28R228Y99</t>
  </si>
  <si>
    <t>B84143V  28R228Z99</t>
  </si>
  <si>
    <t>B84143V  33R127</t>
  </si>
  <si>
    <t>B84143V  33R127Y99</t>
  </si>
  <si>
    <t>B84143V  33R127Z99</t>
  </si>
  <si>
    <t>B84143V  33R204</t>
  </si>
  <si>
    <t>B84143V  33R211</t>
  </si>
  <si>
    <t>B84143V  33R227</t>
  </si>
  <si>
    <t>B84143V  33R227Y99</t>
  </si>
  <si>
    <t>B84143V  33R227Z99</t>
  </si>
  <si>
    <t>B84143V  33R229</t>
  </si>
  <si>
    <t>B84143V  35R 27</t>
  </si>
  <si>
    <t>B84143V  35R228Y99</t>
  </si>
  <si>
    <t>B84143V  35R228Z99</t>
  </si>
  <si>
    <t>B84143V  38R231</t>
  </si>
  <si>
    <t>B84143V  40R230</t>
  </si>
  <si>
    <t>B84143V  43R231</t>
  </si>
  <si>
    <t>B84143V  45R127</t>
  </si>
  <si>
    <t>B84143V  50R144</t>
  </si>
  <si>
    <t>B84143V  50R227</t>
  </si>
  <si>
    <t>B84143V  50R227Y99</t>
  </si>
  <si>
    <t>B84143V  50R227Z99</t>
  </si>
  <si>
    <t>B84143V  50R229</t>
  </si>
  <si>
    <t>B84143V  56R230</t>
  </si>
  <si>
    <t>B84143V  64R231</t>
  </si>
  <si>
    <t>B84143V  66R127</t>
  </si>
  <si>
    <t>B84143V  66R127Y99</t>
  </si>
  <si>
    <t>B84143V  66R127Z99</t>
  </si>
  <si>
    <t>B84143V  66R204</t>
  </si>
  <si>
    <t>B84143V  66R211</t>
  </si>
  <si>
    <t>B84143V  66R227</t>
  </si>
  <si>
    <t>B84143V  66R227Y99</t>
  </si>
  <si>
    <t>B84143V  66R227Z99</t>
  </si>
  <si>
    <t>B84143V  66R229</t>
  </si>
  <si>
    <t>B84143V  75R227</t>
  </si>
  <si>
    <t>B84143V  75R227Y99</t>
  </si>
  <si>
    <t>B84143V  75R227Z99</t>
  </si>
  <si>
    <t>B84143V  75R229</t>
  </si>
  <si>
    <t>B84143V  77R231</t>
  </si>
  <si>
    <t>B84143V  91R231</t>
  </si>
  <si>
    <t>B84143V  92R230</t>
  </si>
  <si>
    <t>B84143V  95R127</t>
  </si>
  <si>
    <t>B84143V  95R127Y99</t>
  </si>
  <si>
    <t>B84143V  95R127Z99</t>
  </si>
  <si>
    <t>B84143V  95R147</t>
  </si>
  <si>
    <t>B84143V  95R204</t>
  </si>
  <si>
    <t>B84143V  95R211</t>
  </si>
  <si>
    <t>B84143V  95R227</t>
  </si>
  <si>
    <t>B84143V  95R229</t>
  </si>
  <si>
    <t>B84143V  95R290</t>
  </si>
  <si>
    <t>B84143V 110R144</t>
  </si>
  <si>
    <t>B84143V 130S230</t>
  </si>
  <si>
    <t>B84143V 130S230V 1</t>
  </si>
  <si>
    <t>B84143V 132R227</t>
  </si>
  <si>
    <t>B84143V 145R231</t>
  </si>
  <si>
    <t>B84143V 150R144</t>
  </si>
  <si>
    <t>B84143V 162S229</t>
  </si>
  <si>
    <t>B84143V 162S229V 1</t>
  </si>
  <si>
    <t>B84143V 162S229V 2</t>
  </si>
  <si>
    <t>B84143V 180R127</t>
  </si>
  <si>
    <t>B84143V 180R147</t>
  </si>
  <si>
    <t>B84143V 180R167</t>
  </si>
  <si>
    <t>B84143V 180R204</t>
  </si>
  <si>
    <t>B84143V 180R211</t>
  </si>
  <si>
    <t>B84143V 180R227</t>
  </si>
  <si>
    <t>B84143V 180R227Y99</t>
  </si>
  <si>
    <t>B84143V 180R227Z99</t>
  </si>
  <si>
    <t>B84143V 207S230</t>
  </si>
  <si>
    <t>B84143V 207S230V 1</t>
  </si>
  <si>
    <t>B84143V 209S231</t>
  </si>
  <si>
    <t>B84143V 209S231V 1</t>
  </si>
  <si>
    <t>B84143V 230S229</t>
  </si>
  <si>
    <t>B84143V 230S229V 1</t>
  </si>
  <si>
    <t>B84143V 249S231</t>
  </si>
  <si>
    <t>B84143V 249S231V 1</t>
  </si>
  <si>
    <t>B84143V 250R227</t>
  </si>
  <si>
    <t>B84143V 320R127</t>
  </si>
  <si>
    <t>B84143V 320R227</t>
  </si>
  <si>
    <t>B84143V 320R290</t>
  </si>
  <si>
    <t>B84143V 390S229</t>
  </si>
  <si>
    <t>B84143V 390S229V 1</t>
  </si>
  <si>
    <t>B84143V 720R227</t>
  </si>
  <si>
    <t>B84143W 188S278</t>
  </si>
  <si>
    <t>B84143W 231S278</t>
  </si>
  <si>
    <t>B84143X 188S278</t>
  </si>
  <si>
    <t>B84143X 231S278</t>
  </si>
  <si>
    <t>B84143Y 231S278</t>
  </si>
  <si>
    <t>B84143Z  10R178</t>
  </si>
  <si>
    <t>B84143Z  20R178</t>
  </si>
  <si>
    <t>B84143Z  65R309</t>
  </si>
  <si>
    <t>B84143Z 220R309</t>
  </si>
  <si>
    <t>B84143Z 231S278</t>
  </si>
  <si>
    <t>B84144A   6R 39</t>
  </si>
  <si>
    <t>B84144A   6R 39Y99</t>
  </si>
  <si>
    <t>B84144A   6R 39Z99</t>
  </si>
  <si>
    <t>B84144A   8R120</t>
  </si>
  <si>
    <t>B84144A   8R120Y99</t>
  </si>
  <si>
    <t>B84144A   8R120Z99</t>
  </si>
  <si>
    <t>B84144A   8R140</t>
  </si>
  <si>
    <t>B84144A   8R140Y99</t>
  </si>
  <si>
    <t>B84144A   8R140Z99</t>
  </si>
  <si>
    <t>B84144A  16A162</t>
  </si>
  <si>
    <t>B84144A  16R</t>
  </si>
  <si>
    <t>B84144A  16R120</t>
  </si>
  <si>
    <t>B84144A  16R120B 1</t>
  </si>
  <si>
    <t>B84144A  16R120B 2</t>
  </si>
  <si>
    <t>B84144A  16R120Y99</t>
  </si>
  <si>
    <t>B84144A  16R120Z99</t>
  </si>
  <si>
    <t>B84144A  16R140</t>
  </si>
  <si>
    <t>B84144A  16R140Y99</t>
  </si>
  <si>
    <t>B84144A  16R140Z99</t>
  </si>
  <si>
    <t>B84144A  18R151</t>
  </si>
  <si>
    <t>B84144A  18R151Z99</t>
  </si>
  <si>
    <t>B84144A  25R</t>
  </si>
  <si>
    <t>B84144A  25R 67</t>
  </si>
  <si>
    <t>B84144A  25R120</t>
  </si>
  <si>
    <t>B84144A  25R120J 1</t>
  </si>
  <si>
    <t>B84144A  25R120Y99</t>
  </si>
  <si>
    <t>B84144A  25R120Z99</t>
  </si>
  <si>
    <t>B84144A  25R140</t>
  </si>
  <si>
    <t>B84144A  25R140Y99</t>
  </si>
  <si>
    <t>B84144A  25R140Z99</t>
  </si>
  <si>
    <t>B84144A  36R</t>
  </si>
  <si>
    <t>B84144A  36R120</t>
  </si>
  <si>
    <t>B84144A  36R120J 1</t>
  </si>
  <si>
    <t>B84144A  36R120Y99</t>
  </si>
  <si>
    <t>B84144A  36R120Z99</t>
  </si>
  <si>
    <t>B84144A  36R140</t>
  </si>
  <si>
    <t>B84144A  36R140Y99</t>
  </si>
  <si>
    <t>B84144A  36R140Z99</t>
  </si>
  <si>
    <t>B84144A  50R</t>
  </si>
  <si>
    <t>B84144A  50R 95</t>
  </si>
  <si>
    <t>B84144A  50R120</t>
  </si>
  <si>
    <t>B84144A  50R120Y99</t>
  </si>
  <si>
    <t>B84144A  50R120Z99</t>
  </si>
  <si>
    <t>B84144A  50R140</t>
  </si>
  <si>
    <t>B84144A  50R140Y99</t>
  </si>
  <si>
    <t>B84144A  50R140Z99</t>
  </si>
  <si>
    <t>B84144A  53R141</t>
  </si>
  <si>
    <t>B84144A  55R187</t>
  </si>
  <si>
    <t>B84144A  60G 75</t>
  </si>
  <si>
    <t>B84144A  64R158</t>
  </si>
  <si>
    <t>B84144A  66R120</t>
  </si>
  <si>
    <t>B84144A  66R120B 1</t>
  </si>
  <si>
    <t>B84144A  66R120N 1</t>
  </si>
  <si>
    <t>B84144A  66R120N 2</t>
  </si>
  <si>
    <t>B84144A  66R120Y99</t>
  </si>
  <si>
    <t>B84144A  66R120Z99</t>
  </si>
  <si>
    <t>B84144A  66R140</t>
  </si>
  <si>
    <t>B84144A  66R140Y99</t>
  </si>
  <si>
    <t>B84144A  66R140Z99</t>
  </si>
  <si>
    <t>B84144A  80R</t>
  </si>
  <si>
    <t>B84144A  80R 95</t>
  </si>
  <si>
    <t>B84144A  80R249</t>
  </si>
  <si>
    <t>B84144A  90R120</t>
  </si>
  <si>
    <t>B84144A  90R120Y99</t>
  </si>
  <si>
    <t>B84144A  90R120Z99</t>
  </si>
  <si>
    <t>B84144A  90R140</t>
  </si>
  <si>
    <t>B84144A  90R140Y99</t>
  </si>
  <si>
    <t>B84144A  90R140Z99</t>
  </si>
  <si>
    <t>B84144A  90R158</t>
  </si>
  <si>
    <t>B84144A  90R158N 1</t>
  </si>
  <si>
    <t>B84144A  90R158N 2</t>
  </si>
  <si>
    <t>B84144A  90R158T 1</t>
  </si>
  <si>
    <t>B84144A  90R158T 2</t>
  </si>
  <si>
    <t>B84144A  90R158T 5</t>
  </si>
  <si>
    <t>B84144A  90R158V 1</t>
  </si>
  <si>
    <t>B84144A  90R158V 2</t>
  </si>
  <si>
    <t>B84144A  90S151</t>
  </si>
  <si>
    <t>B84144A 120R</t>
  </si>
  <si>
    <t>B84144A 120R120</t>
  </si>
  <si>
    <t>B84144A 120R120B 1</t>
  </si>
  <si>
    <t>B84144A 120R120N 1</t>
  </si>
  <si>
    <t>B84144A 120R120N 2</t>
  </si>
  <si>
    <t>B84144A 120R120Y99</t>
  </si>
  <si>
    <t>B84144A 120R120Z99</t>
  </si>
  <si>
    <t>B84144A 120R140</t>
  </si>
  <si>
    <t>B84144A 120R140Y99</t>
  </si>
  <si>
    <t>B84144A 120R140Z99</t>
  </si>
  <si>
    <t>B84144A 150R</t>
  </si>
  <si>
    <t>B84144A 150R 95</t>
  </si>
  <si>
    <t>B84144A 150R120</t>
  </si>
  <si>
    <t>B84144A 150R120Y99</t>
  </si>
  <si>
    <t>B84144A 150R120Z99</t>
  </si>
  <si>
    <t>B84144A 150R140</t>
  </si>
  <si>
    <t>B84144A 150R140Y99</t>
  </si>
  <si>
    <t>B84144A 150R140Z99</t>
  </si>
  <si>
    <t>B84144A 180R</t>
  </si>
  <si>
    <t>B84144A 180S 75</t>
  </si>
  <si>
    <t>B84144A 200R120</t>
  </si>
  <si>
    <t>B84144A 200R120Y99</t>
  </si>
  <si>
    <t>B84144A 200R120Z99</t>
  </si>
  <si>
    <t>B84144A 200R140</t>
  </si>
  <si>
    <t>B84144A 200R140Y99</t>
  </si>
  <si>
    <t>B84144A 200R140Z99</t>
  </si>
  <si>
    <t>B84144A 220S 75</t>
  </si>
  <si>
    <t>B84144A 250S138</t>
  </si>
  <si>
    <t>B84144A 420S 75</t>
  </si>
  <si>
    <t>B84144A 420S 75Y99</t>
  </si>
  <si>
    <t>B84144A 420S 75Z99</t>
  </si>
  <si>
    <t>B84144A1030L198</t>
  </si>
  <si>
    <t>B84144A1030L198Y22</t>
  </si>
  <si>
    <t>B84144A1040L198</t>
  </si>
  <si>
    <t>B84144A1040L198Y22</t>
  </si>
  <si>
    <t>B84144A1060L198</t>
  </si>
  <si>
    <t>B84144A1060L198Y22</t>
  </si>
  <si>
    <t>B84144A2060L198</t>
  </si>
  <si>
    <t>B84144A2060L198Y22</t>
  </si>
  <si>
    <t>B84144A2080L198</t>
  </si>
  <si>
    <t>B84144A2080L198Y22</t>
  </si>
  <si>
    <t>B84144A2100L198</t>
  </si>
  <si>
    <t>B84144A2100L198Y22</t>
  </si>
  <si>
    <t>B84144B  36R</t>
  </si>
  <si>
    <t>B84144B  45R224</t>
  </si>
  <si>
    <t>B84144B  80G 48</t>
  </si>
  <si>
    <t>B84144B  90R158</t>
  </si>
  <si>
    <t>B84144B  90R158Y99</t>
  </si>
  <si>
    <t>B84144B  90R158Z99</t>
  </si>
  <si>
    <t>B84144B 109E236</t>
  </si>
  <si>
    <t>B84144B 250S 95</t>
  </si>
  <si>
    <t>B84144B 250S 98</t>
  </si>
  <si>
    <t>B84144B 250S120</t>
  </si>
  <si>
    <t>B84144B 250S120Y99</t>
  </si>
  <si>
    <t>B84144B 250S120Z99</t>
  </si>
  <si>
    <t>B84144B 250S121</t>
  </si>
  <si>
    <t>B84144B 250S121Y99</t>
  </si>
  <si>
    <t>B84144B 250S121Z99</t>
  </si>
  <si>
    <t>B84144B 250S148</t>
  </si>
  <si>
    <t>B84144B 263S225</t>
  </si>
  <si>
    <t>B84144B 400S120</t>
  </si>
  <si>
    <t>B84144B 400S120J 1</t>
  </si>
  <si>
    <t>B84144B 400S120Y99</t>
  </si>
  <si>
    <t>B84144B 400S120Z99</t>
  </si>
  <si>
    <t>B84144B 400S121</t>
  </si>
  <si>
    <t>B84144B 400S121Y99</t>
  </si>
  <si>
    <t>B84144B 400S121Z99</t>
  </si>
  <si>
    <t>B84144B 525S225</t>
  </si>
  <si>
    <t>B84144B 600S 95</t>
  </si>
  <si>
    <t>B84144B 600S120</t>
  </si>
  <si>
    <t>B84144B 600S120Y99</t>
  </si>
  <si>
    <t>B84144B 600S120Z99</t>
  </si>
  <si>
    <t>B84144B 600S121</t>
  </si>
  <si>
    <t>B84144B 600S121Y99</t>
  </si>
  <si>
    <t>B84144B 600S121Z99</t>
  </si>
  <si>
    <t>B84144C  16A162</t>
  </si>
  <si>
    <t>B84144C  36R120</t>
  </si>
  <si>
    <t>B84144C  64R158</t>
  </si>
  <si>
    <t>B84144C  90R158</t>
  </si>
  <si>
    <t>B84144C  90R158T 1</t>
  </si>
  <si>
    <t>B84144C  90R158T 2</t>
  </si>
  <si>
    <t>B84144C  90R226</t>
  </si>
  <si>
    <t>B84144C 130E143</t>
  </si>
  <si>
    <t>B84144D  64R158</t>
  </si>
  <si>
    <t>B84144E  64R158</t>
  </si>
  <si>
    <t>B84144E  64R158Y99</t>
  </si>
  <si>
    <t>B84144E  64R158Z99</t>
  </si>
  <si>
    <t>B84144G1000S</t>
  </si>
  <si>
    <t>B84144G1600S</t>
  </si>
  <si>
    <t>B84144H   1G226</t>
  </si>
  <si>
    <t>B84144H  64R158</t>
  </si>
  <si>
    <t>B84144R 400R197</t>
  </si>
  <si>
    <t>B84145M 150R244</t>
  </si>
  <si>
    <t>B84233A1500R</t>
  </si>
  <si>
    <t>B84233A1500R196</t>
  </si>
  <si>
    <t>B84233C1500R196</t>
  </si>
  <si>
    <t>B84234A1500R</t>
  </si>
  <si>
    <t>B84243A6010N107</t>
  </si>
  <si>
    <t>B84243A6010N107Y22</t>
  </si>
  <si>
    <t>B84243A6010V107</t>
  </si>
  <si>
    <t>B84243A6010V107Y22</t>
  </si>
  <si>
    <t>B84243A6020N107</t>
  </si>
  <si>
    <t>B84243A6020N107Y22</t>
  </si>
  <si>
    <t>B84243A6035N107</t>
  </si>
  <si>
    <t>B84243A6035N107Y22</t>
  </si>
  <si>
    <t>B84243A6050N107</t>
  </si>
  <si>
    <t>B84243A6050N107Y22</t>
  </si>
  <si>
    <t>B84243A6050P107</t>
  </si>
  <si>
    <t>B84243A6050P107Y22</t>
  </si>
  <si>
    <t>B84243A6065N107</t>
  </si>
  <si>
    <t>B84243A6065N107Y22</t>
  </si>
  <si>
    <t>B84243A6065P107</t>
  </si>
  <si>
    <t>B84243A6065P107Y22</t>
  </si>
  <si>
    <t>B84243A6080N107</t>
  </si>
  <si>
    <t>B84243A6080N107Y22</t>
  </si>
  <si>
    <t>B84243A6080Q107</t>
  </si>
  <si>
    <t>B84243A6080Q107Y22</t>
  </si>
  <si>
    <t>B84243A6083Z</t>
  </si>
  <si>
    <t>B84243A6083Z   Y99</t>
  </si>
  <si>
    <t>B84243A6083Z   Z99</t>
  </si>
  <si>
    <t>B84243A6090Z</t>
  </si>
  <si>
    <t>B84243A6090Z   Y99</t>
  </si>
  <si>
    <t>B84243A6090Z   Z99</t>
  </si>
  <si>
    <t>B84243A6100N107</t>
  </si>
  <si>
    <t>B84243A6100N107Y22</t>
  </si>
  <si>
    <t>B84243A6100P107</t>
  </si>
  <si>
    <t>B84243A6100P107Y22</t>
  </si>
  <si>
    <t>B84243A6100X107</t>
  </si>
  <si>
    <t>B84243A6100X107Y22</t>
  </si>
  <si>
    <t>B84243A6103O</t>
  </si>
  <si>
    <t>B84243A6103O   Y99</t>
  </si>
  <si>
    <t>B84243A6103O   Z98</t>
  </si>
  <si>
    <t>B84243A6103O   Z99</t>
  </si>
  <si>
    <t>B84243A6103Z</t>
  </si>
  <si>
    <t>B84243A6103Z   Y99</t>
  </si>
  <si>
    <t>B84243A6103Z   Z99</t>
  </si>
  <si>
    <t>B84243A6120Z</t>
  </si>
  <si>
    <t>B84243A6120Z   Y99</t>
  </si>
  <si>
    <t>B84243A6120Z   Z99</t>
  </si>
  <si>
    <t>B84243A6140Z</t>
  </si>
  <si>
    <t>B84243A6140Z   Y99</t>
  </si>
  <si>
    <t>B84243A6140Z   Z99</t>
  </si>
  <si>
    <t>B84243A6150Z</t>
  </si>
  <si>
    <t>B84243A6150Z   Y99</t>
  </si>
  <si>
    <t>B84243A6150Z   Z99</t>
  </si>
  <si>
    <t>B84243A6180Z</t>
  </si>
  <si>
    <t>B84243A6180Z   Y99</t>
  </si>
  <si>
    <t>B84243A6180Z   Z99</t>
  </si>
  <si>
    <t>B84243A6220B</t>
  </si>
  <si>
    <t>B84243A6220B220</t>
  </si>
  <si>
    <t>B84243A6220Z</t>
  </si>
  <si>
    <t>B84243A6220Z   Y99</t>
  </si>
  <si>
    <t>B84243A6220Z   Z99</t>
  </si>
  <si>
    <t>B84243A6275A</t>
  </si>
  <si>
    <t>B84243A6275Z</t>
  </si>
  <si>
    <t>B84243A6275Z   Y99</t>
  </si>
  <si>
    <t>B84243A6275Z   Z99</t>
  </si>
  <si>
    <t>B84243A6280A</t>
  </si>
  <si>
    <t>B84243A6280A   Y99</t>
  </si>
  <si>
    <t>B84243A6280A   Z99</t>
  </si>
  <si>
    <t>B84243A6280Z</t>
  </si>
  <si>
    <t>B84243A6280Z   Y99</t>
  </si>
  <si>
    <t>B84243A6280Z   Z99</t>
  </si>
  <si>
    <t>B84243A8003C</t>
  </si>
  <si>
    <t>B84243A8003C   Y22</t>
  </si>
  <si>
    <t>B84243A8003P</t>
  </si>
  <si>
    <t>B84243A8003P   Y22</t>
  </si>
  <si>
    <t>B84243A8003U</t>
  </si>
  <si>
    <t>B84243A8003U   Y22</t>
  </si>
  <si>
    <t>B84243A8003Z</t>
  </si>
  <si>
    <t>B84243A8003Z   Y22</t>
  </si>
  <si>
    <t>B84243A8008J</t>
  </si>
  <si>
    <t>B84243A8008J   Y22</t>
  </si>
  <si>
    <t>B84243A8008O</t>
  </si>
  <si>
    <t>B84243A8008O   Y22</t>
  </si>
  <si>
    <t>B84243A8008P</t>
  </si>
  <si>
    <t>B84243A8008P   Y22</t>
  </si>
  <si>
    <t>B84243A8008W</t>
  </si>
  <si>
    <t>B84243A8008W   Y22</t>
  </si>
  <si>
    <t>B84243A8008Z</t>
  </si>
  <si>
    <t>B84243A8008Z   Y22</t>
  </si>
  <si>
    <t>B84243A8012P</t>
  </si>
  <si>
    <t>B84243A8012P   Y22</t>
  </si>
  <si>
    <t>B84243A8012W</t>
  </si>
  <si>
    <t>B84243A8012W   Y22</t>
  </si>
  <si>
    <t>B84243A8017C</t>
  </si>
  <si>
    <t>B84243A8017C   Y22</t>
  </si>
  <si>
    <t>B84243A8017O</t>
  </si>
  <si>
    <t>B84243A8017O   Y22</t>
  </si>
  <si>
    <t>B84243A8017P</t>
  </si>
  <si>
    <t>B84243A8017P   Y22</t>
  </si>
  <si>
    <t>B84243A8017U</t>
  </si>
  <si>
    <t>B84243A8017U   Y22</t>
  </si>
  <si>
    <t>B84243A8017W</t>
  </si>
  <si>
    <t>B84243A8017W   Y22</t>
  </si>
  <si>
    <t>B84243A8017W221</t>
  </si>
  <si>
    <t>B84243A8017W221Y22</t>
  </si>
  <si>
    <t>B84243A8017Z</t>
  </si>
  <si>
    <t>B84243A8017Z   Y22</t>
  </si>
  <si>
    <t>B84243A8025P</t>
  </si>
  <si>
    <t>B84243A8025P   Y22</t>
  </si>
  <si>
    <t>B84243A8025W</t>
  </si>
  <si>
    <t>B84243A8025W   Y22</t>
  </si>
  <si>
    <t>B84243A8033O</t>
  </si>
  <si>
    <t>B84243A8033O   Y22</t>
  </si>
  <si>
    <t>B84243A8033P</t>
  </si>
  <si>
    <t>B84243A8033P   Y22</t>
  </si>
  <si>
    <t>B84243A8033R</t>
  </si>
  <si>
    <t>B84243A8033R   Y22</t>
  </si>
  <si>
    <t>B84243A8033U</t>
  </si>
  <si>
    <t>B84243A8033U   Y22</t>
  </si>
  <si>
    <t>B84243A8033W</t>
  </si>
  <si>
    <t>B84243A8033W   Y22</t>
  </si>
  <si>
    <t>B84243A8044P</t>
  </si>
  <si>
    <t>B84243A8044P   Y22</t>
  </si>
  <si>
    <t>B84243A8044X</t>
  </si>
  <si>
    <t>B84243A8044X   Y22</t>
  </si>
  <si>
    <t>B84243A8044Z</t>
  </si>
  <si>
    <t>B84243A8044Z   Y22</t>
  </si>
  <si>
    <t>B84243A8060C</t>
  </si>
  <si>
    <t>B84243A8060C   Y22</t>
  </si>
  <si>
    <t>B84243A8060O</t>
  </si>
  <si>
    <t>B84243A8060O   Y22</t>
  </si>
  <si>
    <t>B84243A8060P</t>
  </si>
  <si>
    <t>B84243A8060P   Y22</t>
  </si>
  <si>
    <t>B84243A8060U</t>
  </si>
  <si>
    <t>B84243A8060U   Y22</t>
  </si>
  <si>
    <t>B84243A8060W</t>
  </si>
  <si>
    <t>B84243A8060W   Y22</t>
  </si>
  <si>
    <t>B84243A8060Z</t>
  </si>
  <si>
    <t>B84243A8060Z   Y22</t>
  </si>
  <si>
    <t>B84244A8008V121</t>
  </si>
  <si>
    <t>B84244A8016V121</t>
  </si>
  <si>
    <t>B84244A8025V121</t>
  </si>
  <si>
    <t>B84244A8036W121</t>
  </si>
  <si>
    <t>B84244A8050W121</t>
  </si>
  <si>
    <t>B84244W6066A121</t>
  </si>
  <si>
    <t>B84244W6090A121</t>
  </si>
  <si>
    <t>B84244X6120A121</t>
  </si>
  <si>
    <t>B84244X6150A121</t>
  </si>
  <si>
    <t>B84244X6200A121</t>
  </si>
  <si>
    <t>B84246A6020A107</t>
  </si>
  <si>
    <t>B84246A6020A107Y22</t>
  </si>
  <si>
    <t>B84246A6050A107</t>
  </si>
  <si>
    <t>B84246A6050A107Y22</t>
  </si>
  <si>
    <t>B84246A6083A</t>
  </si>
  <si>
    <t>B84246A6090A</t>
  </si>
  <si>
    <t>B84246A6103A</t>
  </si>
  <si>
    <t>B84246A6103A   Y99</t>
  </si>
  <si>
    <t>B84246A6103A   Z99</t>
  </si>
  <si>
    <t>B84246A6120A</t>
  </si>
  <si>
    <t>B84246A6140A</t>
  </si>
  <si>
    <t>B84246A6150A</t>
  </si>
  <si>
    <t>B84246A6220A</t>
  </si>
  <si>
    <t>B84246A6280A</t>
  </si>
  <si>
    <t>B84252A 200A</t>
  </si>
  <si>
    <t>B84252A 200Q</t>
  </si>
  <si>
    <t>B84252B 200A501</t>
  </si>
  <si>
    <t>B84252B 250A</t>
  </si>
  <si>
    <t>B84252B 250A500</t>
  </si>
  <si>
    <t>B84252B 375A501</t>
  </si>
  <si>
    <t>B84252B 400A</t>
  </si>
  <si>
    <t>B84252B1200A501</t>
  </si>
  <si>
    <t>B84252C 360A510</t>
  </si>
  <si>
    <t>B84260D1320S  2</t>
  </si>
  <si>
    <t>B84260D2320S  3</t>
  </si>
  <si>
    <t>B84260D2320S  4</t>
  </si>
  <si>
    <t>B84261C  23B 11</t>
  </si>
  <si>
    <t>B84261C  23B111</t>
  </si>
  <si>
    <t>B84261C  23B211</t>
  </si>
  <si>
    <t>B84261C1101E  1</t>
  </si>
  <si>
    <t>B84261C1400E  1</t>
  </si>
  <si>
    <t>B84261D  23B 11</t>
  </si>
  <si>
    <t>B84261D  23B111</t>
  </si>
  <si>
    <t>B84261D1101E  1</t>
  </si>
  <si>
    <t>B84261D1400E  1</t>
  </si>
  <si>
    <t>B84261D1400E101</t>
  </si>
  <si>
    <t>B84261V  23B100</t>
  </si>
  <si>
    <t>B84263C  22B 13</t>
  </si>
  <si>
    <t>B84263C  22B 13F</t>
  </si>
  <si>
    <t>B84263C  22B113</t>
  </si>
  <si>
    <t>B84263C  22B213</t>
  </si>
  <si>
    <t>B84263C  22B813</t>
  </si>
  <si>
    <t>B84263C  23B 13</t>
  </si>
  <si>
    <t>B84263C  23B113</t>
  </si>
  <si>
    <t>B84263C  23B213</t>
  </si>
  <si>
    <t>B84263C1101E  3</t>
  </si>
  <si>
    <t>B84263C1101E103</t>
  </si>
  <si>
    <t>B84263C1160E  3</t>
  </si>
  <si>
    <t>B84263C1160E103</t>
  </si>
  <si>
    <t>B84263C1320B  3</t>
  </si>
  <si>
    <t>B84263C1400E  3</t>
  </si>
  <si>
    <t>B84263C1400E103</t>
  </si>
  <si>
    <t>B84263C1400E203</t>
  </si>
  <si>
    <t>B84263C1400E803</t>
  </si>
  <si>
    <t>B84263C1630B  3</t>
  </si>
  <si>
    <t>B84263C1630E  3</t>
  </si>
  <si>
    <t>B84263C1630E203</t>
  </si>
  <si>
    <t>B84263D  22B 13</t>
  </si>
  <si>
    <t>B84263D  22B 13F</t>
  </si>
  <si>
    <t>B84263D  22B113</t>
  </si>
  <si>
    <t>B84263D  22B203</t>
  </si>
  <si>
    <t>B84263D  22B213</t>
  </si>
  <si>
    <t>B84263D  22B813</t>
  </si>
  <si>
    <t>B84263D  23B 13</t>
  </si>
  <si>
    <t>B84263D  23B113</t>
  </si>
  <si>
    <t>B84263D  23B213</t>
  </si>
  <si>
    <t>B84263D  23B923</t>
  </si>
  <si>
    <t>B84263D1101E  3</t>
  </si>
  <si>
    <t>B84263D1101E  3F</t>
  </si>
  <si>
    <t>B84263D1160E  3</t>
  </si>
  <si>
    <t>B84263D1160E203</t>
  </si>
  <si>
    <t>B84263D1400E  3</t>
  </si>
  <si>
    <t>B84263D1400E  3F</t>
  </si>
  <si>
    <t>B84263D1400E103</t>
  </si>
  <si>
    <t>B84263D1400E203</t>
  </si>
  <si>
    <t>B84263D1630B  3</t>
  </si>
  <si>
    <t>B84263D1630E  3</t>
  </si>
  <si>
    <t>B84263D1630E  3F</t>
  </si>
  <si>
    <t>B84263M1320E  3</t>
  </si>
  <si>
    <t>B84263M1320S  1</t>
  </si>
  <si>
    <t>B84263M1320S  2</t>
  </si>
  <si>
    <t>B84263M1320S  3</t>
  </si>
  <si>
    <t>B84264D  21E 11</t>
  </si>
  <si>
    <t>B84264V  21E100</t>
  </si>
  <si>
    <t>B84298A  42L 12</t>
  </si>
  <si>
    <t>B84298A  42L 13</t>
  </si>
  <si>
    <t>B84298A  42L 14</t>
  </si>
  <si>
    <t>B84298A  42L 16</t>
  </si>
  <si>
    <t>B84298A  42L 18</t>
  </si>
  <si>
    <t>B84298A  42L 20</t>
  </si>
  <si>
    <t>B84298A  42L 25</t>
  </si>
  <si>
    <t>B84298A  42L 28</t>
  </si>
  <si>
    <t>B84298A  42L 30</t>
  </si>
  <si>
    <t>B84298A  42L 40</t>
  </si>
  <si>
    <t>B84298A  42L 42</t>
  </si>
  <si>
    <t>B84298A  42L 50</t>
  </si>
  <si>
    <t>B84298A  42L 60</t>
  </si>
  <si>
    <t>B84298A  42L 70</t>
  </si>
  <si>
    <t>B84298A  42L 75</t>
  </si>
  <si>
    <t>B84298A  42L 80</t>
  </si>
  <si>
    <t>B84298A  42L 90</t>
  </si>
  <si>
    <t>B84298A  42L 98</t>
  </si>
  <si>
    <t>B84298A  42L100</t>
  </si>
  <si>
    <t>B84298A  42L110</t>
  </si>
  <si>
    <t>B84298A  42L120</t>
  </si>
  <si>
    <t>B84298A  42L140</t>
  </si>
  <si>
    <t>B84298A  42L150</t>
  </si>
  <si>
    <t>B84298A  42L160</t>
  </si>
  <si>
    <t>B84298A  42L200</t>
  </si>
  <si>
    <t>B84298A  42L250</t>
  </si>
  <si>
    <t>B84298A  42L300</t>
  </si>
  <si>
    <t>B84298A  42L350</t>
  </si>
  <si>
    <t>B84298A  42L400</t>
  </si>
  <si>
    <t>B84298A  42L500</t>
  </si>
  <si>
    <t>B84298A  42L700</t>
  </si>
  <si>
    <t>B84298A  42S120</t>
  </si>
  <si>
    <t>B84298A  44L 10</t>
  </si>
  <si>
    <t>B84298A  44L 12</t>
  </si>
  <si>
    <t>B84298A  44L 17</t>
  </si>
  <si>
    <t>B84298A  44L 22</t>
  </si>
  <si>
    <t>B84298A  44L 24</t>
  </si>
  <si>
    <t>B84298A  44L 25</t>
  </si>
  <si>
    <t>B84298A  44L 30</t>
  </si>
  <si>
    <t>B84298A  44L 32</t>
  </si>
  <si>
    <t>B84298A  44L 37</t>
  </si>
  <si>
    <t>B84298A  44L 40</t>
  </si>
  <si>
    <t>B84298A  44L 45</t>
  </si>
  <si>
    <t>B84298A  44L 47</t>
  </si>
  <si>
    <t>B84298A  44L 50</t>
  </si>
  <si>
    <t>B84298A  44L 60</t>
  </si>
  <si>
    <t>B84298A  44L 75</t>
  </si>
  <si>
    <t>B84298A  44L 80</t>
  </si>
  <si>
    <t>B84298A  44L 86</t>
  </si>
  <si>
    <t>B84298A  44L 95</t>
  </si>
  <si>
    <t>B84298A  44L100</t>
  </si>
  <si>
    <t>B84298A  44L120</t>
  </si>
  <si>
    <t>B84298A  44L140</t>
  </si>
  <si>
    <t>B84298A  44L145</t>
  </si>
  <si>
    <t>B84298A  44L150</t>
  </si>
  <si>
    <t>B84298A  44L155</t>
  </si>
  <si>
    <t>B84298A  44L160</t>
  </si>
  <si>
    <t>B84298A  44L165</t>
  </si>
  <si>
    <t>B84298A  44L170</t>
  </si>
  <si>
    <t>B84298A  44L175</t>
  </si>
  <si>
    <t>B84298A  44L180</t>
  </si>
  <si>
    <t>B84298A  44L190</t>
  </si>
  <si>
    <t>B84298A  44L195</t>
  </si>
  <si>
    <t>B84298A  44L200</t>
  </si>
  <si>
    <t>B84298A  44L230</t>
  </si>
  <si>
    <t>B84298A  44L245</t>
  </si>
  <si>
    <t>B84298A  44L250</t>
  </si>
  <si>
    <t>B84298A  44L290</t>
  </si>
  <si>
    <t>B84298A  44L300</t>
  </si>
  <si>
    <t>B84298A  44L345</t>
  </si>
  <si>
    <t>B84298A  44L350</t>
  </si>
  <si>
    <t>B84298A  44L400</t>
  </si>
  <si>
    <t>B84298A  44L500</t>
  </si>
  <si>
    <t>B84298A  44L540</t>
  </si>
  <si>
    <t>B84298A  44L560</t>
  </si>
  <si>
    <t>B84298A  44L600</t>
  </si>
  <si>
    <t>B84298A  44L640</t>
  </si>
  <si>
    <t>B84298A  44L700</t>
  </si>
  <si>
    <t>B84298A  44L999</t>
  </si>
  <si>
    <t>B84298M  29C  1</t>
  </si>
  <si>
    <t>B84298M  42C  1</t>
  </si>
  <si>
    <t>B84299C1101B  1</t>
  </si>
  <si>
    <t>B84299C1101B  3</t>
  </si>
  <si>
    <t>B84299C1101B701</t>
  </si>
  <si>
    <t>B84299C1101E  1</t>
  </si>
  <si>
    <t>B84299C1101E  3</t>
  </si>
  <si>
    <t>B84299C1101E103</t>
  </si>
  <si>
    <t>B84299C1101E303</t>
  </si>
  <si>
    <t>B84299C1101E703</t>
  </si>
  <si>
    <t>B84299C1101E916</t>
  </si>
  <si>
    <t>B84299C1151E  1</t>
  </si>
  <si>
    <t>B84299C1151E  3</t>
  </si>
  <si>
    <t>B84299C1151E  3F</t>
  </si>
  <si>
    <t>B84299C1151E 40</t>
  </si>
  <si>
    <t>B84299C1151E101</t>
  </si>
  <si>
    <t>B84299C1151E103</t>
  </si>
  <si>
    <t>B84299C1151E701</t>
  </si>
  <si>
    <t>B84299C1151E703</t>
  </si>
  <si>
    <t>B84299C1251E  1</t>
  </si>
  <si>
    <t>B84299C1251E  3</t>
  </si>
  <si>
    <t>B84299C1251E101</t>
  </si>
  <si>
    <t>B84299C1251E603</t>
  </si>
  <si>
    <t>B84299C1251E703</t>
  </si>
  <si>
    <t>B84299C1251S973</t>
  </si>
  <si>
    <t>B84299C1630B  1</t>
  </si>
  <si>
    <t>B84299C1630B  3</t>
  </si>
  <si>
    <t>B84299C1630E  1</t>
  </si>
  <si>
    <t>B84299C1630E  3</t>
  </si>
  <si>
    <t>B84299C1630E101</t>
  </si>
  <si>
    <t>B84299C1630E103</t>
  </si>
  <si>
    <t>B84299C1630E703</t>
  </si>
  <si>
    <t>B84299C2060E  3</t>
  </si>
  <si>
    <t>B84299C2060E  3F</t>
  </si>
  <si>
    <t>B84299C2160B  1</t>
  </si>
  <si>
    <t>B84299C2160B  3</t>
  </si>
  <si>
    <t>B84299C2160B101</t>
  </si>
  <si>
    <t>B84299C2160E  1</t>
  </si>
  <si>
    <t>B84299C2160E  3</t>
  </si>
  <si>
    <t>B84299C2160E101</t>
  </si>
  <si>
    <t>B84299C2160E103</t>
  </si>
  <si>
    <t>B84299C2260B  3</t>
  </si>
  <si>
    <t>B84299C2260E501</t>
  </si>
  <si>
    <t>B84299C2260E503</t>
  </si>
  <si>
    <t>B84299C2320B  1</t>
  </si>
  <si>
    <t>B84299C2320B  2</t>
  </si>
  <si>
    <t>B84299C2320B  3</t>
  </si>
  <si>
    <t>B84299C2320B603</t>
  </si>
  <si>
    <t>B84299C2320E  1</t>
  </si>
  <si>
    <t>B84299C2320E  3</t>
  </si>
  <si>
    <t>B84299C2320E101</t>
  </si>
  <si>
    <t>B84299C2320E303</t>
  </si>
  <si>
    <t>B84299C2480B  3</t>
  </si>
  <si>
    <t>B84299C2480E501</t>
  </si>
  <si>
    <t>B84299C2480E503</t>
  </si>
  <si>
    <t>B84299C3251E  3</t>
  </si>
  <si>
    <t>B84299D1101B  1</t>
  </si>
  <si>
    <t>B84299D1101B  1F</t>
  </si>
  <si>
    <t>B84299D1101B  2</t>
  </si>
  <si>
    <t>B84299D1101B  3</t>
  </si>
  <si>
    <t>B84299D1101B  3F</t>
  </si>
  <si>
    <t>B84299D1101B701</t>
  </si>
  <si>
    <t>B84299D1101B701F</t>
  </si>
  <si>
    <t>B84299D1101B703</t>
  </si>
  <si>
    <t>B84299D1101B703F</t>
  </si>
  <si>
    <t>B84299D1101E  1</t>
  </si>
  <si>
    <t>B84299D1101E  1F</t>
  </si>
  <si>
    <t>B84299D1101E  3</t>
  </si>
  <si>
    <t>B84299D1101E  3F</t>
  </si>
  <si>
    <t>B84299D1101E101</t>
  </si>
  <si>
    <t>B84299D1101E103</t>
  </si>
  <si>
    <t>B84299D1101E103F</t>
  </si>
  <si>
    <t>B84299D1101E313</t>
  </si>
  <si>
    <t>B84299D1101E601</t>
  </si>
  <si>
    <t>B84299D1101E603</t>
  </si>
  <si>
    <t>B84299D1101E701</t>
  </si>
  <si>
    <t>B84299D1101E701F</t>
  </si>
  <si>
    <t>B84299D1101E703</t>
  </si>
  <si>
    <t>B84299D1101E901</t>
  </si>
  <si>
    <t>B84299D1101E913</t>
  </si>
  <si>
    <t>B84299D1101S113</t>
  </si>
  <si>
    <t>B84299D1102E313</t>
  </si>
  <si>
    <t>B84299D1151B  1</t>
  </si>
  <si>
    <t>B84299D1151B701</t>
  </si>
  <si>
    <t>B84299D1151B703</t>
  </si>
  <si>
    <t>B84299D1151E  1</t>
  </si>
  <si>
    <t>B84299D1151E  1F</t>
  </si>
  <si>
    <t>B84299D1151E  2</t>
  </si>
  <si>
    <t>B84299D1151E  3</t>
  </si>
  <si>
    <t>B84299D1151E  3F</t>
  </si>
  <si>
    <t>B84299D1151E103</t>
  </si>
  <si>
    <t>B84299D1151E103F</t>
  </si>
  <si>
    <t>B84299D1151E201</t>
  </si>
  <si>
    <t>B84299D1151E601</t>
  </si>
  <si>
    <t>B84299D1151E603</t>
  </si>
  <si>
    <t>B84299D1151E603F</t>
  </si>
  <si>
    <t>B84299D1151E701</t>
  </si>
  <si>
    <t>B84299D1151E703</t>
  </si>
  <si>
    <t>B84299D1151E913</t>
  </si>
  <si>
    <t>B84299D1151S913</t>
  </si>
  <si>
    <t>B84299D1151S913F</t>
  </si>
  <si>
    <t>B84299D1251B703</t>
  </si>
  <si>
    <t>B84299D1251B803</t>
  </si>
  <si>
    <t>B84299D1251C901</t>
  </si>
  <si>
    <t>B84299D1251C903</t>
  </si>
  <si>
    <t>B84299D1251E  1</t>
  </si>
  <si>
    <t>B84299D1251E  1F</t>
  </si>
  <si>
    <t>B84299D1251E  3</t>
  </si>
  <si>
    <t>B84299D1251E  3F</t>
  </si>
  <si>
    <t>B84299D1251E103</t>
  </si>
  <si>
    <t>B84299D1251E203</t>
  </si>
  <si>
    <t>B84299D1251E303</t>
  </si>
  <si>
    <t>B84299D1251E601</t>
  </si>
  <si>
    <t>B84299D1251E603</t>
  </si>
  <si>
    <t>B84299D1251E603F</t>
  </si>
  <si>
    <t>B84299D1251E701</t>
  </si>
  <si>
    <t>B84299D1251E701F</t>
  </si>
  <si>
    <t>B84299D1251E703</t>
  </si>
  <si>
    <t>B84299D1251E703F</t>
  </si>
  <si>
    <t>B84299D1251S911</t>
  </si>
  <si>
    <t>B84299D1251S911F</t>
  </si>
  <si>
    <t>B84299D1251S912</t>
  </si>
  <si>
    <t>B84299D1251S913</t>
  </si>
  <si>
    <t>B84299D1251S921</t>
  </si>
  <si>
    <t>B84299D1251S951</t>
  </si>
  <si>
    <t>B84299D1251S963</t>
  </si>
  <si>
    <t>B84299D1251S973</t>
  </si>
  <si>
    <t>B84299D1251S983</t>
  </si>
  <si>
    <t>B84299D1301B703</t>
  </si>
  <si>
    <t>B84299D1501E313</t>
  </si>
  <si>
    <t>B84299D1601A703</t>
  </si>
  <si>
    <t>B84299D1630B  1</t>
  </si>
  <si>
    <t>B84299D1630B  1F</t>
  </si>
  <si>
    <t>B84299D1630B  3</t>
  </si>
  <si>
    <t>B84299D1630B  3F</t>
  </si>
  <si>
    <t>B84299D1630B103</t>
  </si>
  <si>
    <t>B84299D1630B701</t>
  </si>
  <si>
    <t>B84299D1630B703</t>
  </si>
  <si>
    <t>B84299D1630E  1</t>
  </si>
  <si>
    <t>B84299D1630E  1F</t>
  </si>
  <si>
    <t>B84299D1630E  2</t>
  </si>
  <si>
    <t>B84299D1630E  2F</t>
  </si>
  <si>
    <t>B84299D1630E  3</t>
  </si>
  <si>
    <t>B84299D1630E  3F</t>
  </si>
  <si>
    <t>B84299D1630E101</t>
  </si>
  <si>
    <t>B84299D1630E103</t>
  </si>
  <si>
    <t>B84299D1630E201</t>
  </si>
  <si>
    <t>B84299D1630E203</t>
  </si>
  <si>
    <t>B84299D1630E601</t>
  </si>
  <si>
    <t>B84299D1630E603</t>
  </si>
  <si>
    <t>B84299D1630E701</t>
  </si>
  <si>
    <t>B84299D1630E703</t>
  </si>
  <si>
    <t>B84299D1630E913</t>
  </si>
  <si>
    <t>B84299D1630E914</t>
  </si>
  <si>
    <t>B84299D1630E915</t>
  </si>
  <si>
    <t>B84299D1630S913</t>
  </si>
  <si>
    <t>B84299D1900B  1</t>
  </si>
  <si>
    <t>B84299D1900B  3</t>
  </si>
  <si>
    <t>B84299D1900E501</t>
  </si>
  <si>
    <t>B84299D1900E503</t>
  </si>
  <si>
    <t>B84299D2060B  3</t>
  </si>
  <si>
    <t>B84299D2060B  3F</t>
  </si>
  <si>
    <t>B84299D2060E  3</t>
  </si>
  <si>
    <t>B84299D2060E  3F</t>
  </si>
  <si>
    <t>B84299D2060E203</t>
  </si>
  <si>
    <t>B84299D2160B  1</t>
  </si>
  <si>
    <t>B84299D2160B  1F</t>
  </si>
  <si>
    <t>B84299D2160B  2</t>
  </si>
  <si>
    <t>B84299D2160B  3</t>
  </si>
  <si>
    <t>B84299D2160B  3F</t>
  </si>
  <si>
    <t>B84299D2160B101</t>
  </si>
  <si>
    <t>B84299D2160B103</t>
  </si>
  <si>
    <t>B84299D2160B201</t>
  </si>
  <si>
    <t>B84299D2160B203</t>
  </si>
  <si>
    <t>B84299D2160B601</t>
  </si>
  <si>
    <t>B84299D2160B703</t>
  </si>
  <si>
    <t>B84299D2160B913</t>
  </si>
  <si>
    <t>B84299D2160E  1</t>
  </si>
  <si>
    <t>B84299D2160E  1F</t>
  </si>
  <si>
    <t>B84299D2160E  3</t>
  </si>
  <si>
    <t>B84299D2160E  3F</t>
  </si>
  <si>
    <t>B84299D2160E103</t>
  </si>
  <si>
    <t>B84299D2160E201</t>
  </si>
  <si>
    <t>B84299D2160E203</t>
  </si>
  <si>
    <t>B84299D2160E601</t>
  </si>
  <si>
    <t>B84299D2160S913</t>
  </si>
  <si>
    <t>B84299D2251E  3</t>
  </si>
  <si>
    <t>B84299D2260B  1</t>
  </si>
  <si>
    <t>B84299D2260B  3</t>
  </si>
  <si>
    <t>B84299D2260E501</t>
  </si>
  <si>
    <t>B84299D2260E503</t>
  </si>
  <si>
    <t>B84299D2320B  1</t>
  </si>
  <si>
    <t>B84299D2320B  1F</t>
  </si>
  <si>
    <t>B84299D2320B  2</t>
  </si>
  <si>
    <t>B84299D2320B  3</t>
  </si>
  <si>
    <t>B84299D2320B  3F</t>
  </si>
  <si>
    <t>B84299D2320B101</t>
  </si>
  <si>
    <t>B84299D2320B103</t>
  </si>
  <si>
    <t>B84299D2320B203</t>
  </si>
  <si>
    <t>B84299D2320B603</t>
  </si>
  <si>
    <t>B84299D2320B701</t>
  </si>
  <si>
    <t>B84299D2320B701F</t>
  </si>
  <si>
    <t>B84299D2320B703</t>
  </si>
  <si>
    <t>B84299D2320E  1</t>
  </si>
  <si>
    <t>B84299D2320E  1F</t>
  </si>
  <si>
    <t>B84299D2320E  3</t>
  </si>
  <si>
    <t>B84299D2320E  3F</t>
  </si>
  <si>
    <t>B84299D2320E103</t>
  </si>
  <si>
    <t>B84299D2320E203</t>
  </si>
  <si>
    <t>B84299D2320E303</t>
  </si>
  <si>
    <t>B84299D2320E313</t>
  </si>
  <si>
    <t>B84299D2320E601</t>
  </si>
  <si>
    <t>B84299D2320E603</t>
  </si>
  <si>
    <t>B84299D2320E603F</t>
  </si>
  <si>
    <t>B84299D2320S901</t>
  </si>
  <si>
    <t>B84299D2320S912</t>
  </si>
  <si>
    <t>B84299D2480B  1</t>
  </si>
  <si>
    <t>B84299D2480B  3</t>
  </si>
  <si>
    <t>B84299D2480E501</t>
  </si>
  <si>
    <t>B84299D2480E503</t>
  </si>
  <si>
    <t>B84299D2630B  1</t>
  </si>
  <si>
    <t>B84299D2630B  3</t>
  </si>
  <si>
    <t>B84299D2630E  1</t>
  </si>
  <si>
    <t>B84299D2630E  3</t>
  </si>
  <si>
    <t>B84299D3151E  3</t>
  </si>
  <si>
    <t>B84299D3251E  3</t>
  </si>
  <si>
    <t>B84299D3251E303</t>
  </si>
  <si>
    <t>B84299D6010B  3</t>
  </si>
  <si>
    <t>B84299D6030B  1</t>
  </si>
  <si>
    <t>B84299D6050B  3</t>
  </si>
  <si>
    <t>B84299D6101A  3</t>
  </si>
  <si>
    <t>B84299D6300B</t>
  </si>
  <si>
    <t>B84299D6300B   N 1</t>
  </si>
  <si>
    <t>B84299D6300B   N 2</t>
  </si>
  <si>
    <t>B84299D6300B  3</t>
  </si>
  <si>
    <t>B84299D6600B  3</t>
  </si>
  <si>
    <t>B84299G  56B  9</t>
  </si>
  <si>
    <t>B84299G  56B 11</t>
  </si>
  <si>
    <t>B84299G  56B 12</t>
  </si>
  <si>
    <t>B84299G  56B 14</t>
  </si>
  <si>
    <t>B84299G  56B 15</t>
  </si>
  <si>
    <t>B84299G  56B 16</t>
  </si>
  <si>
    <t>B84299G  56B 17</t>
  </si>
  <si>
    <t>B84299G  56B 20</t>
  </si>
  <si>
    <t>B84299G  56B 21</t>
  </si>
  <si>
    <t>B84299G  56B 22</t>
  </si>
  <si>
    <t>B84299G  56B 23</t>
  </si>
  <si>
    <t>B84299G  56B 25</t>
  </si>
  <si>
    <t>B84299G  56B 26</t>
  </si>
  <si>
    <t>B84299G  56B 27</t>
  </si>
  <si>
    <t>B84299G  56B 28</t>
  </si>
  <si>
    <t>B84299G  56B 29</t>
  </si>
  <si>
    <t>B84299G  56B 30</t>
  </si>
  <si>
    <t>B84299G  56B 31</t>
  </si>
  <si>
    <t>B84299G  56B 32</t>
  </si>
  <si>
    <t>B84299G  56B 33</t>
  </si>
  <si>
    <t>B84299G  56B 35</t>
  </si>
  <si>
    <t>B84299G  56B 36</t>
  </si>
  <si>
    <t>B84299G  56B 37</t>
  </si>
  <si>
    <t>B84299G  56B 38</t>
  </si>
  <si>
    <t>B84299G  56B 39</t>
  </si>
  <si>
    <t>B84299G  56B 40</t>
  </si>
  <si>
    <t>B84299G  56B 41</t>
  </si>
  <si>
    <t>B84299G  56B 42</t>
  </si>
  <si>
    <t>B84299G  59B  1</t>
  </si>
  <si>
    <t>B84299G  59B  3</t>
  </si>
  <si>
    <t>B84299G  59B  5</t>
  </si>
  <si>
    <t>B84299G  59B  6</t>
  </si>
  <si>
    <t>B84299G  59B  7</t>
  </si>
  <si>
    <t>B84299G  59B 10</t>
  </si>
  <si>
    <t>B84299G  59B 11</t>
  </si>
  <si>
    <t>B84299G  59B101</t>
  </si>
  <si>
    <t>B84299G  59B103</t>
  </si>
  <si>
    <t>B84299G  59B104</t>
  </si>
  <si>
    <t>B84299G  59B105</t>
  </si>
  <si>
    <t>B84299G  59C103</t>
  </si>
  <si>
    <t>B84299G  59C104</t>
  </si>
  <si>
    <t>B84299G  59E101</t>
  </si>
  <si>
    <t>B84299G  59S  4</t>
  </si>
  <si>
    <t>B84299G  59S  5</t>
  </si>
  <si>
    <t>B84299G  59S104</t>
  </si>
  <si>
    <t>B84299G  65B  7</t>
  </si>
  <si>
    <t>B84299G  65B  8</t>
  </si>
  <si>
    <t>B84299G  65B 10</t>
  </si>
  <si>
    <t>B84299G  65B 11</t>
  </si>
  <si>
    <t>B84299G  65B101V 1</t>
  </si>
  <si>
    <t>B84299G  65B105</t>
  </si>
  <si>
    <t>B84299G  65B106</t>
  </si>
  <si>
    <t>B84299G  65B107</t>
  </si>
  <si>
    <t>B84299G  65B309</t>
  </si>
  <si>
    <t>B84299G  65C109</t>
  </si>
  <si>
    <t>B84299G  65C110</t>
  </si>
  <si>
    <t>B84299G  65E101</t>
  </si>
  <si>
    <t>B84299G  69B103</t>
  </si>
  <si>
    <t>B84299G  69S  4</t>
  </si>
  <si>
    <t>B84299G  71B102</t>
  </si>
  <si>
    <t>B84299G 103A 52</t>
  </si>
  <si>
    <t>B84299G 103A 53</t>
  </si>
  <si>
    <t>B84299G 103A 54</t>
  </si>
  <si>
    <t>B84299G 103A 55</t>
  </si>
  <si>
    <t>B84299G 103A 56</t>
  </si>
  <si>
    <t>B84299G 103A 58</t>
  </si>
  <si>
    <t>B84299G 103A 61</t>
  </si>
  <si>
    <t>B84299G 103A 65</t>
  </si>
  <si>
    <t>B84299G 103A 66</t>
  </si>
  <si>
    <t>B84299G 103A 70</t>
  </si>
  <si>
    <t>B84299G 103A 75</t>
  </si>
  <si>
    <t>B84299G 103A 80</t>
  </si>
  <si>
    <t>B84299G 103A 86</t>
  </si>
  <si>
    <t>B84299G 103A 90</t>
  </si>
  <si>
    <t>B84299G 103A552</t>
  </si>
  <si>
    <t>B84299G 103B912</t>
  </si>
  <si>
    <t>B84299G 103B934</t>
  </si>
  <si>
    <t>B84299G 103D216</t>
  </si>
  <si>
    <t>B84299G 103D232</t>
  </si>
  <si>
    <t>B84299G 103F 52</t>
  </si>
  <si>
    <t>B84299G 103F 53</t>
  </si>
  <si>
    <t>B84299G 103F 85</t>
  </si>
  <si>
    <t>B84299G 111A  4</t>
  </si>
  <si>
    <t>B84299G 111A  5</t>
  </si>
  <si>
    <t>B84299G 113C  3</t>
  </si>
  <si>
    <t>B84299G 113C  4</t>
  </si>
  <si>
    <t>B84299G 113D  3</t>
  </si>
  <si>
    <t>B84299G 113D  4</t>
  </si>
  <si>
    <t>B84299G 113D  4F</t>
  </si>
  <si>
    <t>B84299G 114A 22</t>
  </si>
  <si>
    <t>B84299G 114B  7</t>
  </si>
  <si>
    <t>B84299G 116A 41</t>
  </si>
  <si>
    <t>B84299G 118A  2</t>
  </si>
  <si>
    <t>B84299G 118A  3</t>
  </si>
  <si>
    <t>B84299G 120C  1</t>
  </si>
  <si>
    <t>B84299G 126A  7</t>
  </si>
  <si>
    <t>B84299G 126A  8</t>
  </si>
  <si>
    <t>B84299G 126A  9</t>
  </si>
  <si>
    <t>B84299G 126A 12</t>
  </si>
  <si>
    <t>B84299G 126A 13</t>
  </si>
  <si>
    <t>B84299G 126A 21</t>
  </si>
  <si>
    <t>B84299G 126A 22</t>
  </si>
  <si>
    <t>B84299G 126A 23</t>
  </si>
  <si>
    <t>B84299G 126A 24</t>
  </si>
  <si>
    <t>B84299G 126A 25</t>
  </si>
  <si>
    <t>B84299G 126A 26</t>
  </si>
  <si>
    <t>B84299G 126A 27</t>
  </si>
  <si>
    <t>B84299G 126A 28</t>
  </si>
  <si>
    <t>B84299G 126A 30</t>
  </si>
  <si>
    <t>B84299G 126A 31</t>
  </si>
  <si>
    <t>B84299G 126A 32</t>
  </si>
  <si>
    <t>B84299G 126A 33</t>
  </si>
  <si>
    <t>B84299G 126A 34</t>
  </si>
  <si>
    <t>B84299G 126A 35</t>
  </si>
  <si>
    <t>B84299G 126A 36</t>
  </si>
  <si>
    <t>B84299G 126A 37</t>
  </si>
  <si>
    <t>B84299G 126A 41</t>
  </si>
  <si>
    <t>B84299G 130A 25</t>
  </si>
  <si>
    <t>B84299G 130A 40</t>
  </si>
  <si>
    <t>B84299G 130A100</t>
  </si>
  <si>
    <t>B84299G 130A160</t>
  </si>
  <si>
    <t>B84299G 130B416</t>
  </si>
  <si>
    <t>B84299G 130K 22</t>
  </si>
  <si>
    <t>B84299G 130K 26</t>
  </si>
  <si>
    <t>B84299G 130K 45</t>
  </si>
  <si>
    <t>B84299G 130K122</t>
  </si>
  <si>
    <t>B84299G 130K201</t>
  </si>
  <si>
    <t>B84299G 130L  6</t>
  </si>
  <si>
    <t>B84299G 130N101</t>
  </si>
  <si>
    <t>B84299G 130W  1</t>
  </si>
  <si>
    <t>B84299G 131A200</t>
  </si>
  <si>
    <t>B84299G 131B210</t>
  </si>
  <si>
    <t>B84299G 131B410</t>
  </si>
  <si>
    <t>B84299G 131B425</t>
  </si>
  <si>
    <t>B84299G 131H425</t>
  </si>
  <si>
    <t>B84299G 131K102</t>
  </si>
  <si>
    <t>B84299G 152A  5</t>
  </si>
  <si>
    <t>B84299G 152A 44</t>
  </si>
  <si>
    <t>B84299G 152A 45</t>
  </si>
  <si>
    <t>B84299G 152A 46</t>
  </si>
  <si>
    <t>B84299G 152A 47</t>
  </si>
  <si>
    <t>B84299G 152A 48</t>
  </si>
  <si>
    <t>B84299G 152A 49</t>
  </si>
  <si>
    <t>B84299G 152A 50</t>
  </si>
  <si>
    <t>B84299G 152A 51</t>
  </si>
  <si>
    <t>B84299G 152A 53</t>
  </si>
  <si>
    <t>B84299G 152A 55</t>
  </si>
  <si>
    <t>B84299G 152A 58</t>
  </si>
  <si>
    <t>B84299G 152A 59</t>
  </si>
  <si>
    <t>B84299G 152A 60</t>
  </si>
  <si>
    <t>B84299G 152A 61</t>
  </si>
  <si>
    <t>B84299G 152A 62</t>
  </si>
  <si>
    <t>B84299K  21E</t>
  </si>
  <si>
    <t>B84299K  26</t>
  </si>
  <si>
    <t>B84299K  35</t>
  </si>
  <si>
    <t>B84299K  36</t>
  </si>
  <si>
    <t>B84299K  37</t>
  </si>
  <si>
    <t>B84299K  39</t>
  </si>
  <si>
    <t>B84299K  53D</t>
  </si>
  <si>
    <t>B84299K  55</t>
  </si>
  <si>
    <t>B84299K  55D</t>
  </si>
  <si>
    <t>B84299K  56</t>
  </si>
  <si>
    <t>B84299K  56S  3</t>
  </si>
  <si>
    <t>B84299K  61C</t>
  </si>
  <si>
    <t>B84299K  62C</t>
  </si>
  <si>
    <t>B84299K  63</t>
  </si>
  <si>
    <t>B84299K  64C</t>
  </si>
  <si>
    <t>B84299K  65</t>
  </si>
  <si>
    <t>B84299K  65S  1</t>
  </si>
  <si>
    <t>B84299K  66</t>
  </si>
  <si>
    <t>B84299K  67</t>
  </si>
  <si>
    <t>B84299K  97</t>
  </si>
  <si>
    <t>B84299M   1A  1</t>
  </si>
  <si>
    <t>B84299M   1A  2</t>
  </si>
  <si>
    <t>B84299V1101E</t>
  </si>
  <si>
    <t>B84299V1320E</t>
  </si>
  <si>
    <t>B84299V1320E 40</t>
  </si>
  <si>
    <t>B84299V1630E</t>
  </si>
  <si>
    <t>B84312C  20B  3</t>
  </si>
  <si>
    <t>B84312C  20B103</t>
  </si>
  <si>
    <t>B84312C  20H  3</t>
  </si>
  <si>
    <t>B84312C  20H 13</t>
  </si>
  <si>
    <t>B84312C  20H103</t>
  </si>
  <si>
    <t>B84312C  20H113</t>
  </si>
  <si>
    <t>B84312C  30B  3</t>
  </si>
  <si>
    <t>B84312C  30B103</t>
  </si>
  <si>
    <t>B84312C  30H  3</t>
  </si>
  <si>
    <t>B84312C  30H 13</t>
  </si>
  <si>
    <t>B84312C  30H103</t>
  </si>
  <si>
    <t>B84312C  30J303</t>
  </si>
  <si>
    <t>B84312C  30S  3</t>
  </si>
  <si>
    <t>B84312C  30S902</t>
  </si>
  <si>
    <t>B84312C  30S903</t>
  </si>
  <si>
    <t>B84312C  30S911</t>
  </si>
  <si>
    <t>B84312C  30S912</t>
  </si>
  <si>
    <t>B84312C  40B  1</t>
  </si>
  <si>
    <t>B84312C  40B101</t>
  </si>
  <si>
    <t>B84312C  40B104</t>
  </si>
  <si>
    <t>B84312C  40H  1</t>
  </si>
  <si>
    <t>B84312C  40H101</t>
  </si>
  <si>
    <t>B84312C  40H104</t>
  </si>
  <si>
    <t>B84312C  40S911</t>
  </si>
  <si>
    <t>B84312C  40S913</t>
  </si>
  <si>
    <t>B84312C  40S914</t>
  </si>
  <si>
    <t>B84312C  40S915</t>
  </si>
  <si>
    <t>B84312C  50B  1</t>
  </si>
  <si>
    <t>B84312C  50B 21</t>
  </si>
  <si>
    <t>B84312C  50B 23</t>
  </si>
  <si>
    <t>B84312C  50B 31</t>
  </si>
  <si>
    <t>B84312C  50B101</t>
  </si>
  <si>
    <t>B84312C  50B121</t>
  </si>
  <si>
    <t>B84312C  50B131</t>
  </si>
  <si>
    <t>B84312C  50H  1</t>
  </si>
  <si>
    <t>B84312C  50H 21</t>
  </si>
  <si>
    <t>B84312C  50H 31</t>
  </si>
  <si>
    <t>B84312C  50H101</t>
  </si>
  <si>
    <t>B84312C  50H121</t>
  </si>
  <si>
    <t>B84312C  50H131</t>
  </si>
  <si>
    <t>B84312C  60B  1</t>
  </si>
  <si>
    <t>B84312C  60B101</t>
  </si>
  <si>
    <t>B84312C  60H  1</t>
  </si>
  <si>
    <t>B84312C  90B  4</t>
  </si>
  <si>
    <t>B84312C  90B104</t>
  </si>
  <si>
    <t>B84312C  90H  4</t>
  </si>
  <si>
    <t>B84312C  90H 14</t>
  </si>
  <si>
    <t>B84312C  90H104</t>
  </si>
  <si>
    <t>B84312C  90H114</t>
  </si>
  <si>
    <t>B84312C  90J303</t>
  </si>
  <si>
    <t>B84312C 100B  2</t>
  </si>
  <si>
    <t>B84312C 100B  3</t>
  </si>
  <si>
    <t>B84312C 100B102</t>
  </si>
  <si>
    <t>B84312C 100B103</t>
  </si>
  <si>
    <t>B84312C 100H  3</t>
  </si>
  <si>
    <t>B84312C 100H103</t>
  </si>
  <si>
    <t>B84312C 100S813</t>
  </si>
  <si>
    <t>B84312C 110E  1</t>
  </si>
  <si>
    <t>B84312C 112B  1</t>
  </si>
  <si>
    <t>B84312C 112B101</t>
  </si>
  <si>
    <t>B84312C 112E  1</t>
  </si>
  <si>
    <t>B84312C 114B  1</t>
  </si>
  <si>
    <t>B84312C 118A101</t>
  </si>
  <si>
    <t>B84312C 140A  1</t>
  </si>
  <si>
    <t>B84312C 140A901</t>
  </si>
  <si>
    <t>B84312C 140B  1</t>
  </si>
  <si>
    <t>B84312C 140H  1</t>
  </si>
  <si>
    <t>B84312C 140H  2</t>
  </si>
  <si>
    <t>B84312C 140H101</t>
  </si>
  <si>
    <t>B84312C 140S  1</t>
  </si>
  <si>
    <t>B84312C 140S 11</t>
  </si>
  <si>
    <t>B84312C 140S902</t>
  </si>
  <si>
    <t>B84312C 140S903</t>
  </si>
  <si>
    <t>B84312F  20B  3</t>
  </si>
  <si>
    <t>B84312F  20B103</t>
  </si>
  <si>
    <t>B84312F  30B  3</t>
  </si>
  <si>
    <t>B84312F  30B103</t>
  </si>
  <si>
    <t>B84312F  40B  1</t>
  </si>
  <si>
    <t>B84312F  40B101</t>
  </si>
  <si>
    <t>B84312F  40B104</t>
  </si>
  <si>
    <t>B84312F  50B  1</t>
  </si>
  <si>
    <t>B84312F  50B 21</t>
  </si>
  <si>
    <t>B84312F  50B 23</t>
  </si>
  <si>
    <t>B84312F  50B 31</t>
  </si>
  <si>
    <t>B84312F  50B101</t>
  </si>
  <si>
    <t>B84312F  50B121</t>
  </si>
  <si>
    <t>B84312F  50B131</t>
  </si>
  <si>
    <t>B84312F  60B  1</t>
  </si>
  <si>
    <t>B84312F  60B101</t>
  </si>
  <si>
    <t>B84312F  90B  4</t>
  </si>
  <si>
    <t>B84312F  90B104</t>
  </si>
  <si>
    <t>B84312F 100B  2</t>
  </si>
  <si>
    <t>B84312F 100B  3</t>
  </si>
  <si>
    <t>B84312F 100B102</t>
  </si>
  <si>
    <t>B84312F 100B103</t>
  </si>
  <si>
    <t>B84312F 110E  1</t>
  </si>
  <si>
    <t>B84312F 112B  1</t>
  </si>
  <si>
    <t>B84312F 114B  1</t>
  </si>
  <si>
    <t>B84312F 114B101</t>
  </si>
  <si>
    <t>B84312F 140B  1</t>
  </si>
  <si>
    <t>B84320Z  10H 23</t>
  </si>
  <si>
    <t>B84320Z  10H 24</t>
  </si>
  <si>
    <t>B84320Z  10H 33</t>
  </si>
  <si>
    <t>B84320Z  10H 34</t>
  </si>
  <si>
    <t>B84320Z  10H 35</t>
  </si>
  <si>
    <t>B84320Z  10H 36</t>
  </si>
  <si>
    <t>B84320Z  10H 46</t>
  </si>
  <si>
    <t>B84551A  60A 77Y99</t>
  </si>
  <si>
    <t>B84551A  60A 77Z99</t>
  </si>
  <si>
    <t>B84712A  10P258Y99</t>
  </si>
  <si>
    <t>B84712A  10P258Z99</t>
  </si>
  <si>
    <t>B84712A  20P258Y99</t>
  </si>
  <si>
    <t>B84712A  20P258Z99</t>
  </si>
  <si>
    <t>B84712A  25P258Y99</t>
  </si>
  <si>
    <t>B84712A  25P258Z99</t>
  </si>
  <si>
    <t>B84713A   3P258Y99</t>
  </si>
  <si>
    <t>B84713A   3P258Z99</t>
  </si>
  <si>
    <t>B84713A   8P258</t>
  </si>
  <si>
    <t>B84713A   8P258Y99</t>
  </si>
  <si>
    <t>B84713A   8P258Z99</t>
  </si>
  <si>
    <t>B84713A  15P258Y99</t>
  </si>
  <si>
    <t>B84713A  15P258Z99</t>
  </si>
  <si>
    <t>B84713A  18P258</t>
  </si>
  <si>
    <t>B84713A  18P258Y99</t>
  </si>
  <si>
    <t>B84713A  18P258Z99</t>
  </si>
  <si>
    <t>B84713A  20P176</t>
  </si>
  <si>
    <t>B84713A  20P176Y22</t>
  </si>
  <si>
    <t>B84713A  22F707</t>
  </si>
  <si>
    <t>B84713A  22F707Y22</t>
  </si>
  <si>
    <t>B84713A  30F707</t>
  </si>
  <si>
    <t>B84713A  30F707Y22</t>
  </si>
  <si>
    <t>B84713D   8P258Y99</t>
  </si>
  <si>
    <t>B84713D   8P258Z99</t>
  </si>
  <si>
    <t>B84713H  10B110</t>
  </si>
  <si>
    <t>B84713H  10B110Y22</t>
  </si>
  <si>
    <t>B84713H  10B168Y99</t>
  </si>
  <si>
    <t>B84713H  10B168Z99</t>
  </si>
  <si>
    <t>B84713H  16B168Y99</t>
  </si>
  <si>
    <t>B84713H  16B168Z99</t>
  </si>
  <si>
    <t>B84713H  20B168Y99</t>
  </si>
  <si>
    <t>B84713H  20B168Z99</t>
  </si>
  <si>
    <t>B84713H  20B193</t>
  </si>
  <si>
    <t>B84713H  20B193Y22</t>
  </si>
  <si>
    <t>B84732A  60G171</t>
  </si>
  <si>
    <t>B84732A  63H 77Y99</t>
  </si>
  <si>
    <t>B84732A  63H 77Z99</t>
  </si>
  <si>
    <t>B84732A  75H 77Y99</t>
  </si>
  <si>
    <t>B84732A  75H 77Z99</t>
  </si>
  <si>
    <t>B84742A   6R725</t>
  </si>
  <si>
    <t>B84742A   6R725Y22</t>
  </si>
  <si>
    <t>B84742A   8L220</t>
  </si>
  <si>
    <t>B84742A   8L220J 1</t>
  </si>
  <si>
    <t>B84742A   8L220Y22</t>
  </si>
  <si>
    <t>B84742A  10A221</t>
  </si>
  <si>
    <t>B84742A  10A221Y22</t>
  </si>
  <si>
    <t>B84742A  10A235</t>
  </si>
  <si>
    <t>B84742A  10R725</t>
  </si>
  <si>
    <t>B84742A  10R725Y22</t>
  </si>
  <si>
    <t>B84742A  12L220</t>
  </si>
  <si>
    <t>B84742A  12L220Y22</t>
  </si>
  <si>
    <t>B84742A  14L220</t>
  </si>
  <si>
    <t>B84742A  14L220J 1</t>
  </si>
  <si>
    <t>B84742A  14L220Y22</t>
  </si>
  <si>
    <t>B84742A  16R725</t>
  </si>
  <si>
    <t>B84742A  16R725Y22</t>
  </si>
  <si>
    <t>B84742A  20A235</t>
  </si>
  <si>
    <t>B84742A  20R725</t>
  </si>
  <si>
    <t>B84742A  20R725Y22</t>
  </si>
  <si>
    <t>B84742A  23L220</t>
  </si>
  <si>
    <t>B84742A  23L220Y22</t>
  </si>
  <si>
    <t>B84742A  24L220</t>
  </si>
  <si>
    <t>B84742A  24L220J 1</t>
  </si>
  <si>
    <t>B84742A  24L220Y22</t>
  </si>
  <si>
    <t>B84742A  25A221</t>
  </si>
  <si>
    <t>B84742A  25A221Y22</t>
  </si>
  <si>
    <t>B84742A  25R190Y99</t>
  </si>
  <si>
    <t>B84742A  25R190Z99</t>
  </si>
  <si>
    <t>B84742A  30R725</t>
  </si>
  <si>
    <t>B84742A  30R725Y22</t>
  </si>
  <si>
    <t>B84742A  36R190Y99</t>
  </si>
  <si>
    <t>B84742A  36R190Z99</t>
  </si>
  <si>
    <t>B84742A  55R190Y99</t>
  </si>
  <si>
    <t>B84742A  55R190Z99</t>
  </si>
  <si>
    <t>B84742A  70G716</t>
  </si>
  <si>
    <t>B84742A  70G716Y22</t>
  </si>
  <si>
    <t>B84742A  75R190Y99</t>
  </si>
  <si>
    <t>B84742A  75R190Z99</t>
  </si>
  <si>
    <t>B84742A 100R190Y99</t>
  </si>
  <si>
    <t>B84742A 100R190Z99</t>
  </si>
  <si>
    <t>B84742A 130R190Y99</t>
  </si>
  <si>
    <t>B84742A 130R190Z99</t>
  </si>
  <si>
    <t>B84742A 250S716</t>
  </si>
  <si>
    <t>B84742A 250S716Y22</t>
  </si>
  <si>
    <t>B84742A 320S713</t>
  </si>
  <si>
    <t>B84742A 320S713Y22</t>
  </si>
  <si>
    <t>B84742B 400S716</t>
  </si>
  <si>
    <t>B84742B 400S716Y22</t>
  </si>
  <si>
    <t>B84742B 600S168Y99</t>
  </si>
  <si>
    <t>B84742B 600S168Z99</t>
  </si>
  <si>
    <t>B84742B 600S193Y99</t>
  </si>
  <si>
    <t>B84742B 600S193Z99</t>
  </si>
  <si>
    <t>B84742C  20R721</t>
  </si>
  <si>
    <t>B84742C  20R721Y22</t>
  </si>
  <si>
    <t>B84742C  30G192Y99</t>
  </si>
  <si>
    <t>B84742C  30G192Z99</t>
  </si>
  <si>
    <t>B84742C  39G192Y99</t>
  </si>
  <si>
    <t>B84742C  39G192Z99</t>
  </si>
  <si>
    <t>B84742C 400S 96Y99</t>
  </si>
  <si>
    <t>B84742C 400S 96Z99</t>
  </si>
  <si>
    <t>B84742C1200S193</t>
  </si>
  <si>
    <t>B84742C1200S193Y22</t>
  </si>
  <si>
    <t>B84742D  12L220</t>
  </si>
  <si>
    <t>B84742D  12L220Y22</t>
  </si>
  <si>
    <t>B84742F  36G194Y99</t>
  </si>
  <si>
    <t>B84742F  36G194Z99</t>
  </si>
  <si>
    <t>B84742J 600S169Y99</t>
  </si>
  <si>
    <t>B84742J 600S169Z99</t>
  </si>
  <si>
    <t>B84742J 800S168Y99</t>
  </si>
  <si>
    <t>B84742J 800S168Z99</t>
  </si>
  <si>
    <t>B84742J 800S193Y99</t>
  </si>
  <si>
    <t>B84742J 800S193Z99</t>
  </si>
  <si>
    <t>B84742J1200S168Y99</t>
  </si>
  <si>
    <t>B84742J1200S168Z99</t>
  </si>
  <si>
    <t>B84742J1200S193Y99</t>
  </si>
  <si>
    <t>B84742J1200S193Z99</t>
  </si>
  <si>
    <t>B84742J1600S169Y99</t>
  </si>
  <si>
    <t>B84742J1600S169Z99</t>
  </si>
  <si>
    <t>B84742K 600S168Y99</t>
  </si>
  <si>
    <t>B84742K 600S168Z99</t>
  </si>
  <si>
    <t>B84742K 600S193Y99</t>
  </si>
  <si>
    <t>B84742K 600S193Z99</t>
  </si>
  <si>
    <t>B84743A   5L220</t>
  </si>
  <si>
    <t>B84743A   5L220J 1</t>
  </si>
  <si>
    <t>B84743A   5L220Y22</t>
  </si>
  <si>
    <t>B84743A   8L 48</t>
  </si>
  <si>
    <t>B84743A   8L 48Y22</t>
  </si>
  <si>
    <t>B84743A   8R176</t>
  </si>
  <si>
    <t>B84743A   8R176Y22</t>
  </si>
  <si>
    <t>B84743A  10L220</t>
  </si>
  <si>
    <t>B84743A  10L220Y22</t>
  </si>
  <si>
    <t>B84743A  11L220</t>
  </si>
  <si>
    <t>B84743A  11L220J 1</t>
  </si>
  <si>
    <t>B84743A  11L220Y22</t>
  </si>
  <si>
    <t>B84743A  14L220</t>
  </si>
  <si>
    <t>B84743A  14L220J 1</t>
  </si>
  <si>
    <t>B84743A  14L220Y22</t>
  </si>
  <si>
    <t>B84743A  17R176</t>
  </si>
  <si>
    <t>B84743A  17R176Y22</t>
  </si>
  <si>
    <t>B84743A  18R 95</t>
  </si>
  <si>
    <t>B84743A  18R 95Y22</t>
  </si>
  <si>
    <t>B84743A  20R700</t>
  </si>
  <si>
    <t>B84743A  20R700Y22</t>
  </si>
  <si>
    <t>B84743A  23L220</t>
  </si>
  <si>
    <t>B84743A  23L220Y22</t>
  </si>
  <si>
    <t>B84743A  25L 48</t>
  </si>
  <si>
    <t>B84743A  25L 48Y22</t>
  </si>
  <si>
    <t>B84743A  25L220</t>
  </si>
  <si>
    <t>B84743A  25L220J 1</t>
  </si>
  <si>
    <t>B84743A  25L220Y22</t>
  </si>
  <si>
    <t>B84743A  25R 67Y99</t>
  </si>
  <si>
    <t>B84743A  25R 67Z99</t>
  </si>
  <si>
    <t>B84743A  30L220</t>
  </si>
  <si>
    <t>B84743A  30L220Y22</t>
  </si>
  <si>
    <t>B84743A  30R309</t>
  </si>
  <si>
    <t>B84743A  30R309Y22</t>
  </si>
  <si>
    <t>B84743A  33R176</t>
  </si>
  <si>
    <t>B84743A  33R176Y22</t>
  </si>
  <si>
    <t>B84743A  35R166</t>
  </si>
  <si>
    <t>B84743A  35R166Y22</t>
  </si>
  <si>
    <t>B84743A  35R700</t>
  </si>
  <si>
    <t>B84743A  35R700Y22</t>
  </si>
  <si>
    <t>B84743A  44L220</t>
  </si>
  <si>
    <t>B84743A  44L220J 1</t>
  </si>
  <si>
    <t>B84743A  44L220Y22</t>
  </si>
  <si>
    <t>B84743A  44L220Z41</t>
  </si>
  <si>
    <t>B84743A  44L220Z97</t>
  </si>
  <si>
    <t>B84743A  44R176</t>
  </si>
  <si>
    <t>B84743A  44R176Y22</t>
  </si>
  <si>
    <t>B84743A  44R309</t>
  </si>
  <si>
    <t>B84743A  44R309Y22</t>
  </si>
  <si>
    <t>B84743A  50R177Y99</t>
  </si>
  <si>
    <t>B84743A  50R177Z99</t>
  </si>
  <si>
    <t>B84743A  50R700</t>
  </si>
  <si>
    <t>B84743A  50R700Y22</t>
  </si>
  <si>
    <t>B84743A  60R176</t>
  </si>
  <si>
    <t>B84743A  60R176Y22</t>
  </si>
  <si>
    <t>B84743A  65G716</t>
  </si>
  <si>
    <t>B84743A  65G716Y22</t>
  </si>
  <si>
    <t>B84743A  65R700</t>
  </si>
  <si>
    <t>B84743A  65R700Y22</t>
  </si>
  <si>
    <t>B84743A  73R309</t>
  </si>
  <si>
    <t>B84743A  73R309Y22</t>
  </si>
  <si>
    <t>B84743A  75R730</t>
  </si>
  <si>
    <t>B84743A  75R730Y22</t>
  </si>
  <si>
    <t>B84743A  80R700Y99</t>
  </si>
  <si>
    <t>B84743A  80R700Z99</t>
  </si>
  <si>
    <t>B84743A  80R712</t>
  </si>
  <si>
    <t>B84743A  80R712Y22</t>
  </si>
  <si>
    <t>B84743A 100R700</t>
  </si>
  <si>
    <t>B84743A 100R700Y22</t>
  </si>
  <si>
    <t>B84743A 100R712</t>
  </si>
  <si>
    <t>B84743A 100R712Y22</t>
  </si>
  <si>
    <t>B84743A 105R309</t>
  </si>
  <si>
    <t>B84743A 105R309Y22</t>
  </si>
  <si>
    <t>B84743A 120R700</t>
  </si>
  <si>
    <t>B84743A 120R700Y22</t>
  </si>
  <si>
    <t>B84743A 150R700</t>
  </si>
  <si>
    <t>B84743A 150R700Y22</t>
  </si>
  <si>
    <t>B84743A 150R712</t>
  </si>
  <si>
    <t>B84743A 150R712Y22</t>
  </si>
  <si>
    <t>B84743A 164L176J 1</t>
  </si>
  <si>
    <t>B84743A 164L176Y99</t>
  </si>
  <si>
    <t>B84743A 164L176Z99</t>
  </si>
  <si>
    <t>B84743A 164S278Y22</t>
  </si>
  <si>
    <t>B84743A 180G168Y99</t>
  </si>
  <si>
    <t>B84743A 180G168Z99</t>
  </si>
  <si>
    <t>B84743A 180G193Y99</t>
  </si>
  <si>
    <t>B84743A 180G193Z99</t>
  </si>
  <si>
    <t>B84743A 218S176J 1</t>
  </si>
  <si>
    <t>B84743A 218S176Y99</t>
  </si>
  <si>
    <t>B84743A 218S176Z99</t>
  </si>
  <si>
    <t>B84743A 234S278Y22</t>
  </si>
  <si>
    <t>B84743A 250R700</t>
  </si>
  <si>
    <t>B84743A 250R700Y22</t>
  </si>
  <si>
    <t>B84743A 280S716</t>
  </si>
  <si>
    <t>B84743A 280S716Y22</t>
  </si>
  <si>
    <t>B84743A 300R176</t>
  </si>
  <si>
    <t>B84743A 300R176Y22</t>
  </si>
  <si>
    <t>B84743A 320S703Y99</t>
  </si>
  <si>
    <t>B84743A 320S703Z99</t>
  </si>
  <si>
    <t>B84743A 377S176Y99</t>
  </si>
  <si>
    <t>B84743A 377S176Z99</t>
  </si>
  <si>
    <t>B84743A 500S716</t>
  </si>
  <si>
    <t>B84743A 500S716Y22</t>
  </si>
  <si>
    <t>B84743A 660S176</t>
  </si>
  <si>
    <t>B84743A 660S176Y22</t>
  </si>
  <si>
    <t>B84743A1200S168Y99</t>
  </si>
  <si>
    <t>B84743A1200S168Z99</t>
  </si>
  <si>
    <t>B84743A1200S176</t>
  </si>
  <si>
    <t>B84743A1200S176Y22</t>
  </si>
  <si>
    <t>B84743A1200S193Y99</t>
  </si>
  <si>
    <t>B84743A1200S193Z99</t>
  </si>
  <si>
    <t>B84743B  40R730Y99</t>
  </si>
  <si>
    <t>B84743B  40R730Z99</t>
  </si>
  <si>
    <t>B84743B 100L 48</t>
  </si>
  <si>
    <t>B84743B 100L 48Y22</t>
  </si>
  <si>
    <t>B84743B 135L 48</t>
  </si>
  <si>
    <t>B84743B 135L 48Y22</t>
  </si>
  <si>
    <t>B84743B 250S716</t>
  </si>
  <si>
    <t>B84743B 250S716Y22</t>
  </si>
  <si>
    <t>B84743B 400S165Y99</t>
  </si>
  <si>
    <t>B84743B 400S165Z99</t>
  </si>
  <si>
    <t>B84743B 400S220</t>
  </si>
  <si>
    <t>B84743B 400S220J 1</t>
  </si>
  <si>
    <t>B84743B 410S176</t>
  </si>
  <si>
    <t>B84743B 410S176Y22</t>
  </si>
  <si>
    <t>B84743B 600S168Y99</t>
  </si>
  <si>
    <t>B84743B 600S168Z99</t>
  </si>
  <si>
    <t>B84743B 600S193Y99</t>
  </si>
  <si>
    <t>B84743B 600S193Z99</t>
  </si>
  <si>
    <t>B84743C  11L220</t>
  </si>
  <si>
    <t>B84743C  11L220Y22</t>
  </si>
  <si>
    <t>B84743C  20A166</t>
  </si>
  <si>
    <t>B84743C  20A166Y22</t>
  </si>
  <si>
    <t>B84743C  35R166</t>
  </si>
  <si>
    <t>B84743C  35R166Y22</t>
  </si>
  <si>
    <t>B84743C  80R712</t>
  </si>
  <si>
    <t>B84743C  80R712Y22</t>
  </si>
  <si>
    <t>B84743C 100R712</t>
  </si>
  <si>
    <t>B84743C 100R712Y22</t>
  </si>
  <si>
    <t>B84743C 150R712</t>
  </si>
  <si>
    <t>B84743C 150R712Y22</t>
  </si>
  <si>
    <t>B84743C1200S193</t>
  </si>
  <si>
    <t>B84743C1200S193Y22</t>
  </si>
  <si>
    <t>B84743D   5L220</t>
  </si>
  <si>
    <t>B84743D   5L220Y22</t>
  </si>
  <si>
    <t>B84743D  11L220</t>
  </si>
  <si>
    <t>B84743D  11L220Y22</t>
  </si>
  <si>
    <t>B84743D  80R712</t>
  </si>
  <si>
    <t>B84743D  80R712Y22</t>
  </si>
  <si>
    <t>B84743D 100R712</t>
  </si>
  <si>
    <t>B84743D 100R712Y22</t>
  </si>
  <si>
    <t>B84743D 150R712</t>
  </si>
  <si>
    <t>B84743D 150R712Y22</t>
  </si>
  <si>
    <t>B84743D 600S193</t>
  </si>
  <si>
    <t>B84743D 600S193Y22</t>
  </si>
  <si>
    <t>B84743E  80R712</t>
  </si>
  <si>
    <t>B84743E  80R712Y22</t>
  </si>
  <si>
    <t>B84743E 100R712</t>
  </si>
  <si>
    <t>B84743E 100R712Y22</t>
  </si>
  <si>
    <t>B84743E 150R712</t>
  </si>
  <si>
    <t>B84743E 150R712Y22</t>
  </si>
  <si>
    <t>B84743F 100G194</t>
  </si>
  <si>
    <t>B84743F 100G194Y22</t>
  </si>
  <si>
    <t>B84743K 250S716Y22</t>
  </si>
  <si>
    <t>B84743K 400S169</t>
  </si>
  <si>
    <t>B84743K 400S169Y22</t>
  </si>
  <si>
    <t>B84743K 400S716</t>
  </si>
  <si>
    <t>B84743K 400S716Y22</t>
  </si>
  <si>
    <t>B84743K 600S169Y99</t>
  </si>
  <si>
    <t>B84743K 600S169Z99</t>
  </si>
  <si>
    <t>B84743K1200S168Y99</t>
  </si>
  <si>
    <t>B84743K1200S168Z99</t>
  </si>
  <si>
    <t>B84743K1600S168Y99</t>
  </si>
  <si>
    <t>B84743K1600S168Z99</t>
  </si>
  <si>
    <t>B84743K1600S169Y99</t>
  </si>
  <si>
    <t>B84743K1600S169Z99</t>
  </si>
  <si>
    <t>B84743K1600S175Y99</t>
  </si>
  <si>
    <t>B84743K1600S175Z99</t>
  </si>
  <si>
    <t>B84743K1600S193Y99</t>
  </si>
  <si>
    <t>B84743K1600S193Z99</t>
  </si>
  <si>
    <t>B84743K1600S700Y99</t>
  </si>
  <si>
    <t>B84743K1600S700Z99</t>
  </si>
  <si>
    <t>B84743M  12S174</t>
  </si>
  <si>
    <t>B84743M  12S174Y22</t>
  </si>
  <si>
    <t>B84743N   7L 48</t>
  </si>
  <si>
    <t>B84743N   7L 48Y22</t>
  </si>
  <si>
    <t>B84743T 250S703Y99</t>
  </si>
  <si>
    <t>B84743T 250S703Z99</t>
  </si>
  <si>
    <t>B84743U 700S174Y22</t>
  </si>
  <si>
    <t>B84743U 755S174Y22</t>
  </si>
  <si>
    <t>B84743U 756S174Y22</t>
  </si>
  <si>
    <t>B84743U 757S174Y22</t>
  </si>
  <si>
    <t>B84743U 760S174Y22</t>
  </si>
  <si>
    <t>B84743U 765S174Y22</t>
  </si>
  <si>
    <t>B84743U 995S174Y22</t>
  </si>
  <si>
    <t>B84743U1254S174Y22</t>
  </si>
  <si>
    <t>B84743U1255S174Y22</t>
  </si>
  <si>
    <t>B84743U1300S174Y22</t>
  </si>
  <si>
    <t>B84743U1300S174Y97</t>
  </si>
  <si>
    <t>B84743U1600S174Y99</t>
  </si>
  <si>
    <t>B84743U1600S174Z99</t>
  </si>
  <si>
    <t>B84743U1900S174Y22</t>
  </si>
  <si>
    <t>B84743U2000S174Y22</t>
  </si>
  <si>
    <t>B84744A  16R162</t>
  </si>
  <si>
    <t>B84744A  16R162Y99</t>
  </si>
  <si>
    <t>B84744A  16R162Z99</t>
  </si>
  <si>
    <t>B84744B 300S716Y22</t>
  </si>
  <si>
    <t>B84744B 450S716</t>
  </si>
  <si>
    <t>B84744B 450S716Y22</t>
  </si>
  <si>
    <t>B84744C 300S716Y22</t>
  </si>
  <si>
    <t>B84744C 450S716Y22</t>
  </si>
  <si>
    <t>B84744K 450S716</t>
  </si>
  <si>
    <t>B84744K 450S716Y22</t>
  </si>
  <si>
    <t>B84752A 150A503</t>
  </si>
  <si>
    <t>B84752A 150A503Y22</t>
  </si>
  <si>
    <t>B84752A 220A503</t>
  </si>
  <si>
    <t>B84752A 220A503Y22</t>
  </si>
  <si>
    <t>B84752A 221A503</t>
  </si>
  <si>
    <t>B84752A 221A503Y22</t>
  </si>
  <si>
    <t>B84752A 310A503</t>
  </si>
  <si>
    <t>B84752A 310A503Y22</t>
  </si>
  <si>
    <t>B84752A 310B503</t>
  </si>
  <si>
    <t>B84752A 310B503Y22</t>
  </si>
  <si>
    <t>B84752A 600A506</t>
  </si>
  <si>
    <t>B84752A 600A506V 1</t>
  </si>
  <si>
    <t>B84771A   1A</t>
  </si>
  <si>
    <t>B84771A   1A   Y99</t>
  </si>
  <si>
    <t>B84771A   1A   Z99</t>
  </si>
  <si>
    <t>B84771A   1L</t>
  </si>
  <si>
    <t>B84771A   1L   Y99</t>
  </si>
  <si>
    <t>B84771A   3A</t>
  </si>
  <si>
    <t>B84771A   3A   Y99</t>
  </si>
  <si>
    <t>B84771A   3A   Z99</t>
  </si>
  <si>
    <t>B84771A   3L</t>
  </si>
  <si>
    <t>B84771A   3L   Y99</t>
  </si>
  <si>
    <t>B84771A   6A</t>
  </si>
  <si>
    <t>B84771A   6A   Y99</t>
  </si>
  <si>
    <t>B84771A   6A   Z99</t>
  </si>
  <si>
    <t>B84771A   6L</t>
  </si>
  <si>
    <t>B84771A   6L   Y99</t>
  </si>
  <si>
    <t>B84771A   8A</t>
  </si>
  <si>
    <t>B84771A   8A   Y99</t>
  </si>
  <si>
    <t>B84771A   8A   Z99</t>
  </si>
  <si>
    <t>B84771A   8L</t>
  </si>
  <si>
    <t>B84771A   8L   Y99</t>
  </si>
  <si>
    <t>B84771A  10A</t>
  </si>
  <si>
    <t>B84771A  10A   Y99</t>
  </si>
  <si>
    <t>B84771A  10A   Z99</t>
  </si>
  <si>
    <t>B84771A  10L</t>
  </si>
  <si>
    <t>B84771A  10L   Y99</t>
  </si>
  <si>
    <t>B84771A  12A</t>
  </si>
  <si>
    <t>B84771A  12A   Y99</t>
  </si>
  <si>
    <t>B84771A  12A   Z99</t>
  </si>
  <si>
    <t>B84771A  12L</t>
  </si>
  <si>
    <t>B84771A  12L   Y99</t>
  </si>
  <si>
    <t>B84771A  15A</t>
  </si>
  <si>
    <t>B84771A  15A   Y99</t>
  </si>
  <si>
    <t>B84771A  15A   Z99</t>
  </si>
  <si>
    <t>B84771A  15L</t>
  </si>
  <si>
    <t>B84771A  15L   Y99</t>
  </si>
  <si>
    <t>B84771A  16A</t>
  </si>
  <si>
    <t>B84771A  16A   Y99</t>
  </si>
  <si>
    <t>B84771A  16A   Z99</t>
  </si>
  <si>
    <t>B84771A  20A</t>
  </si>
  <si>
    <t>B84771A  20A   Y99</t>
  </si>
  <si>
    <t>B84771A  20A   Z99</t>
  </si>
  <si>
    <t>B84771A3001A</t>
  </si>
  <si>
    <t>B84771A3001A   Y99</t>
  </si>
  <si>
    <t>B84771A3003A</t>
  </si>
  <si>
    <t>B84771A3003A   Y99</t>
  </si>
  <si>
    <t>B84771A3006A</t>
  </si>
  <si>
    <t>B84771A3006A   Y99</t>
  </si>
  <si>
    <t>B84771A3008A</t>
  </si>
  <si>
    <t>B84771A3008A   Y99</t>
  </si>
  <si>
    <t>B84771A3010A</t>
  </si>
  <si>
    <t>B84771A3010A   Y99</t>
  </si>
  <si>
    <t>B84771A3012A</t>
  </si>
  <si>
    <t>B84771A3012A   Y99</t>
  </si>
  <si>
    <t>B84771A3015A</t>
  </si>
  <si>
    <t>B84771A3015A   Y99</t>
  </si>
  <si>
    <t>B84771C   1A</t>
  </si>
  <si>
    <t>B84771C   1A   Y99</t>
  </si>
  <si>
    <t>B84771C   1A   Z99</t>
  </si>
  <si>
    <t>B84771C   3A</t>
  </si>
  <si>
    <t>B84771C   3A   Y99</t>
  </si>
  <si>
    <t>B84771C   3A   Z99</t>
  </si>
  <si>
    <t>B84771C   6A</t>
  </si>
  <si>
    <t>B84771C   6A   Y99</t>
  </si>
  <si>
    <t>B84771C   6A   Z99</t>
  </si>
  <si>
    <t>B84771C   8A</t>
  </si>
  <si>
    <t>B84771C   8A   Y99</t>
  </si>
  <si>
    <t>B84771C   8A   Z99</t>
  </si>
  <si>
    <t>B84771C  10A</t>
  </si>
  <si>
    <t>B84771C  10A   Y99</t>
  </si>
  <si>
    <t>B84771C  10A   Z99</t>
  </si>
  <si>
    <t>B84771C  12A</t>
  </si>
  <si>
    <t>B84771C  12A   Y99</t>
  </si>
  <si>
    <t>B84771C  12A   Z99</t>
  </si>
  <si>
    <t>B84771C  15A</t>
  </si>
  <si>
    <t>B84771C  15A   Y99</t>
  </si>
  <si>
    <t>B84771C  15A   Z99</t>
  </si>
  <si>
    <t>B84771M   1A</t>
  </si>
  <si>
    <t>B84771M   1A   Y99</t>
  </si>
  <si>
    <t>B84771M   1A   Z99</t>
  </si>
  <si>
    <t>B84771M   1L</t>
  </si>
  <si>
    <t>B84771M   1L   Y99</t>
  </si>
  <si>
    <t>B84771M   3A</t>
  </si>
  <si>
    <t>B84771M   3A   Y99</t>
  </si>
  <si>
    <t>B84771M   3A   Z99</t>
  </si>
  <si>
    <t>B84771M   3L</t>
  </si>
  <si>
    <t>B84771M   3L   Y99</t>
  </si>
  <si>
    <t>B84771M   6A</t>
  </si>
  <si>
    <t>B84771M   6A   Y99</t>
  </si>
  <si>
    <t>B84771M   6A   Z99</t>
  </si>
  <si>
    <t>B84771M   6L</t>
  </si>
  <si>
    <t>B84771M   6L   Y99</t>
  </si>
  <si>
    <t>B84771M   8A</t>
  </si>
  <si>
    <t>B84771M   8A   Y99</t>
  </si>
  <si>
    <t>B84771M   8A   Z99</t>
  </si>
  <si>
    <t>B84771M   8L</t>
  </si>
  <si>
    <t>B84771M   8L   Y99</t>
  </si>
  <si>
    <t>B84771M  10A</t>
  </si>
  <si>
    <t>B84771M  10A   Y99</t>
  </si>
  <si>
    <t>B84771M  10A   Z99</t>
  </si>
  <si>
    <t>B84771M  10L</t>
  </si>
  <si>
    <t>B84771M  10L   Y99</t>
  </si>
  <si>
    <t>B84771M  12A</t>
  </si>
  <si>
    <t>B84771M  12A   Y99</t>
  </si>
  <si>
    <t>B84771M  12A   Z99</t>
  </si>
  <si>
    <t>B84771M  12L</t>
  </si>
  <si>
    <t>B84771M  12L   Y99</t>
  </si>
  <si>
    <t>B84771M  15A</t>
  </si>
  <si>
    <t>B84771M  15A   Y99</t>
  </si>
  <si>
    <t>B84771M  15A   Z99</t>
  </si>
  <si>
    <t>B84771M  15L</t>
  </si>
  <si>
    <t>B84771M  15L   Y99</t>
  </si>
  <si>
    <t>B84771M  16A</t>
  </si>
  <si>
    <t>B84771M  16A   Y99</t>
  </si>
  <si>
    <t>B84771M  16A   Z99</t>
  </si>
  <si>
    <t>B84771M  20A</t>
  </si>
  <si>
    <t>B84771M  20A   Y99</t>
  </si>
  <si>
    <t>B84771M  20A   Z99</t>
  </si>
  <si>
    <t>B84771M3001A</t>
  </si>
  <si>
    <t>B84771M3001A   Y99</t>
  </si>
  <si>
    <t>B84771M3003A</t>
  </si>
  <si>
    <t>B84771M3003A   Y99</t>
  </si>
  <si>
    <t>B84771M3006A</t>
  </si>
  <si>
    <t>B84771M3006A   Y99</t>
  </si>
  <si>
    <t>B84771M3008A</t>
  </si>
  <si>
    <t>B84771M3008A   Y99</t>
  </si>
  <si>
    <t>B84771M3010A</t>
  </si>
  <si>
    <t>B84771M3010A   Y99</t>
  </si>
  <si>
    <t>B84771M3012A</t>
  </si>
  <si>
    <t>B84771M3012A   Y99</t>
  </si>
  <si>
    <t>B84771M3015A</t>
  </si>
  <si>
    <t>B84771M3015A   Y99</t>
  </si>
  <si>
    <t>B84771X    X102Y99</t>
  </si>
  <si>
    <t>B84771X    X102Z99</t>
  </si>
  <si>
    <t>B84773A   1A</t>
  </si>
  <si>
    <t>B84773A   1A   Y99</t>
  </si>
  <si>
    <t>B84773A   1A   Z99</t>
  </si>
  <si>
    <t>B84773A   2A</t>
  </si>
  <si>
    <t>B84773A   2A   Y99</t>
  </si>
  <si>
    <t>B84773A   2A   Z99</t>
  </si>
  <si>
    <t>B84773A   4A</t>
  </si>
  <si>
    <t>B84773A   4A   Y99</t>
  </si>
  <si>
    <t>B84773A   4A   Z99</t>
  </si>
  <si>
    <t>B84773A   6A</t>
  </si>
  <si>
    <t>B84773A   6A   Y99</t>
  </si>
  <si>
    <t>B84773A   6A   Z99</t>
  </si>
  <si>
    <t>B84773A  10A</t>
  </si>
  <si>
    <t>B84773A  10A   Y99</t>
  </si>
  <si>
    <t>B84773A  10A   Z99</t>
  </si>
  <si>
    <t>B84773M   1A</t>
  </si>
  <si>
    <t>B84773M   1A   Y99</t>
  </si>
  <si>
    <t>B84773M   1A   Z99</t>
  </si>
  <si>
    <t>B84773M   2A</t>
  </si>
  <si>
    <t>B84773M   2A   Y99</t>
  </si>
  <si>
    <t>B84773M   2A   Z99</t>
  </si>
  <si>
    <t>B84773M   4A</t>
  </si>
  <si>
    <t>B84773M   4A   Y99</t>
  </si>
  <si>
    <t>B84773M   4A   Z99</t>
  </si>
  <si>
    <t>B84773M   6A</t>
  </si>
  <si>
    <t>B84773M   6A   Y99</t>
  </si>
  <si>
    <t>B84773M   6A   Z99</t>
  </si>
  <si>
    <t>B84773M  10A</t>
  </si>
  <si>
    <t>B84773M  10A   Y99</t>
  </si>
  <si>
    <t>B84773M  10A   Z99</t>
  </si>
  <si>
    <t>B84776A   1A</t>
  </si>
  <si>
    <t>B84776A   1A   J 1</t>
  </si>
  <si>
    <t>B84776A   1A   Y99</t>
  </si>
  <si>
    <t>B84776A   1A   Z99</t>
  </si>
  <si>
    <t>B84776A   2A</t>
  </si>
  <si>
    <t>B84776A   2A   J 1</t>
  </si>
  <si>
    <t>B84776A   2A   Y99</t>
  </si>
  <si>
    <t>B84776A   2A   Z99</t>
  </si>
  <si>
    <t>B84776A   4A</t>
  </si>
  <si>
    <t>B84776A   4A   J 1</t>
  </si>
  <si>
    <t>B84776A   4A   Y99</t>
  </si>
  <si>
    <t>B84776A   4A   Z99</t>
  </si>
  <si>
    <t>B84776A   6A</t>
  </si>
  <si>
    <t>B84776A   6A   J 1</t>
  </si>
  <si>
    <t>B84776A   6A   Y99</t>
  </si>
  <si>
    <t>B84776A   6A   Z99</t>
  </si>
  <si>
    <t>B84776A  10A</t>
  </si>
  <si>
    <t>B84776A  10A   J 1</t>
  </si>
  <si>
    <t>B84776A  10A   Y99</t>
  </si>
  <si>
    <t>B84776A  10A   Z99</t>
  </si>
  <si>
    <t>B84776M   1A</t>
  </si>
  <si>
    <t>B84776M   1A   Y99</t>
  </si>
  <si>
    <t>B84776M   1A   Z99</t>
  </si>
  <si>
    <t>B84776M   2A</t>
  </si>
  <si>
    <t>B84776M   2A   Y99</t>
  </si>
  <si>
    <t>B84776M   2A   Z99</t>
  </si>
  <si>
    <t>B84776M   2A161</t>
  </si>
  <si>
    <t>B84776M   2A161Z99</t>
  </si>
  <si>
    <t>B84776M   4A</t>
  </si>
  <si>
    <t>B84776M   4A   Y99</t>
  </si>
  <si>
    <t>B84776M   4A   Z99</t>
  </si>
  <si>
    <t>B84776M   6A</t>
  </si>
  <si>
    <t>B84776M   6A   Y99</t>
  </si>
  <si>
    <t>B84776M   6A   Z99</t>
  </si>
  <si>
    <t>B84776M  10A</t>
  </si>
  <si>
    <t>B84776M  10A   J 1</t>
  </si>
  <si>
    <t>B84776M  10A   Y99</t>
  </si>
  <si>
    <t>B84776M  10A   Z99</t>
  </si>
  <si>
    <t>B85111A2504B102V 1</t>
  </si>
  <si>
    <t>B85111A2504C102V 1</t>
  </si>
  <si>
    <t>B85121A2105A101V 1</t>
  </si>
  <si>
    <t>B85121A2105A201V 1</t>
  </si>
  <si>
    <t>B85121A2105A630V 1</t>
  </si>
  <si>
    <t>B85121A2205A101V 1</t>
  </si>
  <si>
    <t>B85121A2205A201V 1</t>
  </si>
  <si>
    <t>B85121A2205A630V 1</t>
  </si>
  <si>
    <t>B85121A2405B201</t>
  </si>
  <si>
    <t>B85121A2405B201V 1</t>
  </si>
  <si>
    <t>B85121A2475A101V 1</t>
  </si>
  <si>
    <t>B85121A2475A201V 1</t>
  </si>
  <si>
    <t>B85121A2475A630V 1</t>
  </si>
  <si>
    <t>B85121A2503D160Y99</t>
  </si>
  <si>
    <t>B85121A2503D160Z99</t>
  </si>
  <si>
    <t>B85121A2504A101V 1</t>
  </si>
  <si>
    <t>B85121A2504A201V 1</t>
  </si>
  <si>
    <t>B85121A2504A630V 1</t>
  </si>
  <si>
    <t>B85121A2504B161V 1</t>
  </si>
  <si>
    <t>B85121A2504B630</t>
  </si>
  <si>
    <t>B85121A2504B630V 1</t>
  </si>
  <si>
    <t>B85121A2504B630V 3</t>
  </si>
  <si>
    <t>B85121A2504C630V 1</t>
  </si>
  <si>
    <t>B85121A4205B101</t>
  </si>
  <si>
    <t>B85121A4205B101V 3</t>
  </si>
  <si>
    <t>B85121A4224B101V 1</t>
  </si>
  <si>
    <t>B85321A1945E201</t>
  </si>
  <si>
    <t>B85321A2105A101V 1</t>
  </si>
  <si>
    <t>B85321A2105A201V 1</t>
  </si>
  <si>
    <t>B85321A2105A301V 1</t>
  </si>
  <si>
    <t>B85321A2105A401V 1</t>
  </si>
  <si>
    <t>B85321A2105A501V 1</t>
  </si>
  <si>
    <t>B85321A2105A630V 1</t>
  </si>
  <si>
    <t>B85321A2205A101</t>
  </si>
  <si>
    <t>B85321A2205A101V 1</t>
  </si>
  <si>
    <t>B85321A2205A101V 3</t>
  </si>
  <si>
    <t>B85321A2205A201V 1</t>
  </si>
  <si>
    <t>B85321A2205A201V 3</t>
  </si>
  <si>
    <t>B85321A2205A301V 1</t>
  </si>
  <si>
    <t>B85321A2205A301V 3</t>
  </si>
  <si>
    <t>B85321A2205A401V 1</t>
  </si>
  <si>
    <t>B85321A2205A501V 1</t>
  </si>
  <si>
    <t>B85321A2205A501V 3</t>
  </si>
  <si>
    <t>B85321A2205A630V 1</t>
  </si>
  <si>
    <t>B85321A2205B101V 1</t>
  </si>
  <si>
    <t>B85321A2205B201V 1</t>
  </si>
  <si>
    <t>B85321A2205B301V 1</t>
  </si>
  <si>
    <t>B85321A2205B630V 1</t>
  </si>
  <si>
    <t>B85321A2205C101V 1</t>
  </si>
  <si>
    <t>B85321A2205C201V 1</t>
  </si>
  <si>
    <t>B85321A2363G300Y99</t>
  </si>
  <si>
    <t>B85321A2363G300Z99</t>
  </si>
  <si>
    <t>B85321A2405A101V 1</t>
  </si>
  <si>
    <t>B85321A2405A201V 1</t>
  </si>
  <si>
    <t>B85321A2405A301V 1</t>
  </si>
  <si>
    <t>B85321A2405A401V 1</t>
  </si>
  <si>
    <t>B85321A2405A501</t>
  </si>
  <si>
    <t>B85321A2405A630V 1</t>
  </si>
  <si>
    <t>B85321A2502V160V 1</t>
  </si>
  <si>
    <t>B85321A2502W160V 1</t>
  </si>
  <si>
    <t>B85321A2502X160V 1</t>
  </si>
  <si>
    <t>B85321A2502Y160V 1</t>
  </si>
  <si>
    <t>B85321A2502Z160V 1</t>
  </si>
  <si>
    <t>B85321A2502Z160Y99</t>
  </si>
  <si>
    <t>B85321A2502Z160Z99</t>
  </si>
  <si>
    <t>B85321A2945A101V 1</t>
  </si>
  <si>
    <t>B85321A2945A201V 1</t>
  </si>
  <si>
    <t>B85321A2945A301V 1</t>
  </si>
  <si>
    <t>B85321A2945A401V 1</t>
  </si>
  <si>
    <t>B85321A2945A501</t>
  </si>
  <si>
    <t>B85321A2945A630</t>
  </si>
  <si>
    <t>B85321A2945A630V 1</t>
  </si>
  <si>
    <t>B85321A4104B201V 1</t>
  </si>
  <si>
    <t>B85321A4205B101V 1</t>
  </si>
  <si>
    <t>B85321A4205B101V 3</t>
  </si>
  <si>
    <t>B85321A4205B201V 1</t>
  </si>
  <si>
    <t>B85321A4205B301</t>
  </si>
  <si>
    <t>B85321A4205B301V 1</t>
  </si>
  <si>
    <t>B85321A4205B301V 3</t>
  </si>
  <si>
    <t>B85321A4205B501</t>
  </si>
  <si>
    <t>B85321A4205B501V 3</t>
  </si>
  <si>
    <t>B85321A4205B630V 1</t>
  </si>
  <si>
    <t>B85321A4205B630V 3</t>
  </si>
  <si>
    <t>B85321A4304B301</t>
  </si>
  <si>
    <t>B85321A4304B301V 3</t>
  </si>
  <si>
    <t>B85321A4405B201</t>
  </si>
  <si>
    <t>B85321A4405B301V 1</t>
  </si>
  <si>
    <t>B85321A4502Z160V 1</t>
  </si>
  <si>
    <t>B85321A4504B301V 1</t>
  </si>
  <si>
    <t>B85321A6304B201V 1</t>
  </si>
  <si>
    <t>B85321A6504B301</t>
  </si>
  <si>
    <t>B85321A6504B630V 1</t>
  </si>
  <si>
    <t>B85431A    C  1</t>
  </si>
  <si>
    <t>B85431A    C  1V 1</t>
  </si>
  <si>
    <t>B85431A    C  1V 3</t>
  </si>
  <si>
    <t>B85431A    C  2V 1</t>
  </si>
  <si>
    <t>B85431A    C  2V 3</t>
  </si>
  <si>
    <t>B86100M   1X819</t>
  </si>
  <si>
    <t>B86100M   2X819</t>
  </si>
  <si>
    <t>B86100M   2X819V 4</t>
  </si>
  <si>
    <t>B86100M   3X819</t>
  </si>
  <si>
    <t>B86100M   4X819</t>
  </si>
  <si>
    <t>B86100M   5X819</t>
  </si>
  <si>
    <t>B86101A  66L158</t>
  </si>
  <si>
    <t>B86103L 149S819</t>
  </si>
  <si>
    <t>B86103L 299E819</t>
  </si>
  <si>
    <t>B86103L 299E819V 1</t>
  </si>
  <si>
    <t>B86103L 448E819</t>
  </si>
  <si>
    <t>B86103L 448E819V 1</t>
  </si>
  <si>
    <t>B86103L 538S819V 1</t>
  </si>
  <si>
    <t>B86106A  29L143</t>
  </si>
  <si>
    <t>B86132D  50F278</t>
  </si>
  <si>
    <t>B86132D  55F278</t>
  </si>
  <si>
    <t>B86132D  73F278</t>
  </si>
  <si>
    <t>B86132D  90F278</t>
  </si>
  <si>
    <t>B86132D 130F278</t>
  </si>
  <si>
    <t>B86132D 165F278</t>
  </si>
  <si>
    <t>B86132D 165F278V 1</t>
  </si>
  <si>
    <t>B86132D 210F278</t>
  </si>
  <si>
    <t>B86132D 210F278V 1</t>
  </si>
  <si>
    <t>B86132D 210F278Y99</t>
  </si>
  <si>
    <t>B86132D 210F278Z99</t>
  </si>
  <si>
    <t>B86132D 300F278Y99</t>
  </si>
  <si>
    <t>B86132D 300F278Z99</t>
  </si>
  <si>
    <t>B86132E  50F278</t>
  </si>
  <si>
    <t>B86132E  50F278V 1</t>
  </si>
  <si>
    <t>B86132E  55F278</t>
  </si>
  <si>
    <t>B86132E  73F278</t>
  </si>
  <si>
    <t>B86132E  73F278V 1</t>
  </si>
  <si>
    <t>B86132E  90F278</t>
  </si>
  <si>
    <t>B86132E  90F278V 1</t>
  </si>
  <si>
    <t>B86132E 130F278</t>
  </si>
  <si>
    <t>B86132E 130F278V 1</t>
  </si>
  <si>
    <t>B86132G  18E 75</t>
  </si>
  <si>
    <t>B86132G  29L 43</t>
  </si>
  <si>
    <t>B86132G  40L 43</t>
  </si>
  <si>
    <t>B86132G  50L144</t>
  </si>
  <si>
    <t>B86132G  70L176</t>
  </si>
  <si>
    <t>B86132G  83E819</t>
  </si>
  <si>
    <t>B86132G 100E819</t>
  </si>
  <si>
    <t>B86132G 105S163</t>
  </si>
  <si>
    <t>B86132G 120E 75</t>
  </si>
  <si>
    <t>B86132G 135L198</t>
  </si>
  <si>
    <t>B86132G 167E819</t>
  </si>
  <si>
    <t>B86132G 167E819V 1</t>
  </si>
  <si>
    <t>B86132G 200E819</t>
  </si>
  <si>
    <t>B86132G 200E819V 1</t>
  </si>
  <si>
    <t>B86132G 210S163</t>
  </si>
  <si>
    <t>B86132G 250E819</t>
  </si>
  <si>
    <t>B86132G 250E819V 1</t>
  </si>
  <si>
    <t>B86132G 280L198</t>
  </si>
  <si>
    <t>B86132G 300E819</t>
  </si>
  <si>
    <t>B86132G 300E819V 1</t>
  </si>
  <si>
    <t>B86132G 300S163</t>
  </si>
  <si>
    <t>B86132G 300S815</t>
  </si>
  <si>
    <t>B86132G 333E819V 1</t>
  </si>
  <si>
    <t>B86132G 400E819V 1</t>
  </si>
  <si>
    <t>B86132G 480S163</t>
  </si>
  <si>
    <t>B86132H 167E819</t>
  </si>
  <si>
    <t>B86132L  29L 43</t>
  </si>
  <si>
    <t>B86132W 540F177</t>
  </si>
  <si>
    <t>B86134A  37L802</t>
  </si>
  <si>
    <t>B86134A  76W160</t>
  </si>
  <si>
    <t>B86134B  76W160</t>
  </si>
  <si>
    <t>B86134C  76W160</t>
  </si>
  <si>
    <t>B86136R  20E819</t>
  </si>
  <si>
    <t>B86136R  50E819</t>
  </si>
  <si>
    <t>B86136R  50E819V 1</t>
  </si>
  <si>
    <t>B86136S  20E819</t>
  </si>
  <si>
    <t>B86136S  20E819V 1</t>
  </si>
  <si>
    <t>B86136S  50E819V 1</t>
  </si>
  <si>
    <t>B86137G 116L814</t>
  </si>
  <si>
    <t>B86137G 125E819</t>
  </si>
  <si>
    <t>B86137G 200E819</t>
  </si>
  <si>
    <t>B86137G 200E819V 1</t>
  </si>
  <si>
    <t>B86137G 300E819</t>
  </si>
  <si>
    <t>B86137G 300E819V 1</t>
  </si>
  <si>
    <t>B86137G 400E819V 1</t>
  </si>
  <si>
    <t>B86221G 200E822</t>
  </si>
  <si>
    <t>B86232G  32L 39</t>
  </si>
  <si>
    <t>B86232G  42L 39</t>
  </si>
  <si>
    <t>B86232G  50F278</t>
  </si>
  <si>
    <t>B86232G  50F278V 1</t>
  </si>
  <si>
    <t>B86232G  73F278</t>
  </si>
  <si>
    <t>B86232G  73F278V 1</t>
  </si>
  <si>
    <t>B86232G  90F278</t>
  </si>
  <si>
    <t>B86232G  90F278V 1</t>
  </si>
  <si>
    <t>B86232G  90F278Y99</t>
  </si>
  <si>
    <t>B86232G  90F278Z99</t>
  </si>
  <si>
    <t>B86232G 130F278Y99</t>
  </si>
  <si>
    <t>B86232G 130F278Z99</t>
  </si>
  <si>
    <t>B86232G 135L198</t>
  </si>
  <si>
    <t>B86232G 210F278</t>
  </si>
  <si>
    <t>B86232G 210F278V 1</t>
  </si>
  <si>
    <t>B86232G 210F278Y99</t>
  </si>
  <si>
    <t>B86232G 210F278Z99</t>
  </si>
  <si>
    <t>B86232G 250G 75</t>
  </si>
  <si>
    <t>B86232G 280L198</t>
  </si>
  <si>
    <t>B86232G 283F278</t>
  </si>
  <si>
    <t>B86232G 300F278Y99</t>
  </si>
  <si>
    <t>B86232G 300F278Z99</t>
  </si>
  <si>
    <t>B86232H 130F278</t>
  </si>
  <si>
    <t>B86232H 300F278</t>
  </si>
  <si>
    <t>B86301K  25L188</t>
  </si>
  <si>
    <t>B86301L  25L188</t>
  </si>
  <si>
    <t>B86301L  80W199</t>
  </si>
  <si>
    <t>B86301L  80W199Y99</t>
  </si>
  <si>
    <t>B86301L 160L 13</t>
  </si>
  <si>
    <t>B86301U   8R   Y99</t>
  </si>
  <si>
    <t>B86301U   8R   Z99</t>
  </si>
  <si>
    <t>B86301U  12R   Y99</t>
  </si>
  <si>
    <t>B86301U  12R   Z99</t>
  </si>
  <si>
    <t>B86301U  24R   Y99</t>
  </si>
  <si>
    <t>B86301U  24R   Z99</t>
  </si>
  <si>
    <t>B86301U  45R</t>
  </si>
  <si>
    <t>B86301U  45R   Y99</t>
  </si>
  <si>
    <t>B86301U  45R   Z99</t>
  </si>
  <si>
    <t>B86301U  76L 39</t>
  </si>
  <si>
    <t>B86301U 112R   Y99</t>
  </si>
  <si>
    <t>B86301U 112R   Z99</t>
  </si>
  <si>
    <t>B86301U 400S</t>
  </si>
  <si>
    <t>B86301U 500S</t>
  </si>
  <si>
    <t>B86301U 720S</t>
  </si>
  <si>
    <t>B86301V 400S821</t>
  </si>
  <si>
    <t>B86302L  23R 43</t>
  </si>
  <si>
    <t>B86302L  82E  4</t>
  </si>
  <si>
    <t>B86303L 146R 58Y99</t>
  </si>
  <si>
    <t>B86303L 146R 58Z99</t>
  </si>
  <si>
    <t>B86303L 410S176</t>
  </si>
  <si>
    <t>B86303L 560S176</t>
  </si>
  <si>
    <t>B86303L1140S176</t>
  </si>
  <si>
    <t>B86304D  76S800</t>
  </si>
  <si>
    <t>B86304L 185R 58Y99</t>
  </si>
  <si>
    <t>B86304L 185R 58Z99</t>
  </si>
  <si>
    <t>B86305A  28L 39</t>
  </si>
  <si>
    <t>B86305A  28L 39Y99</t>
  </si>
  <si>
    <t>B86305A  28L 39Z99</t>
  </si>
  <si>
    <t>B86305A  35W 39</t>
  </si>
  <si>
    <t>B86305A  51L 39</t>
  </si>
  <si>
    <t>B86305A  73L 39</t>
  </si>
  <si>
    <t>B86305A  73L 39V 1</t>
  </si>
  <si>
    <t>B86305A 103R309</t>
  </si>
  <si>
    <t>B86305C  28L 39</t>
  </si>
  <si>
    <t>B86305C  28L 39Y99</t>
  </si>
  <si>
    <t>B86305C  28L 39Z99</t>
  </si>
  <si>
    <t>B86305C  35W 39</t>
  </si>
  <si>
    <t>B86305C  35W 39Y99</t>
  </si>
  <si>
    <t>B86305C  35W 39Z99</t>
  </si>
  <si>
    <t>B86305C  51L 39</t>
  </si>
  <si>
    <t>B86305C  51L 39V 1</t>
  </si>
  <si>
    <t>B86305C  51L 39Y99</t>
  </si>
  <si>
    <t>B86305C  51L 39Z99</t>
  </si>
  <si>
    <t>B86305C  73L 39</t>
  </si>
  <si>
    <t>B86305C  73L 39V 1</t>
  </si>
  <si>
    <t>B86305C  73L 39Y99</t>
  </si>
  <si>
    <t>B86305C  73L 39Z99</t>
  </si>
  <si>
    <t>B86305D  26S800</t>
  </si>
  <si>
    <t>B86305D  35S800</t>
  </si>
  <si>
    <t>B86305D  46S800</t>
  </si>
  <si>
    <t>B86305D  53S800</t>
  </si>
  <si>
    <t>B86305D  70S800</t>
  </si>
  <si>
    <t>B86305D  92S800</t>
  </si>
  <si>
    <t>B86305E 103R309</t>
  </si>
  <si>
    <t>B86305F 103R309</t>
  </si>
  <si>
    <t>B86305H  15L 39</t>
  </si>
  <si>
    <t>B86305H  15L 39Y99</t>
  </si>
  <si>
    <t>B86305H  15L 39Z99</t>
  </si>
  <si>
    <t>B86305H  28L 39</t>
  </si>
  <si>
    <t>B86305H  28L 39Y99</t>
  </si>
  <si>
    <t>B86305H  28L 39Z99</t>
  </si>
  <si>
    <t>B86305L   4R   Y99</t>
  </si>
  <si>
    <t>B86305L   4R   Z99</t>
  </si>
  <si>
    <t>B86305L   7R</t>
  </si>
  <si>
    <t>B86305L   7R   Y22</t>
  </si>
  <si>
    <t>B86305L  11R</t>
  </si>
  <si>
    <t>B86305L  11R   Y22</t>
  </si>
  <si>
    <t>B86305L  21R</t>
  </si>
  <si>
    <t>B86305L  21R   Y22</t>
  </si>
  <si>
    <t>B86305L  30R</t>
  </si>
  <si>
    <t>B86305L  30R   Y99</t>
  </si>
  <si>
    <t>B86305L  30R   Z99</t>
  </si>
  <si>
    <t>B86305L  30R205</t>
  </si>
  <si>
    <t>B86305L  30R205Y99</t>
  </si>
  <si>
    <t>B86305L  30R205Z99</t>
  </si>
  <si>
    <t>B86305L  35R</t>
  </si>
  <si>
    <t>B86305L  35R   Y22</t>
  </si>
  <si>
    <t>B86305L  46R</t>
  </si>
  <si>
    <t>B86305L  46R   Y22</t>
  </si>
  <si>
    <t>B86305L  50R</t>
  </si>
  <si>
    <t>B86305L  60R   Y99</t>
  </si>
  <si>
    <t>B86305L  60R   Z99</t>
  </si>
  <si>
    <t>B86305L  60R205Y99</t>
  </si>
  <si>
    <t>B86305L  60R205Z99</t>
  </si>
  <si>
    <t>B86305L 100S   Y99</t>
  </si>
  <si>
    <t>B86305L 100S   Z99</t>
  </si>
  <si>
    <t>B86305L 100S205Y99</t>
  </si>
  <si>
    <t>B86305L 100S205Z99</t>
  </si>
  <si>
    <t>B86305L 230S   Y99</t>
  </si>
  <si>
    <t>B86305L 230S   Z99</t>
  </si>
  <si>
    <t>B86305L 230S205Y99</t>
  </si>
  <si>
    <t>B86305L 230S205Z99</t>
  </si>
  <si>
    <t>B86305L 390S</t>
  </si>
  <si>
    <t>B86305L 600S</t>
  </si>
  <si>
    <t>B86305P  46S804</t>
  </si>
  <si>
    <t>B86305P  46S804Y22</t>
  </si>
  <si>
    <t>B86305P  92S804</t>
  </si>
  <si>
    <t>B86305P  92S804Y22</t>
  </si>
  <si>
    <t>B86305P 138S800</t>
  </si>
  <si>
    <t>B86306A  22R</t>
  </si>
  <si>
    <t>B86306A 418S</t>
  </si>
  <si>
    <t>B86306M  29L143</t>
  </si>
  <si>
    <t>B86307D  24S800</t>
  </si>
  <si>
    <t>B86307D  31S800</t>
  </si>
  <si>
    <t>B86307D  41S800</t>
  </si>
  <si>
    <t>B86307D  47S800</t>
  </si>
  <si>
    <t>B86307D  63S800</t>
  </si>
  <si>
    <t>B86307D  82S800</t>
  </si>
  <si>
    <t>B86307D  85S800</t>
  </si>
  <si>
    <t>B86307P  21R800</t>
  </si>
  <si>
    <t>B86307P  21R800Y22</t>
  </si>
  <si>
    <t>B86307P  41R800</t>
  </si>
  <si>
    <t>B86307P  41R810</t>
  </si>
  <si>
    <t>B86307P  41S804</t>
  </si>
  <si>
    <t>B86307P  41S804Y22</t>
  </si>
  <si>
    <t>B86307P  41S822</t>
  </si>
  <si>
    <t>B86307P  41S822Y22</t>
  </si>
  <si>
    <t>B86307P  77S800</t>
  </si>
  <si>
    <t>B86307P  82S800</t>
  </si>
  <si>
    <t>B86307P  82S801</t>
  </si>
  <si>
    <t>B86307P  82S803</t>
  </si>
  <si>
    <t>B86307P  82S804</t>
  </si>
  <si>
    <t>B86307P  82S804Y99</t>
  </si>
  <si>
    <t>B86307P  82S804Z99</t>
  </si>
  <si>
    <t>B86307P  82S810</t>
  </si>
  <si>
    <t>B86307P  82S822</t>
  </si>
  <si>
    <t>B86307P  82S822Y22</t>
  </si>
  <si>
    <t>B86307P 123S800</t>
  </si>
  <si>
    <t>B86307P 123S804</t>
  </si>
  <si>
    <t>B86307P 123S804Y22</t>
  </si>
  <si>
    <t>B86308A  73R170</t>
  </si>
  <si>
    <t>B86308A 110R170</t>
  </si>
  <si>
    <t>B86308D  79S800</t>
  </si>
  <si>
    <t>B86308P  60W</t>
  </si>
  <si>
    <t>B86308P  65W</t>
  </si>
  <si>
    <t>B86308P  88W</t>
  </si>
  <si>
    <t>B86308P  92W</t>
  </si>
  <si>
    <t>B86310A   8R</t>
  </si>
  <si>
    <t>B86310A  16R</t>
  </si>
  <si>
    <t>B86310A  30R</t>
  </si>
  <si>
    <t>B86310A  43R</t>
  </si>
  <si>
    <t>B86310A  58R</t>
  </si>
  <si>
    <t>B86310A  86R</t>
  </si>
  <si>
    <t>B86310A  86R176</t>
  </si>
  <si>
    <t>B86310A 145R</t>
  </si>
  <si>
    <t>B86310A 570S</t>
  </si>
  <si>
    <t>B86310A 570S176</t>
  </si>
  <si>
    <t>B86310C  73L 39</t>
  </si>
  <si>
    <t>B86310C 157S 39Y99</t>
  </si>
  <si>
    <t>B86310C 157S 39Z99</t>
  </si>
  <si>
    <t>B86314D  39S800</t>
  </si>
  <si>
    <t>B86314D  77S800</t>
  </si>
  <si>
    <t>B86314D  77S801</t>
  </si>
  <si>
    <t>B86314D  77S802</t>
  </si>
  <si>
    <t>B86314L  10R817</t>
  </si>
  <si>
    <t>B86314P  39R800</t>
  </si>
  <si>
    <t>B86314P  39S804</t>
  </si>
  <si>
    <t>B86314P  39S804Y22</t>
  </si>
  <si>
    <t>B86314P  39S822</t>
  </si>
  <si>
    <t>B86314P  39S822Y22</t>
  </si>
  <si>
    <t>B86314P  77S800</t>
  </si>
  <si>
    <t>B86314P  77S804</t>
  </si>
  <si>
    <t>B86314P  77S804Y22</t>
  </si>
  <si>
    <t>B86314P  77S822</t>
  </si>
  <si>
    <t>B86314P  77S822Y22</t>
  </si>
  <si>
    <t>B86314P 115S800</t>
  </si>
  <si>
    <t>B86314P 115S804</t>
  </si>
  <si>
    <t>B86314P 115S804Y22</t>
  </si>
  <si>
    <t>B86315L  20R817</t>
  </si>
  <si>
    <t>B86319L  14R817</t>
  </si>
  <si>
    <t>B86333S 207S230</t>
  </si>
  <si>
    <t>B86333S 390S229</t>
  </si>
  <si>
    <t>B86334A 121W236</t>
  </si>
  <si>
    <t>B86334A 251F278</t>
  </si>
  <si>
    <t>B86334A 400S405</t>
  </si>
  <si>
    <t>B86334A 418S221</t>
  </si>
  <si>
    <t>B86336R  40E819</t>
  </si>
  <si>
    <t>B86336R  66S813</t>
  </si>
  <si>
    <t>B86336S  40R813</t>
  </si>
  <si>
    <t>B86336S 105S813</t>
  </si>
  <si>
    <t>B86336S 125S813</t>
  </si>
  <si>
    <t>B86336S 140S813</t>
  </si>
  <si>
    <t>B86336S 148S813</t>
  </si>
  <si>
    <t>B86336S 180S813</t>
  </si>
  <si>
    <t>B86336S 280S164</t>
  </si>
  <si>
    <t>B86336S 380S164</t>
  </si>
  <si>
    <t>B86350A 388E160</t>
  </si>
  <si>
    <t>B86350A 525E160</t>
  </si>
  <si>
    <t>B86350A 541E160</t>
  </si>
  <si>
    <t>B86350A 833E160</t>
  </si>
  <si>
    <t>B86350L 388E160</t>
  </si>
  <si>
    <t>B86350L 525E160</t>
  </si>
  <si>
    <t>B86350L 541E160</t>
  </si>
  <si>
    <t>B86350L 833E160</t>
  </si>
  <si>
    <t>B86352A 388E160</t>
  </si>
  <si>
    <t>B86352A 525E160</t>
  </si>
  <si>
    <t>B86352A 541E160</t>
  </si>
  <si>
    <t>B86352A 833E160</t>
  </si>
  <si>
    <t>B86352L 388E160</t>
  </si>
  <si>
    <t>B86352L 525E160</t>
  </si>
  <si>
    <t>B86352L 541E160</t>
  </si>
  <si>
    <t>B86352L 833E160</t>
  </si>
  <si>
    <t>B86356A 833E160</t>
  </si>
  <si>
    <t>B86701B  50E711</t>
  </si>
  <si>
    <t>B86701B  50E711Y22</t>
  </si>
  <si>
    <t>B86701B 100E711</t>
  </si>
  <si>
    <t>B86701B 100E711Y22</t>
  </si>
  <si>
    <t>B86707P  73S801Y22</t>
  </si>
  <si>
    <t>B86707P  97S804</t>
  </si>
  <si>
    <t>B86707P  97S804Y22</t>
  </si>
  <si>
    <t>B86707P 146S801Y22</t>
  </si>
  <si>
    <t>B86714P  48S801</t>
  </si>
  <si>
    <t>B86714P  48S801Y22</t>
  </si>
  <si>
    <t>B86714P  70S801</t>
  </si>
  <si>
    <t>B86714P  70S801Y22</t>
  </si>
  <si>
    <t>B86714P 140S801</t>
  </si>
  <si>
    <t>B86714P 140S801Y22</t>
  </si>
  <si>
    <t>B86723T 166S824</t>
  </si>
  <si>
    <t>B86732E  75L711</t>
  </si>
  <si>
    <t>B86732E  75L711Y22</t>
  </si>
  <si>
    <t>B86732E 105L711</t>
  </si>
  <si>
    <t>B86732E 105L711Y22</t>
  </si>
  <si>
    <t>B86732E 106L711</t>
  </si>
  <si>
    <t>B86732E 106L711Y22</t>
  </si>
  <si>
    <t>B86732G  22L220</t>
  </si>
  <si>
    <t>B86732G  22L220Y22</t>
  </si>
  <si>
    <t>B86732G  22L220Z99</t>
  </si>
  <si>
    <t>B86732G  31L220</t>
  </si>
  <si>
    <t>B86732G  31L220Y22</t>
  </si>
  <si>
    <t>B86732G  31L220Z99</t>
  </si>
  <si>
    <t>B86732G  43L220</t>
  </si>
  <si>
    <t>B86732G  43L220Y22</t>
  </si>
  <si>
    <t>B86732G  43L220Z99</t>
  </si>
  <si>
    <t>B86732G  60L711</t>
  </si>
  <si>
    <t>B86732G  60L711Y22</t>
  </si>
  <si>
    <t>B86732G  64L220</t>
  </si>
  <si>
    <t>B86732G  64L220Y22</t>
  </si>
  <si>
    <t>B86732G  64L220Z99</t>
  </si>
  <si>
    <t>B86732G  80L220</t>
  </si>
  <si>
    <t>B86732G  80L220Y22</t>
  </si>
  <si>
    <t>B86732G  80L220Z99</t>
  </si>
  <si>
    <t>B86732G  91L711</t>
  </si>
  <si>
    <t>B86732G  91L711Y22</t>
  </si>
  <si>
    <t>B86732G  92L711</t>
  </si>
  <si>
    <t>B86732G  92L711Y22</t>
  </si>
  <si>
    <t>B86732G 104L220</t>
  </si>
  <si>
    <t>B86732G 104L220Y22</t>
  </si>
  <si>
    <t>B86732G 104L220Z99</t>
  </si>
  <si>
    <t>B86732G 110L711</t>
  </si>
  <si>
    <t>B86732G 110L711Y22</t>
  </si>
  <si>
    <t>B86732G 111L711</t>
  </si>
  <si>
    <t>B86732G 111L711Y22</t>
  </si>
  <si>
    <t>B86732G 124L220</t>
  </si>
  <si>
    <t>B86732G 124L220Y22</t>
  </si>
  <si>
    <t>B86732G 124L220Z99</t>
  </si>
  <si>
    <t>B86732G 153L220</t>
  </si>
  <si>
    <t>B86732G 153L220Y22</t>
  </si>
  <si>
    <t>B86732G 153L220Z99</t>
  </si>
  <si>
    <t>B86732G 209L220</t>
  </si>
  <si>
    <t>B86732G 209L220Y22</t>
  </si>
  <si>
    <t>B86732G 209L220Z99</t>
  </si>
  <si>
    <t>B86732G 294S176</t>
  </si>
  <si>
    <t>B86732G 294S176Y22</t>
  </si>
  <si>
    <t>B86732G 352S176</t>
  </si>
  <si>
    <t>B86732G 352S176Y22</t>
  </si>
  <si>
    <t>B86732G 354S176</t>
  </si>
  <si>
    <t>B86732G 354S176Y22</t>
  </si>
  <si>
    <t>B86732G 440S176</t>
  </si>
  <si>
    <t>B86732G 440S176Y22</t>
  </si>
  <si>
    <t>B86732G 443S176</t>
  </si>
  <si>
    <t>B86732G 443S176Y22</t>
  </si>
  <si>
    <t>B86732G 468S176</t>
  </si>
  <si>
    <t>B86732G 468S176Y22</t>
  </si>
  <si>
    <t>B86732G 501S176</t>
  </si>
  <si>
    <t>B86732G 501S176Y22</t>
  </si>
  <si>
    <t>B86732G 686S176</t>
  </si>
  <si>
    <t>B86732G 686S176Y22</t>
  </si>
  <si>
    <t>B86732G 686S176Y31</t>
  </si>
  <si>
    <t>B86732G 731S176</t>
  </si>
  <si>
    <t>B86732G 731S176Y22</t>
  </si>
  <si>
    <t>B86732G 840S176</t>
  </si>
  <si>
    <t>B86732G 840S176Y22</t>
  </si>
  <si>
    <t>B86732G 840S176Y31</t>
  </si>
  <si>
    <t>B86732G 880S176</t>
  </si>
  <si>
    <t>B86732G 880S176Y22</t>
  </si>
  <si>
    <t>B86732H  45L711</t>
  </si>
  <si>
    <t>B86732H  45L711Y22</t>
  </si>
  <si>
    <t>B86732H  54L711</t>
  </si>
  <si>
    <t>B86732H  54L711Y22</t>
  </si>
  <si>
    <t>B86732H  67L711</t>
  </si>
  <si>
    <t>B86732H  67L711Y22</t>
  </si>
  <si>
    <t>B86732H  68L711</t>
  </si>
  <si>
    <t>B86732H  68L711Y22</t>
  </si>
  <si>
    <t>B86732H  86L711</t>
  </si>
  <si>
    <t>B86732H  86L711Y22</t>
  </si>
  <si>
    <t>B86732H  87L711</t>
  </si>
  <si>
    <t>B86732H  87L711Y22</t>
  </si>
  <si>
    <t>B86738M  60F716Y22</t>
  </si>
  <si>
    <t>B86832G  35F278</t>
  </si>
  <si>
    <t>B86832G  35F278Y22</t>
  </si>
  <si>
    <t>B86832G  41F278</t>
  </si>
  <si>
    <t>B86832G  41F278Y22</t>
  </si>
  <si>
    <t>B86832G 100F278</t>
  </si>
  <si>
    <t>B86832G 100F278Y22</t>
  </si>
  <si>
    <t>B86832G 151F278</t>
  </si>
  <si>
    <t>B86832G 151F278Y22</t>
  </si>
  <si>
    <t>B86832H  41F278</t>
  </si>
  <si>
    <t>B86832H  41F278Y22</t>
  </si>
  <si>
    <t>B86903L  10R309</t>
  </si>
  <si>
    <t>B86903L  10R309Y22</t>
  </si>
  <si>
    <t>B86903L  18R309</t>
  </si>
  <si>
    <t>B86903L  18R309Y22</t>
  </si>
  <si>
    <t>B86907P  24R800</t>
  </si>
  <si>
    <t>B86907P  24R800Y22</t>
  </si>
  <si>
    <t>B86907P  36R800Y22</t>
  </si>
  <si>
    <t>B86907P  47S804</t>
  </si>
  <si>
    <t>B86907P  47S804Y22</t>
  </si>
  <si>
    <t>B86907P  48S804</t>
  </si>
  <si>
    <t>B86907P  48S804Y22</t>
  </si>
  <si>
    <t>B86907P  56S804</t>
  </si>
  <si>
    <t>B86907P  56S804Y22</t>
  </si>
  <si>
    <t>B86907P  64S804</t>
  </si>
  <si>
    <t>B86907P  64S804Y22</t>
  </si>
  <si>
    <t>B86907P  66S804</t>
  </si>
  <si>
    <t>B86907P  66S804Y22</t>
  </si>
  <si>
    <t>B86907P  68S804</t>
  </si>
  <si>
    <t>B86907P  68S804Y22</t>
  </si>
  <si>
    <t>B86907P  69S804</t>
  </si>
  <si>
    <t>B86907P  69S804Y22</t>
  </si>
  <si>
    <t>B86907P  70S804</t>
  </si>
  <si>
    <t>B86907P  70S804Y22</t>
  </si>
  <si>
    <t>B86907P  71S804</t>
  </si>
  <si>
    <t>B86907P  71S804Y22</t>
  </si>
  <si>
    <t>B86907P  72S804</t>
  </si>
  <si>
    <t>B86907P  72S804Y22</t>
  </si>
  <si>
    <t>B86907P  73S801</t>
  </si>
  <si>
    <t>B86907P  73S801Y22</t>
  </si>
  <si>
    <t>B86907P  95S804</t>
  </si>
  <si>
    <t>B86907P  95S804Y22</t>
  </si>
  <si>
    <t>B86907P 144S804</t>
  </si>
  <si>
    <t>B86907P 144S804Y22</t>
  </si>
  <si>
    <t>B86907P 165S804</t>
  </si>
  <si>
    <t>B86907P 165S804Y22</t>
  </si>
  <si>
    <t>B86914P  19R800</t>
  </si>
  <si>
    <t>B86914P  19R800Y22</t>
  </si>
  <si>
    <t>B86914P  52S804</t>
  </si>
  <si>
    <t>B86914P  52S804Y22</t>
  </si>
  <si>
    <t>B86923L  24R711</t>
  </si>
  <si>
    <t>B86923L  24R711Y22</t>
  </si>
  <si>
    <t>B86923L  32R711</t>
  </si>
  <si>
    <t>B86923L  32R711Y22</t>
  </si>
  <si>
    <t>B86923L  91S711</t>
  </si>
  <si>
    <t>B86923L  91S711Y22</t>
  </si>
  <si>
    <t>B86924U 100S165</t>
  </si>
  <si>
    <t>B86924U 100S165Y22</t>
  </si>
  <si>
    <t>B86939S  30R816</t>
  </si>
  <si>
    <t>B86939S  30R816Y22</t>
  </si>
  <si>
    <t>B87612C1216B401</t>
  </si>
  <si>
    <t>B87613C1216B401</t>
  </si>
  <si>
    <t>B88269X2410C 11</t>
  </si>
  <si>
    <t>B88269X3570C 11</t>
  </si>
  <si>
    <t>B88269X3580C 11</t>
  </si>
  <si>
    <t>B88269X3690C 11</t>
  </si>
  <si>
    <t>B88269X3780C 11</t>
  </si>
  <si>
    <t>B88269X3810C 11</t>
  </si>
  <si>
    <t>B88269X3820C 11</t>
  </si>
  <si>
    <t>B88269X3830C 11</t>
  </si>
  <si>
    <t>B88269X3850C 11</t>
  </si>
  <si>
    <t>B88269X3860C 11</t>
  </si>
  <si>
    <t>B88269X3900C 11</t>
  </si>
  <si>
    <t>B88269X3910C 11</t>
  </si>
  <si>
    <t>B88269X3920C 11</t>
  </si>
  <si>
    <t>B88269X3930C 11</t>
  </si>
  <si>
    <t>B88269X3940C 11</t>
  </si>
  <si>
    <t>B88269X3950C 11</t>
  </si>
  <si>
    <t>B88269X3960C 11</t>
  </si>
  <si>
    <t>B88269X3980C 11</t>
  </si>
  <si>
    <t>B88269X4640C 11</t>
  </si>
  <si>
    <t>B88269X5000C 11</t>
  </si>
  <si>
    <t>B88269X5010C 11</t>
  </si>
  <si>
    <t>B88269X5360C 11</t>
  </si>
  <si>
    <t>B88269X5370C 11</t>
  </si>
  <si>
    <t>B88269X5470C 11</t>
  </si>
  <si>
    <t>B88269X5570C 11</t>
  </si>
  <si>
    <t>B88269X5810C 11</t>
  </si>
  <si>
    <t>B88269X5970C 11</t>
  </si>
  <si>
    <t>B88269X6030C 11</t>
  </si>
  <si>
    <t>B88269X6140C 11</t>
  </si>
  <si>
    <t>B88269X6140C 11J 2</t>
  </si>
  <si>
    <t>B88269X6160C 11</t>
  </si>
  <si>
    <t>B88269X6170C 11</t>
  </si>
  <si>
    <t>B88269X6180C 11</t>
  </si>
  <si>
    <t>B88269X6190C 11</t>
  </si>
  <si>
    <t>B88269X6250C 11</t>
  </si>
  <si>
    <t>B88269X6260C 11</t>
  </si>
  <si>
    <t>B88269X6270C 11</t>
  </si>
  <si>
    <t>B88269X6320C 11</t>
  </si>
  <si>
    <t>B88269X6330C 11</t>
  </si>
  <si>
    <t>B88269X6340C 11</t>
  </si>
  <si>
    <t>B88269X6350C 11</t>
  </si>
  <si>
    <t>B88269X6360C 11</t>
  </si>
  <si>
    <t>B88269X6380C 11</t>
  </si>
  <si>
    <t>B88269X6400C 11</t>
  </si>
  <si>
    <t>B88269X6540C 11</t>
  </si>
  <si>
    <t>B88269X6550C 11</t>
  </si>
  <si>
    <t>B88269X6560C 11</t>
  </si>
  <si>
    <t>B88269X6570C 11</t>
  </si>
  <si>
    <t>B88269X6580C 11</t>
  </si>
  <si>
    <t>B88269X6590C 11</t>
  </si>
  <si>
    <t>B88269X6610C 11</t>
  </si>
  <si>
    <t>B88269X6620C 11</t>
  </si>
  <si>
    <t>B88269X6630C 11</t>
  </si>
  <si>
    <t>B88269X6640C 11</t>
  </si>
  <si>
    <t>B88269X6650C 11</t>
  </si>
  <si>
    <t>B88269X6660C 11</t>
  </si>
  <si>
    <t>B88269X6670C 11</t>
  </si>
  <si>
    <t>B88269X6680C 11</t>
  </si>
  <si>
    <t>B88269X6690C 11</t>
  </si>
  <si>
    <t>B88269X6700C 11</t>
  </si>
  <si>
    <t>B88269X6710C 11</t>
  </si>
  <si>
    <t>B88269X6760C 11</t>
  </si>
  <si>
    <t>B88269X6780C 11</t>
  </si>
  <si>
    <t>B88269X6790C 11</t>
  </si>
  <si>
    <t>B88269X6800C 11</t>
  </si>
  <si>
    <t>B88269X6810C 11</t>
  </si>
  <si>
    <t>B88269X6860C 11</t>
  </si>
  <si>
    <t>B88269X6890C 11</t>
  </si>
  <si>
    <t>B88269X6900C 11</t>
  </si>
  <si>
    <t>B88269X6910C 11</t>
  </si>
  <si>
    <t>B88269X6920C 11</t>
  </si>
  <si>
    <t>B88269X7080C 11</t>
  </si>
  <si>
    <t>B88269X7110C 11</t>
  </si>
  <si>
    <t>B88269X7210C 11</t>
  </si>
  <si>
    <t>B88269X7220C 11</t>
  </si>
  <si>
    <t>B88269X7270C 11</t>
  </si>
  <si>
    <t>B88269X7280C 11</t>
  </si>
  <si>
    <t>B88269X7400C 11</t>
  </si>
  <si>
    <t>B88269X7410C 11</t>
  </si>
  <si>
    <t>B88269X7420C 11</t>
  </si>
  <si>
    <t>B88269X7430C 11</t>
  </si>
  <si>
    <t>B88269X7440C 11</t>
  </si>
  <si>
    <t>B88269X7450C 11</t>
  </si>
  <si>
    <t>B88269X7460C 11</t>
  </si>
  <si>
    <t>B88269X7470C 11</t>
  </si>
  <si>
    <t>B88269X7480C 11</t>
  </si>
  <si>
    <t>B88269X7490C 11</t>
  </si>
  <si>
    <t>B88269X7500C 11</t>
  </si>
  <si>
    <t>B88269X7510C 11</t>
  </si>
  <si>
    <t>B88269X7520C 11</t>
  </si>
  <si>
    <t>B88269X7530C 11</t>
  </si>
  <si>
    <t>B88269X7540C 11</t>
  </si>
  <si>
    <t>B88269X7550C 11</t>
  </si>
  <si>
    <t>B88269X7560C 11</t>
  </si>
  <si>
    <t>B88269X7570C 11</t>
  </si>
  <si>
    <t>B88269X7580C 11</t>
  </si>
  <si>
    <t>B88269X7590C 11</t>
  </si>
  <si>
    <t>B88269X7600C 11</t>
  </si>
  <si>
    <t>B88269X7610C 11</t>
  </si>
  <si>
    <t>B88269X7620C 11</t>
  </si>
  <si>
    <t>B88269X7630C 11</t>
  </si>
  <si>
    <t>B88269X7630C 11J 2</t>
  </si>
  <si>
    <t>B88269X7700C 11</t>
  </si>
  <si>
    <t>B88269X7750C 11</t>
  </si>
  <si>
    <t>B88269X7800C 11</t>
  </si>
  <si>
    <t>B88269X7900C 11</t>
  </si>
  <si>
    <t>B88269X7910C 11</t>
  </si>
  <si>
    <t>B88269X7910C 11J 2</t>
  </si>
  <si>
    <t>B88269X8020C 11</t>
  </si>
  <si>
    <t>B88269X8020C 11J 2</t>
  </si>
  <si>
    <t>B88269X8840C 11</t>
  </si>
  <si>
    <t>B88269X8860C 11</t>
  </si>
  <si>
    <t>B88269X8970C 11</t>
  </si>
  <si>
    <t>B88269X8970C 11J 2</t>
  </si>
  <si>
    <t>B88269X8990C 11</t>
  </si>
  <si>
    <t>B88269X8990C 11J 2</t>
  </si>
  <si>
    <t xml:space="preserve">The product indicated in column B is not included in the scope of this CMRT. </t>
  </si>
  <si>
    <t>Tashkent</t>
  </si>
  <si>
    <t>Västerbottens län</t>
  </si>
  <si>
    <t xml:space="preserve">	Kazuno</t>
  </si>
  <si>
    <t>On Lok Tsuen, Fanling</t>
  </si>
  <si>
    <t>New Territories, Hong Kong</t>
  </si>
  <si>
    <t>CID004610</t>
  </si>
  <si>
    <t>Rustenburg</t>
  </si>
  <si>
    <t>North West Province</t>
  </si>
  <si>
    <t>Changsha</t>
  </si>
  <si>
    <t>CID000211</t>
  </si>
  <si>
    <t>CID001508</t>
  </si>
  <si>
    <t>Carrollton</t>
  </si>
  <si>
    <t>CID003583</t>
  </si>
  <si>
    <t>Yancheng City</t>
  </si>
  <si>
    <t>CID000466</t>
  </si>
  <si>
    <t>Halsbruecke</t>
  </si>
  <si>
    <t>CID002844</t>
  </si>
  <si>
    <t>CID005067</t>
  </si>
  <si>
    <t>CID001758</t>
  </si>
  <si>
    <t>Bebedouro</t>
  </si>
  <si>
    <t>CID003474</t>
  </si>
  <si>
    <t>Arujá</t>
  </si>
  <si>
    <t>State of São Paulo</t>
  </si>
  <si>
    <t>CID002318</t>
  </si>
  <si>
    <t>Tonggu</t>
  </si>
  <si>
    <t>CID002827</t>
  </si>
  <si>
    <t>Marilao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</si>
</sst>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color rgb="FF000000"/>
      <name val="Arial"/>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6">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1" fillId="0" borderId="0" applyFont="0" applyFill="0" applyBorder="0" applyAlignment="0" applyProtection="0"/>
    <xf numFmtId="168"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71" fontId="11" fillId="0" borderId="0" applyFont="0" applyFill="0" applyBorder="0" applyAlignment="0" applyProtection="0"/>
    <xf numFmtId="175"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9"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9"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3" fillId="0" borderId="0"/>
    <xf numFmtId="0" fontId="90" fillId="0" borderId="0"/>
    <xf numFmtId="0" fontId="90" fillId="0" borderId="0"/>
    <xf numFmtId="164"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164" fontId="3" fillId="0" borderId="0"/>
    <xf numFmtId="0" fontId="8" fillId="0" borderId="0"/>
    <xf numFmtId="164" fontId="90" fillId="0" borderId="0"/>
    <xf numFmtId="0" fontId="55" fillId="0" borderId="0"/>
    <xf numFmtId="0" fontId="55" fillId="0" borderId="0"/>
    <xf numFmtId="164" fontId="8" fillId="0" borderId="0"/>
    <xf numFmtId="0" fontId="55" fillId="0" borderId="0"/>
    <xf numFmtId="0" fontId="8" fillId="0" borderId="0"/>
    <xf numFmtId="0" fontId="55" fillId="0" borderId="0"/>
    <xf numFmtId="0" fontId="72" fillId="0" borderId="0">
      <alignment vertical="center"/>
    </xf>
    <xf numFmtId="164" fontId="3"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3" fillId="0" borderId="0"/>
    <xf numFmtId="164" fontId="3" fillId="0" borderId="0"/>
    <xf numFmtId="0" fontId="74" fillId="0" borderId="0"/>
    <xf numFmtId="0" fontId="90" fillId="0" borderId="0"/>
    <xf numFmtId="0" fontId="11" fillId="0" borderId="0"/>
    <xf numFmtId="0" fontId="55" fillId="32" borderId="7" applyNumberFormat="0" applyFont="0" applyAlignment="0" applyProtection="0"/>
    <xf numFmtId="0" fontId="75" fillId="27" borderId="8" applyNumberFormat="0" applyAlignment="0" applyProtection="0"/>
    <xf numFmtId="9" fontId="11"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1" fillId="0" borderId="0"/>
    <xf numFmtId="0" fontId="90" fillId="0" borderId="0"/>
    <xf numFmtId="0" fontId="90" fillId="0" borderId="0"/>
    <xf numFmtId="0" fontId="90" fillId="0" borderId="0"/>
    <xf numFmtId="164" fontId="90" fillId="0" borderId="0"/>
    <xf numFmtId="0" fontId="2" fillId="0" borderId="0"/>
    <xf numFmtId="0" fontId="1" fillId="0" borderId="0"/>
    <xf numFmtId="0" fontId="1" fillId="0" borderId="0"/>
    <xf numFmtId="0" fontId="1" fillId="0" borderId="0"/>
  </cellStyleXfs>
  <cellXfs count="402">
    <xf numFmtId="0" fontId="0" fillId="0" borderId="0" xfId="0"/>
    <xf numFmtId="0" fontId="16" fillId="33" borderId="10" xfId="0" applyFont="1" applyFill="1" applyBorder="1" applyAlignment="1">
      <alignment horizontal="center" vertical="center"/>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2" fillId="33" borderId="0" xfId="0" applyFont="1" applyFill="1" applyAlignment="1">
      <alignment horizontal="left"/>
    </xf>
    <xf numFmtId="0" fontId="15"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2" fillId="33" borderId="29" xfId="0" applyFont="1" applyFill="1" applyBorder="1" applyAlignment="1">
      <alignment vertical="center"/>
    </xf>
    <xf numFmtId="0" fontId="31"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0"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8" fillId="0" borderId="0" xfId="0" applyFont="1" applyProtection="1">
      <protection hidden="1"/>
    </xf>
    <xf numFmtId="0" fontId="50"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0" fillId="36" borderId="19" xfId="0" applyFont="1" applyFill="1" applyBorder="1" applyAlignment="1" applyProtection="1">
      <alignment horizontal="left" vertical="center" wrapText="1"/>
      <protection hidden="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10" fillId="33" borderId="0" xfId="0" applyNumberFormat="1" applyFont="1" applyFill="1"/>
    <xf numFmtId="164" fontId="15" fillId="33" borderId="0" xfId="0" applyNumberFormat="1" applyFont="1" applyFill="1" applyAlignment="1">
      <alignment horizontal="center" vertical="center" wrapText="1"/>
    </xf>
    <xf numFmtId="164" fontId="12"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6"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49" fontId="0" fillId="0" borderId="19" xfId="0" applyNumberFormat="1" applyBorder="1" applyProtection="1">
      <protection locked="0"/>
    </xf>
    <xf numFmtId="0" fontId="2"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6" fillId="33" borderId="11" xfId="570" applyFont="1" applyFill="1" applyBorder="1" applyAlignment="1">
      <alignment horizontal="center" vertical="top" wrapText="1"/>
    </xf>
    <xf numFmtId="0" fontId="26" fillId="33" borderId="18" xfId="570" applyFont="1" applyFill="1" applyBorder="1" applyAlignment="1">
      <alignment vertical="top" wrapText="1"/>
    </xf>
    <xf numFmtId="164" fontId="26" fillId="33" borderId="18" xfId="570" applyNumberFormat="1" applyFont="1" applyFill="1" applyBorder="1" applyAlignment="1">
      <alignment horizontal="center" vertical="top" wrapText="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2" fontId="26" fillId="33" borderId="11" xfId="570" applyNumberFormat="1" applyFont="1" applyFill="1" applyBorder="1" applyAlignment="1">
      <alignment horizontal="center" vertical="top" wrapText="1"/>
    </xf>
    <xf numFmtId="0" fontId="26" fillId="0" borderId="11" xfId="0" applyFont="1" applyBorder="1" applyAlignment="1">
      <alignment wrapText="1"/>
    </xf>
    <xf numFmtId="0" fontId="26" fillId="33" borderId="18" xfId="570" applyFont="1" applyFill="1" applyBorder="1" applyAlignment="1">
      <alignment horizontal="center" vertical="top" wrapText="1"/>
    </xf>
    <xf numFmtId="0" fontId="26" fillId="33" borderId="18" xfId="570" applyFont="1" applyFill="1" applyBorder="1" applyAlignment="1">
      <alignment horizontal="left" vertical="top" wrapText="1"/>
    </xf>
    <xf numFmtId="0" fontId="26" fillId="0" borderId="18" xfId="0" applyFont="1" applyBorder="1" applyAlignment="1">
      <alignment vertical="top" wrapText="1"/>
    </xf>
    <xf numFmtId="166" fontId="26" fillId="33" borderId="11" xfId="570" applyNumberFormat="1" applyFont="1" applyFill="1" applyBorder="1" applyAlignment="1">
      <alignment horizontal="center" vertical="top" wrapText="1"/>
    </xf>
    <xf numFmtId="0" fontId="26" fillId="0" borderId="19" xfId="0" applyFont="1" applyBorder="1" applyAlignment="1">
      <alignment vertical="top" wrapText="1"/>
    </xf>
    <xf numFmtId="2" fontId="26" fillId="33" borderId="19" xfId="570" applyNumberFormat="1" applyFont="1" applyFill="1" applyBorder="1" applyAlignment="1">
      <alignment horizontal="center" vertical="top" wrapText="1"/>
    </xf>
    <xf numFmtId="164" fontId="26" fillId="33" borderId="19" xfId="570" applyNumberFormat="1" applyFont="1" applyFill="1" applyBorder="1" applyAlignment="1">
      <alignment horizontal="center" vertical="top" wrapText="1"/>
    </xf>
    <xf numFmtId="0" fontId="26" fillId="33" borderId="19" xfId="570" applyFont="1" applyFill="1" applyBorder="1" applyAlignment="1">
      <alignment vertical="top" wrapText="1"/>
    </xf>
    <xf numFmtId="166" fontId="26" fillId="33" borderId="19" xfId="570" applyNumberFormat="1" applyFont="1" applyFill="1" applyBorder="1" applyAlignment="1">
      <alignment horizontal="center" vertical="top" wrapText="1"/>
    </xf>
    <xf numFmtId="164" fontId="26" fillId="0" borderId="19" xfId="570" applyNumberFormat="1" applyFont="1" applyBorder="1" applyAlignment="1">
      <alignment horizontal="center" vertical="top" wrapText="1"/>
    </xf>
    <xf numFmtId="0" fontId="26" fillId="0" borderId="19" xfId="570" applyFont="1" applyBorder="1" applyAlignment="1">
      <alignment vertical="top" wrapText="1"/>
    </xf>
    <xf numFmtId="0" fontId="102" fillId="33" borderId="42" xfId="0" applyFont="1" applyFill="1" applyBorder="1" applyAlignment="1" applyProtection="1">
      <alignment horizontal="left" vertical="center" wrapText="1"/>
      <protection locked="0" hidden="1"/>
    </xf>
    <xf numFmtId="0" fontId="102" fillId="0" borderId="48" xfId="0" applyFont="1" applyBorder="1" applyAlignment="1" applyProtection="1">
      <alignment horizontal="left" vertical="center" wrapText="1"/>
      <protection locked="0"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165" fontId="15" fillId="33" borderId="34" xfId="0" applyNumberFormat="1" applyFont="1" applyFill="1" applyBorder="1" applyAlignment="1" applyProtection="1">
      <alignment horizontal="center" wrapText="1"/>
      <protection locked="0"/>
    </xf>
    <xf numFmtId="165"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15" fillId="33" borderId="27" xfId="0" applyFont="1" applyFill="1" applyBorder="1" applyAlignment="1" applyProtection="1">
      <alignment horizontal="left" wrapText="1"/>
      <protection hidden="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15" fillId="33" borderId="10" xfId="0" applyFont="1" applyFill="1" applyBorder="1" applyAlignment="1" applyProtection="1">
      <alignment horizontal="left" wrapText="1"/>
      <protection hidden="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0" fontId="18" fillId="33" borderId="0" xfId="0" applyFont="1" applyFill="1" applyAlignment="1">
      <alignment horizontal="center" wrapText="1"/>
    </xf>
    <xf numFmtId="0" fontId="24" fillId="0" borderId="27" xfId="487" applyFont="1" applyFill="1" applyBorder="1" applyAlignment="1" applyProtection="1">
      <alignment horizontal="center"/>
      <protection hidden="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6" fillId="33" borderId="10" xfId="0" applyFont="1" applyFill="1" applyBorder="1" applyAlignment="1">
      <alignment horizontal="center" vertical="center"/>
    </xf>
    <xf numFmtId="0" fontId="12" fillId="33" borderId="10" xfId="0" applyFont="1" applyFill="1" applyBorder="1" applyAlignment="1">
      <alignment horizontal="left" vertical="center" wrapText="1"/>
    </xf>
    <xf numFmtId="0" fontId="10" fillId="33" borderId="27" xfId="0" applyFont="1" applyFill="1" applyBorder="1" applyAlignment="1" applyProtection="1">
      <alignment horizontal="center"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2" fillId="0" borderId="27" xfId="487" applyFont="1" applyFill="1" applyBorder="1" applyAlignment="1" applyProtection="1">
      <alignment horizontal="center" wrapText="1"/>
      <protection hidden="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164" fontId="26" fillId="0" borderId="48" xfId="570" applyNumberFormat="1" applyFont="1" applyBorder="1" applyAlignment="1">
      <alignment horizontal="center" vertical="top" wrapText="1"/>
    </xf>
    <xf numFmtId="164" fontId="26" fillId="0" borderId="49" xfId="570" applyNumberFormat="1" applyFont="1" applyBorder="1" applyAlignment="1">
      <alignment horizontal="center" vertical="top" wrapText="1"/>
    </xf>
    <xf numFmtId="164" fontId="26" fillId="0" borderId="11" xfId="570" applyNumberFormat="1" applyFont="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4" fontId="26" fillId="33" borderId="48" xfId="570" applyNumberFormat="1" applyFont="1" applyFill="1" applyBorder="1" applyAlignment="1">
      <alignment horizontal="center" vertical="top" wrapText="1"/>
    </xf>
    <xf numFmtId="164" fontId="26" fillId="33" borderId="49" xfId="570" applyNumberFormat="1" applyFont="1" applyFill="1" applyBorder="1" applyAlignment="1">
      <alignment horizontal="center" vertical="top" wrapText="1"/>
    </xf>
    <xf numFmtId="164"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6">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594" xr:uid="{A5CE81D6-1EB2-4EE9-A79C-894E491D8BD4}"/>
    <cellStyle name="Normal 9 3" xfId="595" xr:uid="{C6545145-7B1A-4161-8FA9-41C9A96E1AD9}"/>
    <cellStyle name="Normal 9 4" xfId="593" xr:uid="{EC684119-3E4D-484D-8476-275151C24208}"/>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dk.com/en/sustainability/social/supplier_responsibility/sus02210.html"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mailto:Simon.Bscheider@tdk.com" TargetMode="External"/><Relationship Id="rId4" Type="http://schemas.openxmlformats.org/officeDocument/2006/relationships/hyperlink" Target="mailto:Simon.Bscheider@tdk.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72"/>
      <c r="B2" s="4" t="s">
        <v>807</v>
      </c>
      <c r="C2" s="2"/>
      <c r="D2" s="159"/>
      <c r="E2" s="2"/>
      <c r="F2" s="2"/>
      <c r="G2" s="24"/>
    </row>
    <row r="3" spans="1:7">
      <c r="A3" s="372"/>
      <c r="B3" s="2" t="s">
        <v>800</v>
      </c>
      <c r="C3" s="4"/>
      <c r="D3" s="160"/>
      <c r="E3" s="2"/>
      <c r="F3" s="4"/>
      <c r="G3" s="24"/>
    </row>
    <row r="4" spans="1:7" ht="15.75">
      <c r="A4" s="372"/>
      <c r="B4" s="27" t="s">
        <v>809</v>
      </c>
      <c r="C4" s="5"/>
      <c r="D4" s="161"/>
      <c r="E4" s="2"/>
      <c r="F4" s="5"/>
      <c r="G4" s="24"/>
    </row>
    <row r="5" spans="1:7">
      <c r="A5" s="372"/>
      <c r="B5" s="26" t="s">
        <v>998</v>
      </c>
      <c r="C5" s="3"/>
      <c r="D5" s="162"/>
      <c r="E5" s="2"/>
      <c r="F5" s="3"/>
      <c r="G5" s="24"/>
    </row>
    <row r="6" spans="1:7">
      <c r="A6" s="372"/>
      <c r="B6" s="2"/>
      <c r="C6" s="2"/>
      <c r="D6" s="159"/>
      <c r="E6" s="2"/>
      <c r="F6" s="2"/>
      <c r="G6" s="24"/>
    </row>
    <row r="7" spans="1:7">
      <c r="A7" s="372"/>
      <c r="B7" s="2"/>
      <c r="C7" s="2"/>
      <c r="D7" s="159"/>
      <c r="E7" s="2"/>
      <c r="F7" s="2"/>
      <c r="G7" s="24"/>
    </row>
    <row r="8" spans="1:7">
      <c r="A8" s="372"/>
      <c r="B8" s="2"/>
      <c r="C8" s="2"/>
      <c r="D8" s="159"/>
      <c r="E8" s="2"/>
      <c r="F8" s="2"/>
      <c r="G8" s="24"/>
    </row>
    <row r="9" spans="1:7">
      <c r="A9" s="372"/>
      <c r="B9" s="375" t="s">
        <v>810</v>
      </c>
      <c r="C9" s="375"/>
      <c r="D9" s="375"/>
      <c r="E9" s="375"/>
      <c r="F9" s="375"/>
      <c r="G9" s="24"/>
    </row>
    <row r="10" spans="1:7" ht="27" customHeight="1">
      <c r="A10" s="372"/>
      <c r="B10" s="376" t="s">
        <v>423</v>
      </c>
      <c r="C10" s="376"/>
      <c r="D10" s="376"/>
      <c r="E10" s="376"/>
      <c r="F10" s="376"/>
      <c r="G10" s="24"/>
    </row>
    <row r="11" spans="1:7" ht="27" customHeight="1">
      <c r="A11" s="372"/>
      <c r="B11" s="377"/>
      <c r="C11" s="377"/>
      <c r="D11" s="377"/>
      <c r="E11" s="377"/>
      <c r="F11" s="377"/>
      <c r="G11" s="24"/>
    </row>
    <row r="12" spans="1:7">
      <c r="A12" s="372"/>
      <c r="B12" s="28" t="s">
        <v>808</v>
      </c>
      <c r="C12" s="29" t="s">
        <v>811</v>
      </c>
      <c r="D12" s="163" t="s">
        <v>812</v>
      </c>
      <c r="E12" s="29" t="s">
        <v>593</v>
      </c>
      <c r="F12" s="29" t="s">
        <v>594</v>
      </c>
      <c r="G12" s="24"/>
    </row>
    <row r="13" spans="1:7" ht="33.75">
      <c r="A13" s="372"/>
      <c r="B13" s="275">
        <v>1</v>
      </c>
      <c r="C13" s="276" t="s">
        <v>1046</v>
      </c>
      <c r="D13" s="277" t="s">
        <v>836</v>
      </c>
      <c r="E13" s="278" t="s">
        <v>813</v>
      </c>
      <c r="F13" s="278"/>
      <c r="G13" s="24"/>
    </row>
    <row r="14" spans="1:7" ht="56.25">
      <c r="A14" s="372"/>
      <c r="B14" s="275">
        <v>2</v>
      </c>
      <c r="C14" s="276" t="s">
        <v>1046</v>
      </c>
      <c r="D14" s="277" t="s">
        <v>983</v>
      </c>
      <c r="E14" s="278" t="s">
        <v>513</v>
      </c>
      <c r="F14" s="278" t="s">
        <v>514</v>
      </c>
      <c r="G14" s="24"/>
    </row>
    <row r="15" spans="1:7" ht="89.1" customHeight="1">
      <c r="A15" s="372"/>
      <c r="B15" s="378">
        <v>2.0099999999999998</v>
      </c>
      <c r="C15" s="369" t="s">
        <v>1046</v>
      </c>
      <c r="D15" s="381" t="s">
        <v>2150</v>
      </c>
      <c r="E15" s="279" t="s">
        <v>595</v>
      </c>
      <c r="F15" s="279" t="s">
        <v>598</v>
      </c>
      <c r="G15" s="24"/>
    </row>
    <row r="16" spans="1:7" ht="99" customHeight="1">
      <c r="A16" s="372"/>
      <c r="B16" s="379"/>
      <c r="C16" s="370"/>
      <c r="D16" s="382"/>
      <c r="E16" s="280"/>
      <c r="F16" s="280" t="s">
        <v>596</v>
      </c>
      <c r="G16" s="24"/>
    </row>
    <row r="17" spans="1:7" ht="63" customHeight="1">
      <c r="A17" s="372"/>
      <c r="B17" s="380"/>
      <c r="C17" s="371"/>
      <c r="D17" s="383"/>
      <c r="E17" s="276"/>
      <c r="F17" s="276" t="s">
        <v>597</v>
      </c>
      <c r="G17" s="24"/>
    </row>
    <row r="18" spans="1:7" ht="117" customHeight="1">
      <c r="A18" s="372"/>
      <c r="B18" s="378">
        <v>2.02</v>
      </c>
      <c r="C18" s="369" t="s">
        <v>1046</v>
      </c>
      <c r="D18" s="381" t="s">
        <v>2151</v>
      </c>
      <c r="E18" s="279" t="s">
        <v>424</v>
      </c>
      <c r="F18" s="279" t="s">
        <v>508</v>
      </c>
      <c r="G18" s="24"/>
    </row>
    <row r="19" spans="1:7" ht="71.099999999999994" customHeight="1">
      <c r="A19" s="372"/>
      <c r="B19" s="379"/>
      <c r="C19" s="370"/>
      <c r="D19" s="382"/>
      <c r="E19" s="280" t="s">
        <v>512</v>
      </c>
      <c r="F19" s="280" t="s">
        <v>425</v>
      </c>
      <c r="G19" s="24"/>
    </row>
    <row r="20" spans="1:7" ht="90.75" customHeight="1">
      <c r="A20" s="372"/>
      <c r="B20" s="379"/>
      <c r="C20" s="370"/>
      <c r="D20" s="382"/>
      <c r="E20" s="280"/>
      <c r="F20" s="280" t="s">
        <v>600</v>
      </c>
      <c r="G20" s="24"/>
    </row>
    <row r="21" spans="1:7" ht="74.25" customHeight="1">
      <c r="A21" s="372"/>
      <c r="B21" s="380"/>
      <c r="C21" s="371"/>
      <c r="D21" s="383"/>
      <c r="E21" s="276"/>
      <c r="F21" s="276" t="s">
        <v>599</v>
      </c>
      <c r="G21" s="24"/>
    </row>
    <row r="22" spans="1:7" ht="90" customHeight="1">
      <c r="A22" s="372"/>
      <c r="B22" s="363">
        <v>2.0299999999999998</v>
      </c>
      <c r="C22" s="363" t="s">
        <v>783</v>
      </c>
      <c r="D22" s="366" t="s">
        <v>2152</v>
      </c>
      <c r="E22" s="369" t="s">
        <v>422</v>
      </c>
      <c r="F22" s="279" t="s">
        <v>445</v>
      </c>
      <c r="G22" s="24"/>
    </row>
    <row r="23" spans="1:7" ht="109.5" customHeight="1">
      <c r="A23" s="372"/>
      <c r="B23" s="364"/>
      <c r="C23" s="364"/>
      <c r="D23" s="367"/>
      <c r="E23" s="370"/>
      <c r="F23" s="280" t="s">
        <v>784</v>
      </c>
      <c r="G23" s="24"/>
    </row>
    <row r="24" spans="1:7" ht="74.25" customHeight="1">
      <c r="A24" s="372"/>
      <c r="B24" s="365"/>
      <c r="C24" s="365"/>
      <c r="D24" s="368"/>
      <c r="E24" s="371"/>
      <c r="F24" s="276" t="s">
        <v>421</v>
      </c>
      <c r="G24" s="24"/>
    </row>
    <row r="25" spans="1:7" ht="72" customHeight="1">
      <c r="A25" s="372"/>
      <c r="B25" s="275" t="s">
        <v>443</v>
      </c>
      <c r="C25" s="276" t="s">
        <v>444</v>
      </c>
      <c r="D25" s="277" t="s">
        <v>2153</v>
      </c>
      <c r="E25" s="276" t="s">
        <v>2148</v>
      </c>
      <c r="F25" s="276" t="s">
        <v>446</v>
      </c>
      <c r="G25" s="24"/>
    </row>
    <row r="26" spans="1:7" ht="98.1" customHeight="1">
      <c r="A26" s="372"/>
      <c r="B26" s="360">
        <v>3</v>
      </c>
      <c r="C26" s="378" t="s">
        <v>66</v>
      </c>
      <c r="D26" s="381" t="s">
        <v>2154</v>
      </c>
      <c r="E26" s="369" t="s">
        <v>0</v>
      </c>
      <c r="F26" s="279" t="s">
        <v>60</v>
      </c>
      <c r="G26" s="24"/>
    </row>
    <row r="27" spans="1:7" ht="90" customHeight="1">
      <c r="A27" s="372"/>
      <c r="B27" s="361"/>
      <c r="C27" s="379"/>
      <c r="D27" s="382"/>
      <c r="E27" s="370"/>
      <c r="F27" s="280" t="s">
        <v>55</v>
      </c>
      <c r="G27" s="24"/>
    </row>
    <row r="28" spans="1:7" ht="19.350000000000001" customHeight="1">
      <c r="A28" s="372"/>
      <c r="B28" s="361"/>
      <c r="C28" s="379"/>
      <c r="D28" s="382"/>
      <c r="E28" s="370"/>
      <c r="F28" s="280" t="s">
        <v>56</v>
      </c>
      <c r="G28" s="24"/>
    </row>
    <row r="29" spans="1:7" ht="74.45" customHeight="1">
      <c r="A29" s="372"/>
      <c r="B29" s="361"/>
      <c r="C29" s="379"/>
      <c r="D29" s="382"/>
      <c r="E29" s="370"/>
      <c r="F29" s="280" t="s">
        <v>57</v>
      </c>
      <c r="G29" s="24"/>
    </row>
    <row r="30" spans="1:7" ht="62.45" customHeight="1">
      <c r="A30" s="372"/>
      <c r="B30" s="361"/>
      <c r="C30" s="379"/>
      <c r="D30" s="382"/>
      <c r="E30" s="370"/>
      <c r="F30" s="280" t="s">
        <v>58</v>
      </c>
      <c r="G30" s="24"/>
    </row>
    <row r="31" spans="1:7" ht="81" customHeight="1">
      <c r="A31" s="372"/>
      <c r="B31" s="361"/>
      <c r="C31" s="379"/>
      <c r="D31" s="382"/>
      <c r="E31" s="370"/>
      <c r="F31" s="280" t="s">
        <v>59</v>
      </c>
      <c r="G31" s="24"/>
    </row>
    <row r="32" spans="1:7" ht="48.75" customHeight="1">
      <c r="A32" s="372"/>
      <c r="B32" s="361"/>
      <c r="C32" s="379"/>
      <c r="D32" s="382"/>
      <c r="E32" s="370"/>
      <c r="F32" s="280" t="s">
        <v>62</v>
      </c>
      <c r="G32" s="24"/>
    </row>
    <row r="33" spans="1:7" ht="98.45" customHeight="1">
      <c r="A33" s="372"/>
      <c r="B33" s="361"/>
      <c r="C33" s="379"/>
      <c r="D33" s="382"/>
      <c r="E33" s="370"/>
      <c r="F33" s="280" t="s">
        <v>61</v>
      </c>
      <c r="G33" s="24"/>
    </row>
    <row r="34" spans="1:7" ht="89.1" customHeight="1">
      <c r="A34" s="372"/>
      <c r="B34" s="361"/>
      <c r="C34" s="379"/>
      <c r="D34" s="382"/>
      <c r="E34" s="370"/>
      <c r="F34" s="280" t="s">
        <v>63</v>
      </c>
      <c r="G34" s="24"/>
    </row>
    <row r="35" spans="1:7" ht="29.1" customHeight="1">
      <c r="A35" s="372"/>
      <c r="B35" s="361"/>
      <c r="C35" s="379"/>
      <c r="D35" s="382"/>
      <c r="E35" s="370"/>
      <c r="F35" s="280" t="s">
        <v>64</v>
      </c>
      <c r="G35" s="24"/>
    </row>
    <row r="36" spans="1:7" ht="147">
      <c r="A36" s="372"/>
      <c r="B36" s="362"/>
      <c r="C36" s="380"/>
      <c r="D36" s="383"/>
      <c r="E36" s="371"/>
      <c r="F36" s="282" t="s">
        <v>65</v>
      </c>
      <c r="G36" s="24"/>
    </row>
    <row r="37" spans="1:7" ht="157.5">
      <c r="A37" s="372"/>
      <c r="B37" s="281">
        <v>3.01</v>
      </c>
      <c r="C37" s="283" t="s">
        <v>66</v>
      </c>
      <c r="D37" s="277" t="s">
        <v>2155</v>
      </c>
      <c r="E37" s="284" t="s">
        <v>1282</v>
      </c>
      <c r="F37" s="285" t="s">
        <v>1384</v>
      </c>
      <c r="G37" s="24"/>
    </row>
    <row r="38" spans="1:7" ht="146.25">
      <c r="A38" s="372"/>
      <c r="B38" s="281">
        <v>3.02</v>
      </c>
      <c r="C38" s="283" t="s">
        <v>1314</v>
      </c>
      <c r="D38" s="277" t="s">
        <v>2156</v>
      </c>
      <c r="E38" s="284" t="s">
        <v>1329</v>
      </c>
      <c r="F38" s="285" t="s">
        <v>1385</v>
      </c>
      <c r="G38" s="24"/>
    </row>
    <row r="39" spans="1:7" ht="112.5">
      <c r="A39" s="372"/>
      <c r="B39" s="286">
        <v>4</v>
      </c>
      <c r="C39" s="287" t="s">
        <v>1480</v>
      </c>
      <c r="D39" s="277" t="s">
        <v>2157</v>
      </c>
      <c r="E39" s="276" t="s">
        <v>2104</v>
      </c>
      <c r="F39" s="276" t="s">
        <v>1481</v>
      </c>
      <c r="G39" s="24"/>
    </row>
    <row r="40" spans="1:7" ht="67.5">
      <c r="A40" s="372"/>
      <c r="B40" s="281">
        <v>4.01</v>
      </c>
      <c r="C40" s="287" t="s">
        <v>1480</v>
      </c>
      <c r="D40" s="277" t="s">
        <v>2159</v>
      </c>
      <c r="E40" s="276" t="s">
        <v>2116</v>
      </c>
      <c r="F40" s="276" t="s">
        <v>2120</v>
      </c>
      <c r="G40" s="24"/>
    </row>
    <row r="41" spans="1:7" ht="67.5">
      <c r="A41" s="372"/>
      <c r="B41" s="281" t="s">
        <v>2146</v>
      </c>
      <c r="C41" s="287" t="s">
        <v>1480</v>
      </c>
      <c r="D41" s="277" t="s">
        <v>2158</v>
      </c>
      <c r="E41" s="276" t="s">
        <v>2149</v>
      </c>
      <c r="F41" s="276" t="s">
        <v>2147</v>
      </c>
      <c r="G41" s="24"/>
    </row>
    <row r="42" spans="1:7" ht="67.5">
      <c r="A42" s="372"/>
      <c r="B42" s="281" t="s">
        <v>2173</v>
      </c>
      <c r="C42" s="287" t="s">
        <v>1480</v>
      </c>
      <c r="D42" s="277" t="s">
        <v>2178</v>
      </c>
      <c r="E42" s="276" t="s">
        <v>2148</v>
      </c>
      <c r="F42" s="276" t="s">
        <v>2174</v>
      </c>
      <c r="G42" s="24"/>
    </row>
    <row r="43" spans="1:7" ht="191.25">
      <c r="A43" s="372"/>
      <c r="B43" s="288">
        <v>4.0999999999999996</v>
      </c>
      <c r="C43" s="287" t="s">
        <v>2177</v>
      </c>
      <c r="D43" s="289">
        <v>42867</v>
      </c>
      <c r="E43" s="290" t="s">
        <v>2180</v>
      </c>
      <c r="F43" s="276" t="s">
        <v>2179</v>
      </c>
      <c r="G43" s="24"/>
    </row>
    <row r="44" spans="1:7" ht="112.5">
      <c r="A44" s="372"/>
      <c r="B44" s="288">
        <v>4.2</v>
      </c>
      <c r="C44" s="287" t="s">
        <v>2177</v>
      </c>
      <c r="D44" s="289">
        <v>42704</v>
      </c>
      <c r="E44" s="290" t="s">
        <v>2369</v>
      </c>
      <c r="F44" s="276" t="s">
        <v>2344</v>
      </c>
      <c r="G44" s="24"/>
    </row>
    <row r="45" spans="1:7" ht="213.75">
      <c r="A45" s="372"/>
      <c r="B45" s="291">
        <v>5</v>
      </c>
      <c r="C45" s="287" t="s">
        <v>2177</v>
      </c>
      <c r="D45" s="289">
        <v>42867</v>
      </c>
      <c r="E45" s="290" t="s">
        <v>12256</v>
      </c>
      <c r="F45" s="276" t="s">
        <v>11978</v>
      </c>
      <c r="G45" s="24"/>
    </row>
    <row r="46" spans="1:7" ht="56.25">
      <c r="A46" s="372"/>
      <c r="B46" s="288">
        <v>5.01</v>
      </c>
      <c r="C46" s="287" t="s">
        <v>2177</v>
      </c>
      <c r="D46" s="289">
        <v>42907</v>
      </c>
      <c r="E46" s="290" t="s">
        <v>14886</v>
      </c>
      <c r="F46" s="276" t="s">
        <v>11978</v>
      </c>
      <c r="G46" s="24"/>
    </row>
    <row r="47" spans="1:7" ht="101.25">
      <c r="A47" s="372"/>
      <c r="B47" s="288">
        <v>5.0999999999999996</v>
      </c>
      <c r="C47" s="287" t="s">
        <v>2177</v>
      </c>
      <c r="D47" s="289">
        <v>43070</v>
      </c>
      <c r="E47" s="290" t="s">
        <v>12456</v>
      </c>
      <c r="F47" s="276" t="s">
        <v>12457</v>
      </c>
      <c r="G47" s="24"/>
    </row>
    <row r="48" spans="1:7" ht="90">
      <c r="A48" s="372"/>
      <c r="B48" s="288">
        <v>5.1100000000000003</v>
      </c>
      <c r="C48" s="287" t="s">
        <v>12684</v>
      </c>
      <c r="D48" s="289">
        <v>43217</v>
      </c>
      <c r="E48" s="290" t="s">
        <v>12786</v>
      </c>
      <c r="F48" s="276" t="s">
        <v>12711</v>
      </c>
      <c r="G48" s="24"/>
    </row>
    <row r="49" spans="1:7" ht="90">
      <c r="A49" s="372"/>
      <c r="B49" s="288">
        <v>5.12</v>
      </c>
      <c r="C49" s="287" t="s">
        <v>12684</v>
      </c>
      <c r="D49" s="289">
        <v>43581</v>
      </c>
      <c r="E49" s="290" t="s">
        <v>12786</v>
      </c>
      <c r="F49" s="276" t="s">
        <v>13315</v>
      </c>
      <c r="G49" s="24"/>
    </row>
    <row r="50" spans="1:7" ht="112.5">
      <c r="A50" s="372"/>
      <c r="B50" s="291">
        <v>6</v>
      </c>
      <c r="C50" s="287" t="s">
        <v>12684</v>
      </c>
      <c r="D50" s="289">
        <v>43964</v>
      </c>
      <c r="E50" s="290" t="s">
        <v>13527</v>
      </c>
      <c r="F50" s="276" t="s">
        <v>13318</v>
      </c>
      <c r="G50" s="24"/>
    </row>
    <row r="51" spans="1:7" ht="56.25">
      <c r="A51" s="372"/>
      <c r="B51" s="288">
        <v>6.01</v>
      </c>
      <c r="C51" s="287" t="s">
        <v>12684</v>
      </c>
      <c r="D51" s="289">
        <v>43970</v>
      </c>
      <c r="E51" s="290" t="s">
        <v>14887</v>
      </c>
      <c r="F51" s="290" t="s">
        <v>13318</v>
      </c>
      <c r="G51" s="24"/>
    </row>
    <row r="52" spans="1:7" ht="56.25">
      <c r="A52" s="372"/>
      <c r="B52" s="288">
        <v>6.1</v>
      </c>
      <c r="C52" s="287" t="s">
        <v>12684</v>
      </c>
      <c r="D52" s="289">
        <v>44314</v>
      </c>
      <c r="E52" s="290" t="s">
        <v>14880</v>
      </c>
      <c r="F52" s="290" t="s">
        <v>14487</v>
      </c>
      <c r="G52" s="24"/>
    </row>
    <row r="53" spans="1:7" ht="56.25">
      <c r="A53" s="372"/>
      <c r="B53" s="288">
        <v>6.2</v>
      </c>
      <c r="C53" s="287" t="s">
        <v>12684</v>
      </c>
      <c r="D53" s="289">
        <v>44678</v>
      </c>
      <c r="E53" s="290" t="s">
        <v>14880</v>
      </c>
      <c r="F53" s="290" t="s">
        <v>14879</v>
      </c>
      <c r="G53" s="24"/>
    </row>
    <row r="54" spans="1:7" ht="56.25">
      <c r="A54" s="372"/>
      <c r="B54" s="288">
        <v>6.21</v>
      </c>
      <c r="C54" s="287" t="s">
        <v>12684</v>
      </c>
      <c r="D54" s="289">
        <v>44687</v>
      </c>
      <c r="E54" s="290" t="s">
        <v>14888</v>
      </c>
      <c r="F54" s="290" t="s">
        <v>14879</v>
      </c>
      <c r="G54" s="24"/>
    </row>
    <row r="55" spans="1:7" ht="56.25">
      <c r="A55" s="372"/>
      <c r="B55" s="288">
        <v>6.22</v>
      </c>
      <c r="C55" s="287" t="s">
        <v>12684</v>
      </c>
      <c r="D55" s="292">
        <v>44692</v>
      </c>
      <c r="E55" s="290" t="s">
        <v>14887</v>
      </c>
      <c r="F55" s="290" t="s">
        <v>14879</v>
      </c>
      <c r="G55" s="24"/>
    </row>
    <row r="56" spans="1:7" ht="90">
      <c r="A56" s="372"/>
      <c r="B56" s="291">
        <v>6.3</v>
      </c>
      <c r="C56" s="287" t="s">
        <v>12684</v>
      </c>
      <c r="D56" s="292">
        <v>45051</v>
      </c>
      <c r="E56" s="290" t="s">
        <v>15144</v>
      </c>
      <c r="F56" s="290" t="s">
        <v>14925</v>
      </c>
      <c r="G56" s="24"/>
    </row>
    <row r="57" spans="1:7" ht="56.25">
      <c r="A57" s="372"/>
      <c r="B57" s="288">
        <v>6.31</v>
      </c>
      <c r="C57" s="287" t="s">
        <v>12684</v>
      </c>
      <c r="D57" s="292">
        <v>45072</v>
      </c>
      <c r="E57" s="290" t="s">
        <v>15146</v>
      </c>
      <c r="F57" s="290" t="s">
        <v>14925</v>
      </c>
      <c r="G57" s="24"/>
    </row>
    <row r="58" spans="1:7" ht="56.25">
      <c r="A58" s="372"/>
      <c r="B58" s="291">
        <v>6.4</v>
      </c>
      <c r="C58" s="287" t="s">
        <v>12684</v>
      </c>
      <c r="D58" s="292">
        <v>45408</v>
      </c>
      <c r="E58" s="290" t="s">
        <v>15148</v>
      </c>
      <c r="F58" s="290" t="s">
        <v>15147</v>
      </c>
      <c r="G58" s="24"/>
    </row>
    <row r="59" spans="1:7" ht="56.25">
      <c r="A59" s="372"/>
      <c r="B59" s="291">
        <v>6.5</v>
      </c>
      <c r="C59" s="287" t="s">
        <v>12684</v>
      </c>
      <c r="D59" s="292">
        <v>45772</v>
      </c>
      <c r="E59" s="290" t="s">
        <v>15217</v>
      </c>
      <c r="F59" s="290" t="s">
        <v>15259</v>
      </c>
      <c r="G59" s="24"/>
    </row>
    <row r="60" spans="1:7" ht="90">
      <c r="A60" s="372"/>
      <c r="B60" s="291">
        <v>6.6</v>
      </c>
      <c r="C60" s="287" t="s">
        <v>12684</v>
      </c>
      <c r="D60" s="292">
        <v>46129</v>
      </c>
      <c r="E60" s="290" t="s">
        <v>15870</v>
      </c>
      <c r="F60" s="293" t="s">
        <v>15352</v>
      </c>
      <c r="G60" s="24"/>
    </row>
    <row r="61" spans="1:7" ht="13.5" thickBot="1">
      <c r="A61" s="373"/>
      <c r="B61" s="374" t="str">
        <f ca="1">OFFSET(L!$C$1,MATCH("General"&amp;"Cpy",L!$A:$A,0)-1,SL,,)</f>
        <v>© 2026 Responsible Minerals Initiative. All rights reserved.</v>
      </c>
      <c r="C61" s="374"/>
      <c r="D61" s="374"/>
      <c r="E61" s="374"/>
      <c r="F61" s="374"/>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headerFooter>
    <oddHeader>&amp;R&amp;"Aptos"&amp;14&amp;KFF0000 L2: Internal use only&amp;1#_x000D_</oddHead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E40C0115-A28A-4F77-9674-846317B888B8}"/>
    </customSheetView>
  </customSheetViews>
  <pageMargins left="0.7" right="0.7" top="0.75" bottom="0.75" header="0.3" footer="0.3"/>
  <pageSetup paperSize="9" orientation="portrait" r:id="rId2"/>
  <headerFooter>
    <oddHeader>&amp;R&amp;"Aptos"&amp;14&amp;KFF0000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3F91524B-9A3B-4782-B326-337288030A20}"/>
    </customSheetView>
  </customSheetViews>
  <pageMargins left="0.7" right="0.7" top="0.75" bottom="0.75" header="0.3" footer="0.3"/>
  <pageSetup orientation="portrait"/>
  <headerFooter>
    <oddHeader>&amp;R&amp;"Aptos"&amp;14&amp;KFF0000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Header>&amp;R&amp;"Aptos"&amp;14&amp;KFF0000 L2: Internal use only&amp;1#_x000D_</oddHead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4"/>
      <c r="B1" s="385"/>
      <c r="C1" s="385"/>
      <c r="D1" s="386"/>
    </row>
    <row r="2" spans="1:5" ht="71.25" customHeight="1">
      <c r="A2" s="71"/>
      <c r="B2" s="134" t="str">
        <f ca="1">OFFSET(L!$C$1,MATCH("Definitions"&amp;ADDRESS(ROW(),COLUMN(),4),L!$A:$A,0)-1,SL,,)</f>
        <v>ITEM</v>
      </c>
      <c r="C2" s="134" t="str">
        <f ca="1">OFFSET(L!$C$1,MATCH("Definitions"&amp;ADDRESS(ROW(),COLUMN(),4),L!$A:$A,0)-1,SL,,)</f>
        <v>DEFINITION</v>
      </c>
      <c r="D2" s="388"/>
      <c r="E2" s="98"/>
    </row>
    <row r="3" spans="1:5" ht="63.95" customHeight="1">
      <c r="A3" s="71"/>
      <c r="B3" s="60" t="str">
        <f ca="1">OFFSET(L!$C$1,MATCH("Definitions"&amp;ADDRESS(ROW(),COLUMN(),4),L!$A:$A,0)-1,SL,,)</f>
        <v>3TG</v>
      </c>
      <c r="C3" s="60" t="str">
        <f ca="1">OFFSET(L!$C$1,MATCH("Definitions"&amp;ADDRESS(ROW(),COLUMN(),4),L!$A:$A,0)-1,SL,,)</f>
        <v>Tantalum, tin, tungsten, gold</v>
      </c>
      <c r="D3" s="388"/>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8"/>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8"/>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8"/>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8"/>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8"/>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8"/>
      <c r="E9" s="97" t="s">
        <v>1267</v>
      </c>
    </row>
    <row r="10" spans="1:5" ht="45">
      <c r="A10" s="71"/>
      <c r="B10" s="60" t="str">
        <f ca="1">OFFSET(L!$C$1,MATCH("Definitions"&amp;ADDRESS(ROW(),COLUMN(),4),L!$A:$A,0)-1,SL,,)</f>
        <v>DRC</v>
      </c>
      <c r="C10" s="60" t="str">
        <f ca="1">OFFSET(L!$C$1,MATCH("Definitions"&amp;ADDRESS(ROW(),COLUMN(),4),L!$A:$A,0)-1,SL,,)</f>
        <v>Democratic Republic of Congo</v>
      </c>
      <c r="D10" s="388"/>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8"/>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8"/>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8"/>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8"/>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8"/>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8"/>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8"/>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8"/>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8"/>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8"/>
      <c r="E20" s="97"/>
    </row>
    <row r="21" spans="1:5" ht="15">
      <c r="A21" s="71"/>
      <c r="B21" s="60" t="str">
        <f ca="1">OFFSET(L!$C$1,MATCH("Definitions"&amp;ADDRESS(ROW(),COLUMN(),4),L!$A:$A,0)-1,SL,,)</f>
        <v>RBA</v>
      </c>
      <c r="C21" s="60" t="str">
        <f ca="1">OFFSET(L!$C$1,MATCH("Definitions"&amp;ADDRESS(ROW(),COLUMN(),4),L!$A:$A,0)-1,SL,,)</f>
        <v>Responsible Business Alliance (www.responsiblebusiness.org)</v>
      </c>
      <c r="D21" s="388"/>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8"/>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8"/>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8"/>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8"/>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8"/>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8"/>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8"/>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8"/>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8"/>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8"/>
      <c r="E31" s="97"/>
    </row>
    <row r="32" spans="1:5" ht="15">
      <c r="A32" s="71"/>
      <c r="B32" s="387" t="str">
        <f ca="1">OFFSET(L!$C$1,MATCH("General"&amp;"Cpy",L!$A:$A,0)-1,SL,,)</f>
        <v>© 2026 Responsible Minerals Initiative. All rights reserved.</v>
      </c>
      <c r="C32" s="387"/>
      <c r="D32" s="388"/>
      <c r="E32" s="97"/>
    </row>
    <row r="33" spans="1:4" ht="13.5" thickBot="1">
      <c r="A33" s="72"/>
      <c r="B33" s="146"/>
      <c r="C33" s="146"/>
      <c r="D33" s="389"/>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headerFooter>
    <oddHeader>&amp;R&amp;"Aptos"&amp;14&amp;KFF0000 L2: Internal use only&amp;1#_x000D_</oddHead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68" sqref="D68:E7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16"/>
      <c r="B1" s="317"/>
      <c r="C1" s="317"/>
      <c r="D1" s="317"/>
      <c r="E1" s="317"/>
      <c r="F1" s="317"/>
      <c r="G1" s="317"/>
      <c r="H1" s="317"/>
      <c r="I1" s="317"/>
      <c r="J1" s="317"/>
      <c r="K1" s="318"/>
      <c r="L1" s="97"/>
      <c r="P1" s="2"/>
      <c r="Q1" s="2"/>
      <c r="R1" s="2"/>
      <c r="S1" s="2"/>
      <c r="T1" s="2"/>
      <c r="U1" s="2"/>
      <c r="V1" s="2"/>
      <c r="W1" s="2"/>
      <c r="X1" s="2"/>
      <c r="Y1" s="2"/>
      <c r="Z1" s="2"/>
      <c r="AA1" s="2"/>
      <c r="AB1" s="2"/>
      <c r="AC1" s="2"/>
      <c r="AD1" s="2"/>
      <c r="AE1" s="2"/>
      <c r="AF1" s="2"/>
      <c r="AG1" s="2"/>
      <c r="AH1" s="2"/>
    </row>
    <row r="2" spans="1:34" ht="82.35" customHeight="1">
      <c r="A2" s="31"/>
      <c r="B2" s="133"/>
      <c r="C2" s="32"/>
      <c r="D2" s="319" t="str">
        <f ca="1">OFFSET(L!$C$1,MATCH("Declaration"&amp;ADDRESS(ROW(),COLUMN(),4),L!$A:$A,0)-1,SL,,)</f>
        <v>Conflict Minerals Reporting Template (CMRT)</v>
      </c>
      <c r="E2" s="320"/>
      <c r="F2" s="320"/>
      <c r="G2" s="320"/>
      <c r="H2" s="320"/>
      <c r="I2" s="320"/>
      <c r="J2" s="321"/>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9"/>
      <c r="G3" s="329"/>
      <c r="H3" s="329"/>
      <c r="I3" s="145"/>
      <c r="J3" s="135" t="s">
        <v>15370</v>
      </c>
      <c r="K3" s="33"/>
      <c r="L3" s="97"/>
      <c r="P3" s="42">
        <f>MATCH($D$3,LN,0)</f>
        <v>1</v>
      </c>
    </row>
    <row r="4" spans="1:34" ht="15.75">
      <c r="A4" s="31"/>
      <c r="B4" s="328" t="str">
        <f ca="1">OFFSET(L!$C$1,MATCH("Declaration"&amp;ADDRESS(ROW(),COLUMN(),4),L!$A:$A,0)-1,SL,,)</f>
        <v>The purpose of this document is to collect sourcing information on tin, tantalum, tungsten and gold used in products</v>
      </c>
      <c r="C4" s="328"/>
      <c r="D4" s="328"/>
      <c r="E4" s="328"/>
      <c r="F4" s="328"/>
      <c r="G4" s="328"/>
      <c r="H4" s="328"/>
      <c r="I4" s="330" t="str">
        <f ca="1">OFFSET(L!$C$1,MATCH("Declaration"&amp;ADDRESS(ROW(),COLUMN(),4),L!$A:$A,0)-1,SL,,)</f>
        <v>Link to Terms &amp; Conditions</v>
      </c>
      <c r="J4" s="330"/>
      <c r="K4" s="33"/>
      <c r="L4" s="112"/>
      <c r="P4" s="2"/>
      <c r="Q4" s="2"/>
      <c r="R4" s="2"/>
      <c r="S4" s="2"/>
      <c r="T4" s="2"/>
      <c r="U4" s="2"/>
      <c r="V4" s="2"/>
      <c r="W4" s="2"/>
      <c r="X4" s="2"/>
      <c r="Y4" s="2"/>
      <c r="Z4" s="2"/>
      <c r="AA4" s="2"/>
      <c r="AB4" s="2"/>
      <c r="AC4" s="2"/>
      <c r="AD4" s="2"/>
      <c r="AE4" s="2"/>
      <c r="AF4" s="2"/>
      <c r="AG4" s="2"/>
      <c r="AH4" s="2"/>
    </row>
    <row r="5" spans="1:34" ht="15">
      <c r="A5" s="131" t="str">
        <f>LEFT(D9,1)</f>
        <v>C</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28" t="str">
        <f ca="1">OFFSET(L!$C$1,MATCH("Declaration"&amp;ADDRESS(ROW(),COLUMN(),4),L!$A:$A,0)-1,SL,,)</f>
        <v>Mandatory fields are noted with an asterisk (*).  Consult the instructions tab for guidance on how to answer each question.</v>
      </c>
      <c r="C6" s="328"/>
      <c r="D6" s="328"/>
      <c r="E6" s="328"/>
      <c r="F6" s="328"/>
      <c r="G6" s="328"/>
      <c r="H6" s="328"/>
      <c r="I6" s="328"/>
      <c r="J6" s="328"/>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34" t="str">
        <f ca="1">OFFSET(L!$C$1,MATCH("Declaration"&amp;ADDRESS(ROW(),COLUMN(),4),L!$A:$A,0)-1,SL,,)</f>
        <v>Company Information</v>
      </c>
      <c r="C7" s="334"/>
      <c r="D7" s="334"/>
      <c r="E7" s="334"/>
      <c r="F7" s="334"/>
      <c r="G7" s="334"/>
      <c r="H7" s="334"/>
      <c r="I7" s="334"/>
      <c r="J7" s="334"/>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22" t="s">
        <v>15884</v>
      </c>
      <c r="E8" s="323"/>
      <c r="F8" s="323"/>
      <c r="G8" s="323"/>
      <c r="H8" s="323"/>
      <c r="I8" s="323"/>
      <c r="J8" s="324"/>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31" t="s">
        <v>481</v>
      </c>
      <c r="E9" s="332"/>
      <c r="F9" s="332"/>
      <c r="G9" s="333"/>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35" t="str">
        <f ca="1">OFFSET(L!$C$1,MATCH("Declaration"&amp;ADDRESS(ROW(),COLUMN(),4)&amp;LEFT($D$9,1),L!$A:$A,0)-1,SL,,)</f>
        <v>Description of Scope: (*)</v>
      </c>
      <c r="C10" s="119"/>
      <c r="D10" s="350" t="s">
        <v>15904</v>
      </c>
      <c r="E10" s="351"/>
      <c r="F10" s="351"/>
      <c r="G10" s="351"/>
      <c r="H10" s="351"/>
      <c r="I10" s="351"/>
      <c r="J10" s="352"/>
      <c r="K10" s="33"/>
      <c r="L10" s="112"/>
      <c r="Q10" s="2"/>
      <c r="R10" s="2"/>
      <c r="S10" s="2"/>
      <c r="T10" s="2"/>
      <c r="U10" s="2"/>
      <c r="V10" s="2"/>
      <c r="W10" s="2"/>
      <c r="X10" s="2"/>
      <c r="Y10" s="2"/>
      <c r="Z10" s="2"/>
      <c r="AA10" s="2"/>
      <c r="AB10" s="2"/>
      <c r="AC10" s="2"/>
      <c r="AD10" s="2"/>
      <c r="AE10" s="2"/>
      <c r="AF10" s="2"/>
      <c r="AG10" s="2"/>
      <c r="AH10" s="2"/>
    </row>
    <row r="11" spans="1:34" ht="15.75">
      <c r="A11" s="35"/>
      <c r="B11" s="336"/>
      <c r="C11" s="119"/>
      <c r="D11" s="356" t="str">
        <f ca="1">IF(D9=Q9,OFFSET(L!$C$1,MATCH("Declaration"&amp;ADDRESS(ROW(),COLUMN(),4),L!$A:$A,0)-1,SL,,),"")</f>
        <v/>
      </c>
      <c r="E11" s="357"/>
      <c r="F11" s="357"/>
      <c r="G11" s="357"/>
      <c r="H11" s="357"/>
      <c r="I11" s="357"/>
      <c r="J11" s="358"/>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5"/>
      <c r="E12" s="326"/>
      <c r="F12" s="326"/>
      <c r="G12" s="326"/>
      <c r="H12" s="326"/>
      <c r="I12" s="326"/>
      <c r="J12" s="327"/>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5"/>
      <c r="E13" s="326"/>
      <c r="F13" s="326"/>
      <c r="G13" s="326"/>
      <c r="H13" s="326"/>
      <c r="I13" s="326"/>
      <c r="J13" s="327"/>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5" t="s">
        <v>15880</v>
      </c>
      <c r="E14" s="326"/>
      <c r="F14" s="326"/>
      <c r="G14" s="326"/>
      <c r="H14" s="326"/>
      <c r="I14" s="326"/>
      <c r="J14" s="327"/>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5" t="s">
        <v>15881</v>
      </c>
      <c r="E15" s="326"/>
      <c r="F15" s="326"/>
      <c r="G15" s="326"/>
      <c r="H15" s="326"/>
      <c r="I15" s="326"/>
      <c r="J15" s="327"/>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296" t="s">
        <v>15905</v>
      </c>
      <c r="E16" s="297"/>
      <c r="F16" s="297"/>
      <c r="G16" s="297"/>
      <c r="H16" s="297"/>
      <c r="I16" s="297"/>
      <c r="J16" s="29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5" t="s">
        <v>15882</v>
      </c>
      <c r="E17" s="326"/>
      <c r="F17" s="326"/>
      <c r="G17" s="326"/>
      <c r="H17" s="326"/>
      <c r="I17" s="326"/>
      <c r="J17" s="327"/>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53" t="s">
        <v>15881</v>
      </c>
      <c r="E18" s="354"/>
      <c r="F18" s="354"/>
      <c r="G18" s="354"/>
      <c r="H18" s="354"/>
      <c r="I18" s="354"/>
      <c r="J18" s="355"/>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5" t="s">
        <v>15883</v>
      </c>
      <c r="E19" s="326"/>
      <c r="F19" s="326"/>
      <c r="G19" s="326"/>
      <c r="H19" s="326"/>
      <c r="I19" s="326"/>
      <c r="J19" s="327"/>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296" t="s">
        <v>15905</v>
      </c>
      <c r="E20" s="297"/>
      <c r="F20" s="297"/>
      <c r="G20" s="297"/>
      <c r="H20" s="297"/>
      <c r="I20" s="297"/>
      <c r="J20" s="29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06" t="s">
        <v>15882</v>
      </c>
      <c r="E21" s="307"/>
      <c r="F21" s="307"/>
      <c r="G21" s="307"/>
      <c r="H21" s="307"/>
      <c r="I21" s="307"/>
      <c r="J21" s="308"/>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09">
        <v>46227</v>
      </c>
      <c r="E22" s="31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37"/>
      <c r="E23" s="337"/>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11" t="str">
        <f ca="1">OFFSET(L!$C$1,MATCH("Declaration"&amp;ADDRESS(ROW(),COLUMN(),4),L!$A:$A,0)-1,SL,,)</f>
        <v>Answer the following questions 1 - 8 based on the declaration scope indicated above</v>
      </c>
      <c r="C24" s="311"/>
      <c r="D24" s="311"/>
      <c r="E24" s="311"/>
      <c r="F24" s="311"/>
      <c r="G24" s="311"/>
      <c r="H24" s="311"/>
      <c r="I24" s="311"/>
      <c r="J24" s="31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15" t="str">
        <f ca="1">OFFSET(L!$C$1,MATCH("Declaration"&amp;ADDRESS(ROW(),COLUMN(),4),L!$A:$A,0)-1,SL,,)</f>
        <v>Answer</v>
      </c>
      <c r="E25" s="315"/>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299" t="s">
        <v>473</v>
      </c>
      <c r="E26" s="300"/>
      <c r="F26" s="11"/>
      <c r="G26" s="301"/>
      <c r="H26" s="302"/>
      <c r="I26" s="302"/>
      <c r="J26" s="303"/>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9" t="s">
        <v>473</v>
      </c>
      <c r="E27" s="300"/>
      <c r="F27" s="11"/>
      <c r="G27" s="301"/>
      <c r="H27" s="302"/>
      <c r="I27" s="302"/>
      <c r="J27" s="303"/>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9" t="s">
        <v>473</v>
      </c>
      <c r="E28" s="300"/>
      <c r="F28" s="11"/>
      <c r="G28" s="301"/>
      <c r="H28" s="302"/>
      <c r="I28" s="302"/>
      <c r="J28" s="303"/>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299" t="s">
        <v>473</v>
      </c>
      <c r="E29" s="300"/>
      <c r="F29" s="11"/>
      <c r="G29" s="301"/>
      <c r="H29" s="302"/>
      <c r="I29" s="302"/>
      <c r="J29" s="303"/>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12" t="str">
        <f ca="1">D25</f>
        <v>Answer</v>
      </c>
      <c r="E31" s="31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13" t="s">
        <v>473</v>
      </c>
      <c r="E32" s="314"/>
      <c r="F32" s="44"/>
      <c r="G32" s="301"/>
      <c r="H32" s="302"/>
      <c r="I32" s="302"/>
      <c r="J32" s="303"/>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9" t="s">
        <v>473</v>
      </c>
      <c r="E33" s="300"/>
      <c r="F33" s="44"/>
      <c r="G33" s="301"/>
      <c r="H33" s="302"/>
      <c r="I33" s="302"/>
      <c r="J33" s="303"/>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9" t="s">
        <v>473</v>
      </c>
      <c r="E34" s="300"/>
      <c r="F34" s="44"/>
      <c r="G34" s="301"/>
      <c r="H34" s="302"/>
      <c r="I34" s="302"/>
      <c r="J34" s="303"/>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299" t="s">
        <v>473</v>
      </c>
      <c r="E35" s="300"/>
      <c r="F35" s="44"/>
      <c r="G35" s="301"/>
      <c r="H35" s="302"/>
      <c r="I35" s="302"/>
      <c r="J35" s="303"/>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12" t="str">
        <f ca="1">D25</f>
        <v>Answer</v>
      </c>
      <c r="E37" s="312"/>
      <c r="F37" s="17"/>
      <c r="G37" s="41" t="str">
        <f ca="1">G25</f>
        <v>Comments</v>
      </c>
      <c r="H37" s="359"/>
      <c r="I37" s="359"/>
      <c r="J37" s="359"/>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299" t="s">
        <v>473</v>
      </c>
      <c r="E38" s="300"/>
      <c r="F38" s="44"/>
      <c r="G38" s="301" t="s">
        <v>15906</v>
      </c>
      <c r="H38" s="302"/>
      <c r="I38" s="302"/>
      <c r="J38" s="303"/>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9" t="s">
        <v>473</v>
      </c>
      <c r="E39" s="300"/>
      <c r="F39" s="44"/>
      <c r="G39" s="301" t="s">
        <v>15906</v>
      </c>
      <c r="H39" s="302"/>
      <c r="I39" s="302"/>
      <c r="J39" s="303"/>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9" t="s">
        <v>473</v>
      </c>
      <c r="E40" s="300"/>
      <c r="F40" s="44"/>
      <c r="G40" s="301" t="s">
        <v>15906</v>
      </c>
      <c r="H40" s="302"/>
      <c r="I40" s="302"/>
      <c r="J40" s="303"/>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299" t="s">
        <v>473</v>
      </c>
      <c r="E41" s="300"/>
      <c r="F41" s="44"/>
      <c r="G41" s="301" t="s">
        <v>15906</v>
      </c>
      <c r="H41" s="302"/>
      <c r="I41" s="302"/>
      <c r="J41" s="303"/>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12" t="str">
        <f ca="1">D25</f>
        <v>Answer</v>
      </c>
      <c r="E43" s="31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299" t="s">
        <v>473</v>
      </c>
      <c r="E44" s="300"/>
      <c r="F44" s="44"/>
      <c r="G44" s="301" t="s">
        <v>15907</v>
      </c>
      <c r="H44" s="302"/>
      <c r="I44" s="302"/>
      <c r="J44" s="303"/>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9" t="s">
        <v>473</v>
      </c>
      <c r="E45" s="300"/>
      <c r="F45" s="44"/>
      <c r="G45" s="301" t="s">
        <v>15907</v>
      </c>
      <c r="H45" s="302"/>
      <c r="I45" s="302"/>
      <c r="J45" s="303"/>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9" t="s">
        <v>473</v>
      </c>
      <c r="E46" s="300"/>
      <c r="F46" s="44"/>
      <c r="G46" s="301" t="s">
        <v>15907</v>
      </c>
      <c r="H46" s="302"/>
      <c r="I46" s="302"/>
      <c r="J46" s="303"/>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299" t="s">
        <v>473</v>
      </c>
      <c r="E47" s="300"/>
      <c r="F47" s="44"/>
      <c r="G47" s="301" t="s">
        <v>15907</v>
      </c>
      <c r="H47" s="302"/>
      <c r="I47" s="302"/>
      <c r="J47" s="303"/>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12" t="str">
        <f ca="1">D25</f>
        <v>Answer</v>
      </c>
      <c r="E49" s="31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299" t="s">
        <v>474</v>
      </c>
      <c r="E50" s="300"/>
      <c r="F50" s="44"/>
      <c r="G50" s="301"/>
      <c r="H50" s="302"/>
      <c r="I50" s="302"/>
      <c r="J50" s="303"/>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9" t="s">
        <v>474</v>
      </c>
      <c r="E51" s="300"/>
      <c r="F51" s="44"/>
      <c r="G51" s="301"/>
      <c r="H51" s="302"/>
      <c r="I51" s="302"/>
      <c r="J51" s="303"/>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9" t="s">
        <v>474</v>
      </c>
      <c r="E52" s="300"/>
      <c r="F52" s="44"/>
      <c r="G52" s="301"/>
      <c r="H52" s="302"/>
      <c r="I52" s="302"/>
      <c r="J52" s="303"/>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299" t="s">
        <v>474</v>
      </c>
      <c r="E53" s="300"/>
      <c r="F53" s="44"/>
      <c r="G53" s="301"/>
      <c r="H53" s="302"/>
      <c r="I53" s="302"/>
      <c r="J53" s="303"/>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12" t="str">
        <f ca="1">D25</f>
        <v>Answer</v>
      </c>
      <c r="E55" s="31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04" t="s">
        <v>15908</v>
      </c>
      <c r="E56" s="305"/>
      <c r="F56" s="44"/>
      <c r="G56" s="301"/>
      <c r="H56" s="302"/>
      <c r="I56" s="302"/>
      <c r="J56" s="303"/>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04" t="s">
        <v>15908</v>
      </c>
      <c r="E57" s="305"/>
      <c r="F57" s="44"/>
      <c r="G57" s="301"/>
      <c r="H57" s="302"/>
      <c r="I57" s="302"/>
      <c r="J57" s="303"/>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04" t="s">
        <v>15908</v>
      </c>
      <c r="E58" s="305"/>
      <c r="F58" s="44"/>
      <c r="G58" s="301"/>
      <c r="H58" s="302"/>
      <c r="I58" s="302"/>
      <c r="J58" s="303"/>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04" t="s">
        <v>15908</v>
      </c>
      <c r="E59" s="305"/>
      <c r="F59" s="44"/>
      <c r="G59" s="301"/>
      <c r="H59" s="302"/>
      <c r="I59" s="302"/>
      <c r="J59" s="303"/>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12" t="str">
        <f ca="1">D25</f>
        <v>Answer</v>
      </c>
      <c r="E61" s="312"/>
      <c r="F61" s="17"/>
      <c r="G61" s="41" t="str">
        <f ca="1">G25</f>
        <v>Comments</v>
      </c>
      <c r="H61" s="338"/>
      <c r="I61" s="338"/>
      <c r="J61" s="338"/>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13" t="s">
        <v>473</v>
      </c>
      <c r="E62" s="314"/>
      <c r="F62" s="44"/>
      <c r="G62" s="301"/>
      <c r="H62" s="302"/>
      <c r="I62" s="302"/>
      <c r="J62" s="303"/>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9" t="s">
        <v>473</v>
      </c>
      <c r="E63" s="300"/>
      <c r="F63" s="44"/>
      <c r="G63" s="301"/>
      <c r="H63" s="302"/>
      <c r="I63" s="302"/>
      <c r="J63" s="303"/>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9" t="s">
        <v>473</v>
      </c>
      <c r="E64" s="300"/>
      <c r="F64" s="44"/>
      <c r="G64" s="301"/>
      <c r="H64" s="302"/>
      <c r="I64" s="302"/>
      <c r="J64" s="303"/>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299" t="s">
        <v>473</v>
      </c>
      <c r="E65" s="300"/>
      <c r="F65" s="44"/>
      <c r="G65" s="301"/>
      <c r="H65" s="302"/>
      <c r="I65" s="302"/>
      <c r="J65" s="303"/>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12" t="str">
        <f ca="1">D25</f>
        <v>Answer</v>
      </c>
      <c r="E67" s="312"/>
      <c r="F67" s="17"/>
      <c r="G67" s="41" t="str">
        <f ca="1">G25</f>
        <v>Comments</v>
      </c>
      <c r="H67" s="338" t="str">
        <f>IF(Q75="(*)","Click here to enter smelter names","")</f>
        <v/>
      </c>
      <c r="I67" s="338"/>
      <c r="J67" s="338"/>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13" t="s">
        <v>473</v>
      </c>
      <c r="E68" s="314"/>
      <c r="F68" s="45"/>
      <c r="G68" s="301"/>
      <c r="H68" s="302"/>
      <c r="I68" s="302"/>
      <c r="J68" s="303"/>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9" t="s">
        <v>473</v>
      </c>
      <c r="E69" s="300"/>
      <c r="F69" s="45"/>
      <c r="G69" s="301"/>
      <c r="H69" s="302"/>
      <c r="I69" s="302"/>
      <c r="J69" s="303"/>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9" t="s">
        <v>473</v>
      </c>
      <c r="E70" s="300"/>
      <c r="F70" s="45"/>
      <c r="G70" s="301"/>
      <c r="H70" s="302"/>
      <c r="I70" s="302"/>
      <c r="J70" s="303"/>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299" t="s">
        <v>473</v>
      </c>
      <c r="E71" s="300"/>
      <c r="F71" s="47"/>
      <c r="G71" s="301"/>
      <c r="H71" s="302"/>
      <c r="I71" s="302"/>
      <c r="J71" s="303"/>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46" t="str">
        <f ca="1">OFFSET(L!$C$1,MATCH("Declaration"&amp;ADDRESS(ROW(),COLUMN(),4),L!$A:$A,0)-1,SL,,)</f>
        <v>Answer the Following Questions at a Company Level</v>
      </c>
      <c r="C73" s="346"/>
      <c r="D73" s="346"/>
      <c r="E73" s="346"/>
      <c r="F73" s="346"/>
      <c r="G73" s="346"/>
      <c r="H73" s="346"/>
      <c r="I73" s="346"/>
      <c r="J73" s="346"/>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15" t="str">
        <f ca="1">D25</f>
        <v>Answer</v>
      </c>
      <c r="E74" s="315"/>
      <c r="F74" s="50"/>
      <c r="G74" s="315" t="str">
        <f ca="1">G25</f>
        <v>Comments</v>
      </c>
      <c r="H74" s="315" t="e">
        <f>HLOOKUP(SL,LT,$O74,0)</f>
        <v>#NAME?</v>
      </c>
      <c r="I74" s="315"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9" t="s">
        <v>473</v>
      </c>
      <c r="E75" s="300"/>
      <c r="F75" s="54"/>
      <c r="G75" s="301"/>
      <c r="H75" s="302"/>
      <c r="I75" s="302"/>
      <c r="J75" s="303"/>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44"/>
      <c r="H76" s="344"/>
      <c r="I76" s="344"/>
      <c r="J76" s="344"/>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9" t="s">
        <v>473</v>
      </c>
      <c r="E77" s="300"/>
      <c r="F77" s="54"/>
      <c r="G77" s="347" t="s">
        <v>15885</v>
      </c>
      <c r="H77" s="348"/>
      <c r="I77" s="348"/>
      <c r="J77" s="349"/>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9" t="s">
        <v>473</v>
      </c>
      <c r="E79" s="300"/>
      <c r="F79" s="54"/>
      <c r="G79" s="301"/>
      <c r="H79" s="302"/>
      <c r="I79" s="302"/>
      <c r="J79" s="303"/>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9" t="s">
        <v>473</v>
      </c>
      <c r="E81" s="300"/>
      <c r="F81" s="54"/>
      <c r="G81" s="301"/>
      <c r="H81" s="302"/>
      <c r="I81" s="302"/>
      <c r="J81" s="303"/>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9" t="s">
        <v>14427</v>
      </c>
      <c r="E83" s="300"/>
      <c r="F83" s="54"/>
      <c r="G83" s="301"/>
      <c r="H83" s="302"/>
      <c r="I83" s="302"/>
      <c r="J83" s="303"/>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2" t="s">
        <v>473</v>
      </c>
      <c r="E85" s="343"/>
      <c r="F85" s="54"/>
      <c r="G85" s="301"/>
      <c r="H85" s="302"/>
      <c r="I85" s="302"/>
      <c r="J85" s="303"/>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44"/>
      <c r="H86" s="344"/>
      <c r="I86" s="344"/>
      <c r="J86" s="344"/>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9" t="s">
        <v>473</v>
      </c>
      <c r="E87" s="300"/>
      <c r="F87" s="54"/>
      <c r="G87" s="301"/>
      <c r="H87" s="302"/>
      <c r="I87" s="302"/>
      <c r="J87" s="303"/>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45"/>
      <c r="H88" s="345"/>
      <c r="I88" s="345"/>
      <c r="J88" s="345"/>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9" t="s">
        <v>474</v>
      </c>
      <c r="E89" s="300"/>
      <c r="F89" s="54"/>
      <c r="G89" s="301"/>
      <c r="H89" s="302"/>
      <c r="I89" s="302"/>
      <c r="J89" s="303"/>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41" t="str">
        <f>IF(OR($D$8="",$I$3=""),"","Click here to check required fields completion")</f>
        <v/>
      </c>
      <c r="C90" s="341"/>
      <c r="D90" s="341"/>
      <c r="E90" s="341"/>
      <c r="F90" s="341"/>
      <c r="G90" s="341"/>
      <c r="H90" s="341"/>
      <c r="I90" s="341"/>
      <c r="J90" s="341"/>
      <c r="K90" s="33"/>
      <c r="L90" s="97"/>
      <c r="P90" s="2"/>
      <c r="Q90" s="2"/>
      <c r="R90" s="2"/>
      <c r="S90" s="2"/>
      <c r="T90" s="2"/>
      <c r="U90" s="2"/>
      <c r="V90" s="2"/>
      <c r="W90" s="2"/>
      <c r="X90" s="2"/>
      <c r="Y90" s="2"/>
      <c r="Z90" s="2"/>
      <c r="AA90" s="2"/>
      <c r="AB90" s="2"/>
      <c r="AC90" s="2"/>
      <c r="AD90" s="2"/>
      <c r="AE90" s="2"/>
      <c r="AF90" s="2"/>
      <c r="AG90" s="2"/>
      <c r="AH90" s="2"/>
    </row>
    <row r="91" spans="1:34" ht="15.75" thickBot="1">
      <c r="A91" s="339" t="str">
        <f ca="1">OFFSET(L!$C$1,MATCH("General"&amp;"Cpy",L!$A:$A,0)-1,SL,,)</f>
        <v>© 2026 Responsible Minerals Initiative. All rights reserved.</v>
      </c>
      <c r="B91" s="340"/>
      <c r="C91" s="340"/>
      <c r="D91" s="340"/>
      <c r="E91" s="340"/>
      <c r="F91" s="340"/>
      <c r="G91" s="340"/>
      <c r="H91" s="340"/>
      <c r="I91" s="340"/>
      <c r="J91" s="340"/>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G26:J26"/>
    <mergeCell ref="G28:J28"/>
    <mergeCell ref="D28:E28"/>
    <mergeCell ref="D11:J11"/>
    <mergeCell ref="D34:E34"/>
    <mergeCell ref="D33:E33"/>
    <mergeCell ref="G34:J34"/>
    <mergeCell ref="H37:J37"/>
    <mergeCell ref="D12:J12"/>
    <mergeCell ref="D19:J19"/>
    <mergeCell ref="G40:J40"/>
    <mergeCell ref="G39:J39"/>
    <mergeCell ref="G38:J38"/>
    <mergeCell ref="G44:J44"/>
    <mergeCell ref="G45:J45"/>
    <mergeCell ref="G46:J46"/>
    <mergeCell ref="G47:J47"/>
    <mergeCell ref="D46:E46"/>
    <mergeCell ref="D47:E47"/>
    <mergeCell ref="D44:E44"/>
    <mergeCell ref="D45:E45"/>
    <mergeCell ref="G75:J75"/>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77:J77"/>
    <mergeCell ref="D71:E71"/>
    <mergeCell ref="D70:E70"/>
    <mergeCell ref="D69:E69"/>
    <mergeCell ref="D68:E68"/>
    <mergeCell ref="A91:J91"/>
    <mergeCell ref="G85:J85"/>
    <mergeCell ref="B90:J90"/>
    <mergeCell ref="D81:E81"/>
    <mergeCell ref="D87:E87"/>
    <mergeCell ref="D85:E85"/>
    <mergeCell ref="D89:E89"/>
    <mergeCell ref="G86:J86"/>
    <mergeCell ref="G87:J87"/>
    <mergeCell ref="G88:J88"/>
    <mergeCell ref="G81:J81"/>
    <mergeCell ref="G63:J63"/>
    <mergeCell ref="G64:J64"/>
    <mergeCell ref="G65:J65"/>
    <mergeCell ref="G53:J53"/>
    <mergeCell ref="D59:E59"/>
    <mergeCell ref="D56:E56"/>
    <mergeCell ref="G56:J56"/>
    <mergeCell ref="D61:E61"/>
    <mergeCell ref="H61:J61"/>
    <mergeCell ref="D65:E65"/>
    <mergeCell ref="D64:E64"/>
    <mergeCell ref="D63:E63"/>
    <mergeCell ref="D62:E62"/>
    <mergeCell ref="D41:E41"/>
    <mergeCell ref="G50:J50"/>
    <mergeCell ref="G51:J51"/>
    <mergeCell ref="G62:J62"/>
    <mergeCell ref="G57:J57"/>
    <mergeCell ref="G58:J58"/>
    <mergeCell ref="G59:J59"/>
    <mergeCell ref="D58:E58"/>
    <mergeCell ref="D55:E55"/>
    <mergeCell ref="D51:E51"/>
    <mergeCell ref="D52:E52"/>
    <mergeCell ref="D53:E53"/>
    <mergeCell ref="G52:J52"/>
    <mergeCell ref="G41:J41"/>
    <mergeCell ref="D50:E50"/>
    <mergeCell ref="A1:K1"/>
    <mergeCell ref="D2:J2"/>
    <mergeCell ref="D8:J8"/>
    <mergeCell ref="D17:J17"/>
    <mergeCell ref="B4:H4"/>
    <mergeCell ref="D14:J14"/>
    <mergeCell ref="D13:J13"/>
    <mergeCell ref="F3:H3"/>
    <mergeCell ref="I4:J4"/>
    <mergeCell ref="D9:G9"/>
    <mergeCell ref="B7:J7"/>
    <mergeCell ref="B10:B11"/>
    <mergeCell ref="D15:J15"/>
    <mergeCell ref="B6:J6"/>
    <mergeCell ref="D16:J16"/>
    <mergeCell ref="D10:J10"/>
    <mergeCell ref="D20:J20"/>
    <mergeCell ref="D38:E38"/>
    <mergeCell ref="G32:J32"/>
    <mergeCell ref="G29:J29"/>
    <mergeCell ref="D57:E57"/>
    <mergeCell ref="G27:J27"/>
    <mergeCell ref="D21:J21"/>
    <mergeCell ref="D26:E26"/>
    <mergeCell ref="D27:E27"/>
    <mergeCell ref="D22:E22"/>
    <mergeCell ref="B24:J24"/>
    <mergeCell ref="D31:E31"/>
    <mergeCell ref="D37:E37"/>
    <mergeCell ref="D32:E32"/>
    <mergeCell ref="D43:E43"/>
    <mergeCell ref="D35:E35"/>
    <mergeCell ref="D39:E39"/>
    <mergeCell ref="D49:E49"/>
    <mergeCell ref="G35:J35"/>
    <mergeCell ref="D25:E25"/>
    <mergeCell ref="D23:E23"/>
    <mergeCell ref="G33:J33"/>
    <mergeCell ref="D29:E29"/>
    <mergeCell ref="D40:E40"/>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2EB3690C-CB95-45A1-A471-349A4224359F}"/>
    <hyperlink ref="D16" r:id="rId4" xr:uid="{DF49898F-01B0-4705-802E-2848F39F1E33}"/>
    <hyperlink ref="D20" r:id="rId5" xr:uid="{5F7ED0CE-B386-49D8-83A2-7BA44A5C44E3}"/>
  </hyperlinks>
  <pageMargins left="0.70866141732283505" right="0.70866141732283505" top="0.74803149606299202" bottom="0.74803149606299202" header="0.31496062992126" footer="0.31496062992126"/>
  <pageSetup scale="41" fitToHeight="0" orientation="portrait" r:id="rId6"/>
  <headerFooter>
    <oddHeader>&amp;R&amp;"Aptos"&amp;14&amp;KFF0000 L2: Internal use only&amp;1#_x000D_</oddHeader>
  </headerFooter>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159" zoomScaleNormal="100" zoomScalePageLayoutView="55" workbookViewId="0">
      <selection activeCell="E166" sqref="E166"/>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90" t="str">
        <f ca="1">OFFSET(L!$C$1,MATCH("Smelter List"&amp;ADDRESS(ROW(),COLUMN(),4),L!$A:$A,0)-1,SL,,)</f>
        <v>Link to "RMAP Conformant Smelter List"</v>
      </c>
      <c r="K2" s="391"/>
      <c r="L2" s="391"/>
      <c r="M2" s="391"/>
      <c r="N2" s="391"/>
      <c r="O2" s="391"/>
      <c r="P2" s="179"/>
      <c r="Q2" s="180"/>
      <c r="R2" s="181"/>
      <c r="S2" s="181"/>
      <c r="T2" s="181"/>
      <c r="AH2" s="140" t="s">
        <v>473</v>
      </c>
    </row>
    <row r="3" spans="1:34" s="204" customFormat="1" ht="177" customHeight="1">
      <c r="A3" s="155"/>
      <c r="B3" s="392"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2"/>
      <c r="D3" s="392"/>
      <c r="E3" s="392"/>
      <c r="F3" s="205"/>
      <c r="G3" s="393" t="str">
        <f ca="1">OFFSET(L!$C$1,MATCH("General"&amp;"Cpy",L!$A:$A,0)-1,SL,,)</f>
        <v>© 2026 Responsible Minerals Initiative. All rights reserved.</v>
      </c>
      <c r="H3" s="393"/>
      <c r="I3" s="394"/>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2325</v>
      </c>
      <c r="B5" s="166" t="s">
        <v>1087</v>
      </c>
      <c r="C5" s="170" t="s">
        <v>2324</v>
      </c>
      <c r="D5" s="213"/>
      <c r="E5" s="166" t="s">
        <v>2323</v>
      </c>
      <c r="F5" s="295" t="s">
        <v>2325</v>
      </c>
      <c r="G5" s="166" t="s">
        <v>12764</v>
      </c>
      <c r="H5" s="167"/>
      <c r="I5" s="294" t="s">
        <v>2326</v>
      </c>
      <c r="J5" s="294" t="s">
        <v>1660</v>
      </c>
      <c r="K5" s="207"/>
      <c r="L5" s="207"/>
      <c r="M5" s="207"/>
      <c r="N5" s="207"/>
      <c r="O5" s="207"/>
      <c r="P5" s="169"/>
      <c r="Q5" s="208"/>
      <c r="R5" s="166" t="str">
        <f ca="1">IF(ISERROR($V5),"",OFFSET('Smelter Look-up'!$C$4,$V5-4,0)&amp;"")</f>
        <v>Abington Reldan Metals, LLC</v>
      </c>
      <c r="S5" s="165" t="str">
        <f ca="1">IF(B5="","",IF(ISERROR(MATCH($E5,CL,0)),"Unknown",INDIRECT("'C'!$A$"&amp;MATCH($E5,CL,0)+1)))</f>
        <v>US</v>
      </c>
      <c r="T5" s="165" t="str">
        <f ca="1">IF(B5="","",IF(ISERROR(MATCH($J5,SorP!$B$1:$B$6261,0)),"",INDIRECT("'SorP'!$A$"&amp;MATCH($S5&amp;$J5,SorP!C:C,0))))</f>
        <v>US-PA</v>
      </c>
      <c r="U5" s="185"/>
      <c r="V5" s="209">
        <f>IF(C5="",NA(),IF(OR(C5="Smelter not listed",C5="Smelter not yet identified"),MATCH($B5&amp;$D5,'Smelter Look-up'!$J:$J,0),MATCH($B5&amp;$C5,'Smelter Look-up'!$J:$J,0)))</f>
        <v>7</v>
      </c>
      <c r="X5" s="210">
        <f t="shared" ref="X5" si="0">IF(AND(C5="Smelter not listed",OR(LEN(D5)=0,LEN(E5)=0)),1,0)</f>
        <v>0</v>
      </c>
      <c r="AB5" s="211" t="str">
        <f t="shared" ref="AB5" si="1">B5&amp;C5</f>
        <v>GoldAbington Reldan Metals, LLC</v>
      </c>
    </row>
    <row r="6" spans="1:34" s="210" customFormat="1" ht="20.100000000000001" customHeight="1">
      <c r="A6" s="245" t="s">
        <v>1338</v>
      </c>
      <c r="B6" s="166" t="s">
        <v>1087</v>
      </c>
      <c r="C6" s="170" t="s">
        <v>1337</v>
      </c>
      <c r="D6" s="213"/>
      <c r="E6" s="166" t="s">
        <v>2323</v>
      </c>
      <c r="F6" s="295" t="s">
        <v>1338</v>
      </c>
      <c r="G6" s="166" t="s">
        <v>12764</v>
      </c>
      <c r="H6" s="167"/>
      <c r="I6" s="294" t="s">
        <v>1494</v>
      </c>
      <c r="J6" s="294" t="s">
        <v>1495</v>
      </c>
      <c r="K6" s="207"/>
      <c r="L6" s="207"/>
      <c r="M6" s="207"/>
      <c r="N6" s="207"/>
      <c r="O6" s="207"/>
      <c r="P6" s="169"/>
      <c r="Q6" s="208"/>
      <c r="R6" s="166" t="str">
        <f ca="1">IF(ISERROR($V6),"",OFFSET('Smelter Look-up'!$C$4,$V6-4,0)&amp;"")</f>
        <v>Advanced Chemical Company</v>
      </c>
      <c r="S6" s="165" t="str">
        <f t="shared" ref="S6:S37" ca="1" si="2">IF(B6="","",IF(ISERROR(MATCH($E6,CL,0)),"Unknown",INDIRECT("'C'!$A$"&amp;MATCH($E6,CL,0)+1)))</f>
        <v>US</v>
      </c>
      <c r="T6" s="165" t="str">
        <f ca="1">IF(B6="","",IF(ISERROR(MATCH($J6,SorP!$B$1:$B$6261,0)),"",INDIRECT("'SorP'!$A$"&amp;MATCH($S6&amp;$J6,SorP!C:C,0))))</f>
        <v>US-RI</v>
      </c>
      <c r="U6" s="185"/>
      <c r="V6" s="209">
        <f>IF(C6="",NA(),IF(OR(C6="Smelter not listed",C6="Smelter not yet identified"),MATCH($B6&amp;$D6,'Smelter Look-up'!$J:$J,0),MATCH($B6&amp;$C6,'Smelter Look-up'!$J:$J,0)))</f>
        <v>8</v>
      </c>
      <c r="X6" s="210">
        <f t="shared" ref="X6:X37" si="3">IF(AND(C6="Smelter not listed",OR(LEN(D6)=0,LEN(E6)=0)),1,0)</f>
        <v>0</v>
      </c>
      <c r="AB6" s="211" t="str">
        <f t="shared" ref="AB6:AB37" si="4">B6&amp;C6</f>
        <v>GoldAdvanced Chemical Company</v>
      </c>
    </row>
    <row r="7" spans="1:34" s="210" customFormat="1" ht="20.100000000000001" customHeight="1">
      <c r="A7" s="245" t="s">
        <v>631</v>
      </c>
      <c r="B7" s="166" t="s">
        <v>1087</v>
      </c>
      <c r="C7" s="170" t="s">
        <v>14841</v>
      </c>
      <c r="D7" s="213"/>
      <c r="E7" s="166" t="s">
        <v>1059</v>
      </c>
      <c r="F7" s="295" t="s">
        <v>631</v>
      </c>
      <c r="G7" s="166" t="s">
        <v>12764</v>
      </c>
      <c r="H7" s="167"/>
      <c r="I7" s="294" t="s">
        <v>1498</v>
      </c>
      <c r="J7" s="294" t="s">
        <v>1499</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IF(C7="",NA(),IF(OR(C7="Smelter not listed",C7="Smelter not yet identified"),MATCH($B7&amp;$D7,'Smelter Look-up'!$J:$J,0),MATCH($B7&amp;$C7,'Smelter Look-up'!$J:$J,0)))</f>
        <v>10</v>
      </c>
      <c r="X7" s="210">
        <f t="shared" si="3"/>
        <v>0</v>
      </c>
      <c r="AB7" s="211" t="str">
        <f t="shared" si="4"/>
        <v>GoldAgosi AG</v>
      </c>
    </row>
    <row r="8" spans="1:34" s="210" customFormat="1" ht="20.100000000000001" customHeight="1">
      <c r="A8" s="245" t="s">
        <v>630</v>
      </c>
      <c r="B8" s="166" t="s">
        <v>1087</v>
      </c>
      <c r="C8" s="170" t="s">
        <v>2050</v>
      </c>
      <c r="D8" s="213"/>
      <c r="E8" s="166" t="s">
        <v>1066</v>
      </c>
      <c r="F8" s="295" t="s">
        <v>630</v>
      </c>
      <c r="G8" s="166" t="s">
        <v>12764</v>
      </c>
      <c r="H8" s="167"/>
      <c r="I8" s="294" t="s">
        <v>1496</v>
      </c>
      <c r="J8" s="294" t="s">
        <v>1497</v>
      </c>
      <c r="K8" s="207"/>
      <c r="L8" s="207"/>
      <c r="M8" s="207"/>
      <c r="N8" s="207"/>
      <c r="O8" s="207"/>
      <c r="P8" s="169"/>
      <c r="Q8" s="208"/>
      <c r="R8" s="166" t="str">
        <f ca="1">IF(ISERROR($V8),"",OFFSET('Smelter Look-up'!$C$4,$V8-4,0)&amp;"")</f>
        <v>Aida Chemical Industries Co., Ltd.</v>
      </c>
      <c r="S8" s="165" t="str">
        <f t="shared" ca="1" si="2"/>
        <v>JP</v>
      </c>
      <c r="T8" s="165" t="str">
        <f ca="1">IF(B8="","",IF(ISERROR(MATCH($J8,SorP!$B$1:$B$6261,0)),"",INDIRECT("'SorP'!$A$"&amp;MATCH($S8&amp;$J8,SorP!C:C,0))))</f>
        <v>JP-13</v>
      </c>
      <c r="U8" s="185"/>
      <c r="V8" s="209">
        <f>IF(C8="",NA(),IF(OR(C8="Smelter not listed",C8="Smelter not yet identified"),MATCH($B8&amp;$D8,'Smelter Look-up'!$J:$J,0),MATCH($B8&amp;$C8,'Smelter Look-up'!$J:$J,0)))</f>
        <v>15</v>
      </c>
      <c r="X8" s="210">
        <f t="shared" si="3"/>
        <v>0</v>
      </c>
      <c r="AB8" s="211" t="str">
        <f t="shared" si="4"/>
        <v>GoldAida Chemical Industries Co., Ltd.</v>
      </c>
    </row>
    <row r="9" spans="1:34" s="210" customFormat="1" ht="20.100000000000001" customHeight="1">
      <c r="A9" s="245" t="s">
        <v>632</v>
      </c>
      <c r="B9" s="166" t="s">
        <v>1087</v>
      </c>
      <c r="C9" s="170" t="s">
        <v>605</v>
      </c>
      <c r="D9" s="213"/>
      <c r="E9" s="166" t="s">
        <v>851</v>
      </c>
      <c r="F9" s="295" t="s">
        <v>632</v>
      </c>
      <c r="G9" s="166" t="s">
        <v>12764</v>
      </c>
      <c r="H9" s="167"/>
      <c r="I9" s="294" t="s">
        <v>25185</v>
      </c>
      <c r="J9" s="294" t="s">
        <v>1500</v>
      </c>
      <c r="K9" s="207"/>
      <c r="L9" s="207"/>
      <c r="M9" s="207"/>
      <c r="N9" s="207"/>
      <c r="O9" s="207"/>
      <c r="P9" s="169"/>
      <c r="Q9" s="208"/>
      <c r="R9" s="166" t="str">
        <f ca="1">IF(ISERROR($V9),"",OFFSET('Smelter Look-up'!$C$4,$V9-4,0)&amp;"")</f>
        <v>Almalyk Mining and Metallurgical Complex (AMMC)</v>
      </c>
      <c r="S9" s="165" t="str">
        <f t="shared" ca="1" si="2"/>
        <v>UZ</v>
      </c>
      <c r="T9" s="165" t="str">
        <f ca="1">IF(B9="","",IF(ISERROR(MATCH($J9,SorP!$B$1:$B$6261,0)),"",INDIRECT("'SorP'!$A$"&amp;MATCH($S9&amp;$J9,SorP!C:C,0))))</f>
        <v/>
      </c>
      <c r="U9" s="185"/>
      <c r="V9" s="209">
        <f>IF(C9="",NA(),IF(OR(C9="Smelter not listed",C9="Smelter not yet identified"),MATCH($B9&amp;$D9,'Smelter Look-up'!$J:$J,0),MATCH($B9&amp;$C9,'Smelter Look-up'!$J:$J,0)))</f>
        <v>22</v>
      </c>
      <c r="X9" s="210">
        <f t="shared" si="3"/>
        <v>0</v>
      </c>
      <c r="AB9" s="211" t="str">
        <f t="shared" si="4"/>
        <v>GoldAlmalyk Mining and Metallurgical Complex (AMMC)</v>
      </c>
    </row>
    <row r="10" spans="1:34" s="210" customFormat="1" ht="20.100000000000001" customHeight="1">
      <c r="A10" s="245" t="s">
        <v>633</v>
      </c>
      <c r="B10" s="166" t="s">
        <v>1087</v>
      </c>
      <c r="C10" s="170" t="s">
        <v>11979</v>
      </c>
      <c r="D10" s="213"/>
      <c r="E10" s="166" t="s">
        <v>1054</v>
      </c>
      <c r="F10" s="295" t="s">
        <v>633</v>
      </c>
      <c r="G10" s="166" t="s">
        <v>12764</v>
      </c>
      <c r="H10" s="167"/>
      <c r="I10" s="294" t="s">
        <v>1502</v>
      </c>
      <c r="J10" s="294" t="s">
        <v>1503</v>
      </c>
      <c r="K10" s="207"/>
      <c r="L10" s="207"/>
      <c r="M10" s="207"/>
      <c r="N10" s="207"/>
      <c r="O10" s="207"/>
      <c r="P10" s="169"/>
      <c r="Q10" s="208"/>
      <c r="R10" s="166" t="str">
        <f ca="1">IF(ISERROR($V10),"",OFFSET('Smelter Look-up'!$C$4,$V10-4,0)&amp;"")</f>
        <v>AngloGold Ashanti Corrego do Sitio Mineracao</v>
      </c>
      <c r="S10" s="165" t="str">
        <f t="shared" ca="1" si="2"/>
        <v>BR</v>
      </c>
      <c r="T10" s="165" t="str">
        <f ca="1">IF(B10="","",IF(ISERROR(MATCH($J10,SorP!$B$1:$B$6261,0)),"",INDIRECT("'SorP'!$A$"&amp;MATCH($S10&amp;$J10,SorP!C:C,0))))</f>
        <v>BR-MG</v>
      </c>
      <c r="U10" s="185"/>
      <c r="V10" s="209">
        <f>IF(C10="",NA(),IF(OR(C10="Smelter not listed",C10="Smelter not yet identified"),MATCH($B10&amp;$D10,'Smelter Look-up'!$J:$J,0),MATCH($B10&amp;$C10,'Smelter Look-up'!$J:$J,0)))</f>
        <v>25</v>
      </c>
      <c r="X10" s="210">
        <f t="shared" si="3"/>
        <v>0</v>
      </c>
      <c r="AB10" s="211" t="str">
        <f t="shared" si="4"/>
        <v>GoldAngloGold Ashanti Corrego do Sitio Mineracao</v>
      </c>
    </row>
    <row r="11" spans="1:34" s="210" customFormat="1" ht="20.100000000000001" customHeight="1">
      <c r="A11" s="245" t="s">
        <v>15382</v>
      </c>
      <c r="B11" s="166" t="s">
        <v>1087</v>
      </c>
      <c r="C11" s="170" t="s">
        <v>15381</v>
      </c>
      <c r="D11" s="213"/>
      <c r="E11" s="166" t="s">
        <v>840</v>
      </c>
      <c r="F11" s="295" t="s">
        <v>15382</v>
      </c>
      <c r="G11" s="166" t="s">
        <v>12764</v>
      </c>
      <c r="H11" s="167"/>
      <c r="I11" s="294" t="s">
        <v>8701</v>
      </c>
      <c r="J11" s="294" t="s">
        <v>8701</v>
      </c>
      <c r="K11" s="207"/>
      <c r="L11" s="207"/>
      <c r="M11" s="207"/>
      <c r="N11" s="207"/>
      <c r="O11" s="207"/>
      <c r="P11" s="169"/>
      <c r="Q11" s="208"/>
      <c r="R11" s="166" t="str">
        <f ca="1">IF(ISERROR($V11),"",OFFSET('Smelter Look-up'!$C$4,$V11-4,0)&amp;"")</f>
        <v>ARGET SAC</v>
      </c>
      <c r="S11" s="165" t="str">
        <f t="shared" ca="1" si="2"/>
        <v>PE</v>
      </c>
      <c r="T11" s="165" t="str">
        <f ca="1">IF(B11="","",IF(ISERROR(MATCH($J11,SorP!$B$1:$B$6261,0)),"",INDIRECT("'SorP'!$A$"&amp;MATCH($S11&amp;$J11,SorP!C:C,0))))</f>
        <v>PE-LIM</v>
      </c>
      <c r="U11" s="185"/>
      <c r="V11" s="209">
        <f>IF(C11="",NA(),IF(OR(C11="Smelter not listed",C11="Smelter not yet identified"),MATCH($B11&amp;$D11,'Smelter Look-up'!$J:$J,0),MATCH($B11&amp;$C11,'Smelter Look-up'!$J:$J,0)))</f>
        <v>30</v>
      </c>
      <c r="X11" s="210">
        <f t="shared" si="3"/>
        <v>0</v>
      </c>
      <c r="AB11" s="211" t="str">
        <f t="shared" si="4"/>
        <v>GoldARGET SAC</v>
      </c>
    </row>
    <row r="12" spans="1:34" s="210" customFormat="1" ht="20.100000000000001" customHeight="1">
      <c r="A12" s="245" t="s">
        <v>634</v>
      </c>
      <c r="B12" s="166" t="s">
        <v>1087</v>
      </c>
      <c r="C12" s="170" t="s">
        <v>2181</v>
      </c>
      <c r="D12" s="213"/>
      <c r="E12" s="166" t="s">
        <v>1056</v>
      </c>
      <c r="F12" s="295" t="s">
        <v>634</v>
      </c>
      <c r="G12" s="166" t="s">
        <v>12764</v>
      </c>
      <c r="H12" s="167"/>
      <c r="I12" s="294" t="s">
        <v>1504</v>
      </c>
      <c r="J12" s="294" t="s">
        <v>1505</v>
      </c>
      <c r="K12" s="207"/>
      <c r="L12" s="207"/>
      <c r="M12" s="207"/>
      <c r="N12" s="207"/>
      <c r="O12" s="207"/>
      <c r="P12" s="169"/>
      <c r="Q12" s="208"/>
      <c r="R12" s="166" t="str">
        <f ca="1">IF(ISERROR($V12),"",OFFSET('Smelter Look-up'!$C$4,$V12-4,0)&amp;"")</f>
        <v>Argor-Heraeus S.A.</v>
      </c>
      <c r="S12" s="165" t="str">
        <f t="shared" ca="1" si="2"/>
        <v>CH</v>
      </c>
      <c r="T12" s="165" t="str">
        <f ca="1">IF(B12="","",IF(ISERROR(MATCH($J12,SorP!$B$1:$B$6261,0)),"",INDIRECT("'SorP'!$A$"&amp;MATCH($S12&amp;$J12,SorP!C:C,0))))</f>
        <v>CH-TI</v>
      </c>
      <c r="U12" s="185"/>
      <c r="V12" s="209">
        <f>IF(C12="",NA(),IF(OR(C12="Smelter not listed",C12="Smelter not yet identified"),MATCH($B12&amp;$D12,'Smelter Look-up'!$J:$J,0),MATCH($B12&amp;$C12,'Smelter Look-up'!$J:$J,0)))</f>
        <v>31</v>
      </c>
      <c r="X12" s="210">
        <f t="shared" si="3"/>
        <v>0</v>
      </c>
      <c r="AB12" s="211" t="str">
        <f t="shared" si="4"/>
        <v>GoldArgor-Heraeus S.A.</v>
      </c>
    </row>
    <row r="13" spans="1:34" s="210" customFormat="1" ht="20.100000000000001" customHeight="1">
      <c r="A13" s="245" t="s">
        <v>635</v>
      </c>
      <c r="B13" s="166" t="s">
        <v>1087</v>
      </c>
      <c r="C13" s="170" t="s">
        <v>15218</v>
      </c>
      <c r="D13" s="213"/>
      <c r="E13" s="166" t="s">
        <v>1066</v>
      </c>
      <c r="F13" s="295" t="s">
        <v>635</v>
      </c>
      <c r="G13" s="166" t="s">
        <v>12764</v>
      </c>
      <c r="H13" s="167"/>
      <c r="I13" s="294" t="s">
        <v>15228</v>
      </c>
      <c r="J13" s="294" t="s">
        <v>1673</v>
      </c>
      <c r="K13" s="207"/>
      <c r="L13" s="207"/>
      <c r="M13" s="207"/>
      <c r="N13" s="207"/>
      <c r="O13" s="207"/>
      <c r="P13" s="169"/>
      <c r="Q13" s="208"/>
      <c r="R13" s="166" t="str">
        <f ca="1">IF(ISERROR($V13),"",OFFSET('Smelter Look-up'!$C$4,$V13-4,0)&amp;"")</f>
        <v>ASAHI METALFINE, Inc.</v>
      </c>
      <c r="S13" s="165" t="str">
        <f t="shared" ca="1" si="2"/>
        <v>JP</v>
      </c>
      <c r="T13" s="165" t="str">
        <f ca="1">IF(B13="","",IF(ISERROR(MATCH($J13,SorP!$B$1:$B$6261,0)),"",INDIRECT("'SorP'!$A$"&amp;MATCH($S13&amp;$J13,SorP!C:C,0))))</f>
        <v>JP-08</v>
      </c>
      <c r="U13" s="185"/>
      <c r="V13" s="209">
        <f>IF(C13="",NA(),IF(OR(C13="Smelter not listed",C13="Smelter not yet identified"),MATCH($B13&amp;$D13,'Smelter Look-up'!$J:$J,0),MATCH($B13&amp;$C13,'Smelter Look-up'!$J:$J,0)))</f>
        <v>32</v>
      </c>
      <c r="X13" s="210">
        <f t="shared" si="3"/>
        <v>0</v>
      </c>
      <c r="AB13" s="211" t="str">
        <f t="shared" si="4"/>
        <v>GoldASAHI METALFINE, Inc.</v>
      </c>
    </row>
    <row r="14" spans="1:34" s="210" customFormat="1" ht="20.100000000000001" customHeight="1">
      <c r="A14" s="245" t="s">
        <v>663</v>
      </c>
      <c r="B14" s="166" t="s">
        <v>1087</v>
      </c>
      <c r="C14" s="170" t="s">
        <v>2183</v>
      </c>
      <c r="D14" s="213"/>
      <c r="E14" s="166" t="s">
        <v>1055</v>
      </c>
      <c r="F14" s="295" t="s">
        <v>663</v>
      </c>
      <c r="G14" s="166" t="s">
        <v>12764</v>
      </c>
      <c r="H14" s="167"/>
      <c r="I14" s="294" t="s">
        <v>1548</v>
      </c>
      <c r="J14" s="294" t="s">
        <v>1549</v>
      </c>
      <c r="K14" s="207"/>
      <c r="L14" s="207"/>
      <c r="M14" s="207"/>
      <c r="N14" s="207"/>
      <c r="O14" s="207"/>
      <c r="P14" s="169"/>
      <c r="Q14" s="208"/>
      <c r="R14" s="166" t="str">
        <f ca="1">IF(ISERROR($V14),"",OFFSET('Smelter Look-up'!$C$4,$V14-4,0)&amp;"")</f>
        <v>Asahi Refining Canada Ltd.</v>
      </c>
      <c r="S14" s="165" t="str">
        <f t="shared" ca="1" si="2"/>
        <v>CA</v>
      </c>
      <c r="T14" s="165" t="str">
        <f ca="1">IF(B14="","",IF(ISERROR(MATCH($J14,SorP!$B$1:$B$6261,0)),"",INDIRECT("'SorP'!$A$"&amp;MATCH($S14&amp;$J14,SorP!C:C,0))))</f>
        <v>CA-ON</v>
      </c>
      <c r="U14" s="185"/>
      <c r="V14" s="209">
        <f>IF(C14="",NA(),IF(OR(C14="Smelter not listed",C14="Smelter not yet identified"),MATCH($B14&amp;$D14,'Smelter Look-up'!$J:$J,0),MATCH($B14&amp;$C14,'Smelter Look-up'!$J:$J,0)))</f>
        <v>34</v>
      </c>
      <c r="X14" s="210">
        <f t="shared" si="3"/>
        <v>0</v>
      </c>
      <c r="AB14" s="211" t="str">
        <f t="shared" si="4"/>
        <v>GoldAsahi Refining Canada Ltd.</v>
      </c>
    </row>
    <row r="15" spans="1:34" s="210" customFormat="1" ht="20.100000000000001" customHeight="1">
      <c r="A15" s="245" t="s">
        <v>662</v>
      </c>
      <c r="B15" s="166" t="s">
        <v>1087</v>
      </c>
      <c r="C15" s="170" t="s">
        <v>2106</v>
      </c>
      <c r="D15" s="213"/>
      <c r="E15" s="166" t="s">
        <v>2323</v>
      </c>
      <c r="F15" s="295" t="s">
        <v>662</v>
      </c>
      <c r="G15" s="166" t="s">
        <v>12764</v>
      </c>
      <c r="H15" s="167"/>
      <c r="I15" s="168" t="s">
        <v>15383</v>
      </c>
      <c r="J15" s="294" t="s">
        <v>1546</v>
      </c>
      <c r="K15" s="207"/>
      <c r="L15" s="207"/>
      <c r="M15" s="207"/>
      <c r="N15" s="207"/>
      <c r="O15" s="207"/>
      <c r="P15" s="169"/>
      <c r="Q15" s="208"/>
      <c r="R15" s="166" t="str">
        <f ca="1">IF(ISERROR($V15),"",OFFSET('Smelter Look-up'!$C$4,$V15-4,0)&amp;"")</f>
        <v>Asahi Refining USA Inc.</v>
      </c>
      <c r="S15" s="165" t="str">
        <f t="shared" ca="1" si="2"/>
        <v>US</v>
      </c>
      <c r="T15" s="165" t="str">
        <f ca="1">IF(B15="","",IF(ISERROR(MATCH($J15,SorP!$B$1:$B$6261,0)),"",INDIRECT("'SorP'!$A$"&amp;MATCH($S15&amp;$J15,SorP!C:C,0))))</f>
        <v>US-UT</v>
      </c>
      <c r="U15" s="185"/>
      <c r="V15" s="209">
        <f>IF(C15="",NA(),IF(OR(C15="Smelter not listed",C15="Smelter not yet identified"),MATCH($B15&amp;$D15,'Smelter Look-up'!$J:$J,0),MATCH($B15&amp;$C15,'Smelter Look-up'!$J:$J,0)))</f>
        <v>35</v>
      </c>
      <c r="X15" s="210">
        <f t="shared" si="3"/>
        <v>0</v>
      </c>
      <c r="AB15" s="211" t="str">
        <f t="shared" si="4"/>
        <v>GoldAsahi Refining USA Inc.</v>
      </c>
    </row>
    <row r="16" spans="1:34" s="210" customFormat="1" ht="20.100000000000001" customHeight="1">
      <c r="A16" s="245" t="s">
        <v>636</v>
      </c>
      <c r="B16" s="166" t="s">
        <v>1087</v>
      </c>
      <c r="C16" s="170" t="s">
        <v>2051</v>
      </c>
      <c r="D16" s="213"/>
      <c r="E16" s="166" t="s">
        <v>1066</v>
      </c>
      <c r="F16" s="295" t="s">
        <v>636</v>
      </c>
      <c r="G16" s="166" t="s">
        <v>12764</v>
      </c>
      <c r="H16" s="167"/>
      <c r="I16" s="168" t="s">
        <v>1508</v>
      </c>
      <c r="J16" s="168" t="s">
        <v>1509</v>
      </c>
      <c r="K16" s="207"/>
      <c r="L16" s="207"/>
      <c r="M16" s="207"/>
      <c r="N16" s="207"/>
      <c r="O16" s="207"/>
      <c r="P16" s="169"/>
      <c r="Q16" s="208"/>
      <c r="R16" s="166" t="str">
        <f ca="1">IF(ISERROR($V16),"",OFFSET('Smelter Look-up'!$C$4,$V16-4,0)&amp;"")</f>
        <v>Asaka Riken Co., Ltd.</v>
      </c>
      <c r="S16" s="165" t="str">
        <f t="shared" ca="1" si="2"/>
        <v>JP</v>
      </c>
      <c r="T16" s="165" t="str">
        <f ca="1">IF(B16="","",IF(ISERROR(MATCH($J16,SorP!$B$1:$B$6261,0)),"",INDIRECT("'SorP'!$A$"&amp;MATCH($S16&amp;$J16,SorP!C:C,0))))</f>
        <v>JP-07</v>
      </c>
      <c r="U16" s="185"/>
      <c r="V16" s="209">
        <f>IF(C16="",NA(),IF(OR(C16="Smelter not listed",C16="Smelter not yet identified"),MATCH($B16&amp;$D16,'Smelter Look-up'!$J:$J,0),MATCH($B16&amp;$C16,'Smelter Look-up'!$J:$J,0)))</f>
        <v>36</v>
      </c>
      <c r="X16" s="210">
        <f t="shared" si="3"/>
        <v>0</v>
      </c>
      <c r="AB16" s="211" t="str">
        <f t="shared" si="4"/>
        <v>GoldAsaka Riken Co., Ltd.</v>
      </c>
    </row>
    <row r="17" spans="1:28" s="210" customFormat="1" ht="20.100000000000001" customHeight="1">
      <c r="A17" s="245" t="s">
        <v>637</v>
      </c>
      <c r="B17" s="166" t="s">
        <v>1087</v>
      </c>
      <c r="C17" s="170" t="s">
        <v>15388</v>
      </c>
      <c r="D17" s="213"/>
      <c r="E17" s="166" t="s">
        <v>1059</v>
      </c>
      <c r="F17" s="295" t="s">
        <v>637</v>
      </c>
      <c r="G17" s="166" t="s">
        <v>12764</v>
      </c>
      <c r="H17" s="167"/>
      <c r="I17" s="294" t="s">
        <v>1510</v>
      </c>
      <c r="J17" s="294" t="s">
        <v>1510</v>
      </c>
      <c r="K17" s="207"/>
      <c r="L17" s="207"/>
      <c r="M17" s="207"/>
      <c r="N17" s="207"/>
      <c r="O17" s="207"/>
      <c r="P17" s="169"/>
      <c r="Q17" s="208"/>
      <c r="R17" s="166" t="str">
        <f ca="1">IF(ISERROR($V17),"",OFFSET('Smelter Look-up'!$C$4,$V17-4,0)&amp;"")</f>
        <v>Aurubis AG, Hamburg</v>
      </c>
      <c r="S17" s="165" t="str">
        <f t="shared" ca="1" si="2"/>
        <v>DE</v>
      </c>
      <c r="T17" s="165" t="str">
        <f ca="1">IF(B17="","",IF(ISERROR(MATCH($J17,SorP!$B$1:$B$6261,0)),"",INDIRECT("'SorP'!$A$"&amp;MATCH($S17&amp;$J17,SorP!C:C,0))))</f>
        <v>DE-HH</v>
      </c>
      <c r="U17" s="185"/>
      <c r="V17" s="209">
        <f>IF(C17="",NA(),IF(OR(C17="Smelter not listed",C17="Smelter not yet identified"),MATCH($B17&amp;$D17,'Smelter Look-up'!$J:$J,0),MATCH($B17&amp;$C17,'Smelter Look-up'!$J:$J,0)))</f>
        <v>44</v>
      </c>
      <c r="X17" s="210">
        <f t="shared" si="3"/>
        <v>0</v>
      </c>
      <c r="AB17" s="211" t="str">
        <f t="shared" si="4"/>
        <v>GoldAurubis AG, Hamburg</v>
      </c>
    </row>
    <row r="18" spans="1:28" s="210" customFormat="1" ht="20.100000000000001" customHeight="1">
      <c r="A18" s="165" t="s">
        <v>2189</v>
      </c>
      <c r="B18" s="166" t="s">
        <v>1087</v>
      </c>
      <c r="C18" s="170" t="s">
        <v>2188</v>
      </c>
      <c r="D18" s="213"/>
      <c r="E18" s="166" t="s">
        <v>1064</v>
      </c>
      <c r="F18" s="295" t="s">
        <v>2189</v>
      </c>
      <c r="G18" s="166" t="s">
        <v>12764</v>
      </c>
      <c r="H18" s="167"/>
      <c r="I18" s="294" t="s">
        <v>2238</v>
      </c>
      <c r="J18" s="294" t="s">
        <v>14938</v>
      </c>
      <c r="K18" s="207"/>
      <c r="L18" s="207"/>
      <c r="M18" s="207"/>
      <c r="N18" s="207"/>
      <c r="O18" s="207"/>
      <c r="P18" s="169"/>
      <c r="Q18" s="208"/>
      <c r="R18" s="166" t="str">
        <f ca="1">IF(ISERROR($V18),"",OFFSET('Smelter Look-up'!$C$4,$V18-4,0)&amp;"")</f>
        <v>Bangalore Refinery</v>
      </c>
      <c r="S18" s="165" t="str">
        <f t="shared" ca="1" si="2"/>
        <v>IN</v>
      </c>
      <c r="T18" s="165" t="str">
        <f ca="1">IF(B18="","",IF(ISERROR(MATCH($J18,SorP!$B$1:$B$6261,0)),"",INDIRECT("'SorP'!$A$"&amp;MATCH($S18&amp;$J18,SorP!C:C,0))))</f>
        <v>IN-KA</v>
      </c>
      <c r="U18" s="185"/>
      <c r="V18" s="209">
        <f>IF(C18="",NA(),IF(OR(C18="Smelter not listed",C18="Smelter not yet identified"),MATCH($B18&amp;$D18,'Smelter Look-up'!$J:$J,0),MATCH($B18&amp;$C18,'Smelter Look-up'!$J:$J,0)))</f>
        <v>47</v>
      </c>
      <c r="X18" s="210">
        <f t="shared" si="3"/>
        <v>0</v>
      </c>
      <c r="AB18" s="211" t="str">
        <f t="shared" si="4"/>
        <v>GoldBangalore Refinery</v>
      </c>
    </row>
    <row r="19" spans="1:28" s="210" customFormat="1" ht="127.5">
      <c r="A19" s="165" t="s">
        <v>638</v>
      </c>
      <c r="B19" s="166" t="s">
        <v>1087</v>
      </c>
      <c r="C19" s="170" t="s">
        <v>864</v>
      </c>
      <c r="D19" s="213"/>
      <c r="E19" s="166" t="s">
        <v>841</v>
      </c>
      <c r="F19" s="295" t="s">
        <v>638</v>
      </c>
      <c r="G19" s="166" t="s">
        <v>12764</v>
      </c>
      <c r="H19" s="167"/>
      <c r="I19" s="168" t="s">
        <v>2107</v>
      </c>
      <c r="J19" s="168" t="s">
        <v>9026</v>
      </c>
      <c r="K19" s="207"/>
      <c r="L19" s="207"/>
      <c r="M19" s="207"/>
      <c r="N19" s="207"/>
      <c r="O19" s="207"/>
      <c r="P19" s="169"/>
      <c r="Q19" s="208"/>
      <c r="R19" s="166" t="str">
        <f ca="1">IF(ISERROR($V19),"",OFFSET('Smelter Look-up'!$C$4,$V19-4,0)&amp;"")</f>
        <v>Bangko Sentral ng Pilipinas (Central Bank of the Philippines)</v>
      </c>
      <c r="S19" s="165" t="str">
        <f t="shared" ca="1" si="2"/>
        <v>PH</v>
      </c>
      <c r="T19" s="165" t="str">
        <f ca="1">IF(B19="","",IF(ISERROR(MATCH($J19,SorP!$B$1:$B$6261,0)),"",INDIRECT("'SorP'!$A$"&amp;MATCH($S19&amp;$J19,SorP!C:C,0))))</f>
        <v>PH-RIZ</v>
      </c>
      <c r="U19" s="185"/>
      <c r="V19" s="209">
        <f>IF(C19="",NA(),IF(OR(C19="Smelter not listed",C19="Smelter not yet identified"),MATCH($B19&amp;$D19,'Smelter Look-up'!$J:$J,0),MATCH($B19&amp;$C19,'Smelter Look-up'!$J:$J,0)))</f>
        <v>49</v>
      </c>
      <c r="X19" s="210">
        <f t="shared" si="3"/>
        <v>0</v>
      </c>
      <c r="AB19" s="211" t="str">
        <f t="shared" si="4"/>
        <v>GoldBangko Sentral ng Pilipinas (Central Bank of the Philippines)</v>
      </c>
    </row>
    <row r="20" spans="1:28" s="210" customFormat="1" ht="76.5">
      <c r="A20" s="165" t="s">
        <v>639</v>
      </c>
      <c r="B20" s="166" t="s">
        <v>1087</v>
      </c>
      <c r="C20" s="170" t="s">
        <v>15393</v>
      </c>
      <c r="D20" s="213"/>
      <c r="E20" s="166" t="s">
        <v>847</v>
      </c>
      <c r="F20" s="295" t="s">
        <v>639</v>
      </c>
      <c r="G20" s="166" t="s">
        <v>12764</v>
      </c>
      <c r="H20" s="167"/>
      <c r="I20" s="168" t="s">
        <v>15394</v>
      </c>
      <c r="J20" s="168" t="s">
        <v>25186</v>
      </c>
      <c r="K20" s="207"/>
      <c r="L20" s="207"/>
      <c r="M20" s="207"/>
      <c r="N20" s="207"/>
      <c r="O20" s="207"/>
      <c r="P20" s="169"/>
      <c r="Q20" s="208"/>
      <c r="R20" s="166" t="str">
        <f ca="1">IF(ISERROR($V20),"",OFFSET('Smelter Look-up'!$C$4,$V20-4,0)&amp;"")</f>
        <v>Boliden Mineral AB (Ronnskar)</v>
      </c>
      <c r="S20" s="165" t="str">
        <f t="shared" ca="1" si="2"/>
        <v>SE</v>
      </c>
      <c r="T20" s="165" t="str">
        <f ca="1">IF(B20="","",IF(ISERROR(MATCH($J20,SorP!$B$1:$B$6261,0)),"",INDIRECT("'SorP'!$A$"&amp;MATCH($S20&amp;$J20,SorP!C:C,0))))</f>
        <v/>
      </c>
      <c r="U20" s="185"/>
      <c r="V20" s="209">
        <f>IF(C20="",NA(),IF(OR(C20="Smelter not listed",C20="Smelter not yet identified"),MATCH($B20&amp;$D20,'Smelter Look-up'!$J:$J,0),MATCH($B20&amp;$C20,'Smelter Look-up'!$J:$J,0)))</f>
        <v>51</v>
      </c>
      <c r="X20" s="210">
        <f t="shared" si="3"/>
        <v>0</v>
      </c>
      <c r="AB20" s="211" t="str">
        <f t="shared" si="4"/>
        <v>GoldBoliden Mineral AB (Ronnskar)</v>
      </c>
    </row>
    <row r="21" spans="1:28" s="210" customFormat="1" ht="38.25">
      <c r="A21" s="165" t="s">
        <v>645</v>
      </c>
      <c r="B21" s="166" t="s">
        <v>1087</v>
      </c>
      <c r="C21" s="170" t="s">
        <v>50</v>
      </c>
      <c r="D21" s="213"/>
      <c r="E21" s="166" t="s">
        <v>1065</v>
      </c>
      <c r="F21" s="295" t="s">
        <v>645</v>
      </c>
      <c r="G21" s="166" t="s">
        <v>12764</v>
      </c>
      <c r="H21" s="167"/>
      <c r="I21" s="294" t="s">
        <v>15405</v>
      </c>
      <c r="J21" s="294" t="s">
        <v>1522</v>
      </c>
      <c r="K21" s="207"/>
      <c r="L21" s="207"/>
      <c r="M21" s="207"/>
      <c r="N21" s="207"/>
      <c r="O21" s="207"/>
      <c r="P21" s="169"/>
      <c r="Q21" s="208"/>
      <c r="R21" s="166" t="str">
        <f ca="1">IF(ISERROR($V21),"",OFFSET('Smelter Look-up'!$C$4,$V21-4,0)&amp;"")</f>
        <v>Chimet S.p.A.</v>
      </c>
      <c r="S21" s="165" t="str">
        <f t="shared" ca="1" si="2"/>
        <v>IT</v>
      </c>
      <c r="T21" s="165" t="str">
        <f ca="1">IF(B21="","",IF(ISERROR(MATCH($J21,SorP!$B$1:$B$6261,0)),"",INDIRECT("'SorP'!$A$"&amp;MATCH($S21&amp;$J21,SorP!C:C,0))))</f>
        <v>IT-AR</v>
      </c>
      <c r="U21" s="185"/>
      <c r="V21" s="209">
        <f>IF(C21="",NA(),IF(OR(C21="Smelter not listed",C21="Smelter not yet identified"),MATCH($B21&amp;$D21,'Smelter Look-up'!$J:$J,0),MATCH($B21&amp;$C21,'Smelter Look-up'!$J:$J,0)))</f>
        <v>67</v>
      </c>
      <c r="X21" s="210">
        <f t="shared" si="3"/>
        <v>0</v>
      </c>
      <c r="AB21" s="211" t="str">
        <f t="shared" si="4"/>
        <v>GoldChimet S.p.A.</v>
      </c>
    </row>
    <row r="22" spans="1:28" s="210" customFormat="1" ht="38.25">
      <c r="A22" s="165" t="s">
        <v>646</v>
      </c>
      <c r="B22" s="166" t="s">
        <v>1087</v>
      </c>
      <c r="C22" s="170" t="s">
        <v>522</v>
      </c>
      <c r="D22" s="213"/>
      <c r="E22" s="166" t="s">
        <v>1066</v>
      </c>
      <c r="F22" s="295" t="s">
        <v>646</v>
      </c>
      <c r="G22" s="166" t="s">
        <v>12764</v>
      </c>
      <c r="H22" s="167"/>
      <c r="I22" s="294" t="s">
        <v>1523</v>
      </c>
      <c r="J22" s="294" t="s">
        <v>1497</v>
      </c>
      <c r="K22" s="207"/>
      <c r="L22" s="207"/>
      <c r="M22" s="207"/>
      <c r="N22" s="207"/>
      <c r="O22" s="207"/>
      <c r="P22" s="169"/>
      <c r="Q22" s="208"/>
      <c r="R22" s="166" t="str">
        <f ca="1">IF(ISERROR($V22),"",OFFSET('Smelter Look-up'!$C$4,$V22-4,0)&amp;"")</f>
        <v>Chugai Mining</v>
      </c>
      <c r="S22" s="165" t="str">
        <f t="shared" ca="1" si="2"/>
        <v>JP</v>
      </c>
      <c r="T22" s="165" t="str">
        <f ca="1">IF(B22="","",IF(ISERROR(MATCH($J22,SorP!$B$1:$B$6261,0)),"",INDIRECT("'SorP'!$A$"&amp;MATCH($S22&amp;$J22,SorP!C:C,0))))</f>
        <v>JP-13</v>
      </c>
      <c r="U22" s="185"/>
      <c r="V22" s="209">
        <f>IF(C22="",NA(),IF(OR(C22="Smelter not listed",C22="Smelter not yet identified"),MATCH($B22&amp;$D22,'Smelter Look-up'!$J:$J,0),MATCH($B22&amp;$C22,'Smelter Look-up'!$J:$J,0)))</f>
        <v>70</v>
      </c>
      <c r="X22" s="210">
        <f t="shared" si="3"/>
        <v>0</v>
      </c>
      <c r="AB22" s="211" t="str">
        <f t="shared" si="4"/>
        <v>GoldChugai Mining</v>
      </c>
    </row>
    <row r="23" spans="1:28" s="210" customFormat="1" ht="51">
      <c r="A23" s="165" t="s">
        <v>14890</v>
      </c>
      <c r="B23" s="166" t="s">
        <v>1087</v>
      </c>
      <c r="C23" s="170" t="s">
        <v>14889</v>
      </c>
      <c r="D23" s="213"/>
      <c r="E23" s="166" t="s">
        <v>1054</v>
      </c>
      <c r="F23" s="295" t="s">
        <v>14890</v>
      </c>
      <c r="G23" s="166" t="s">
        <v>12764</v>
      </c>
      <c r="H23" s="167"/>
      <c r="I23" s="294" t="s">
        <v>14922</v>
      </c>
      <c r="J23" s="294" t="s">
        <v>1648</v>
      </c>
      <c r="K23" s="207"/>
      <c r="L23" s="207"/>
      <c r="M23" s="207"/>
      <c r="N23" s="207"/>
      <c r="O23" s="207"/>
      <c r="P23" s="169"/>
      <c r="Q23" s="208"/>
      <c r="R23" s="166" t="str">
        <f ca="1">IF(ISERROR($V23),"",OFFSET('Smelter Look-up'!$C$4,$V23-4,0)&amp;"")</f>
        <v>Coimpa Industrial LTDA</v>
      </c>
      <c r="S23" s="165" t="str">
        <f t="shared" ca="1" si="2"/>
        <v>BR</v>
      </c>
      <c r="T23" s="165" t="str">
        <f ca="1">IF(B23="","",IF(ISERROR(MATCH($J23,SorP!$B$1:$B$6261,0)),"",INDIRECT("'SorP'!$A$"&amp;MATCH($S23&amp;$J23,SorP!C:C,0))))</f>
        <v>BR-AM</v>
      </c>
      <c r="U23" s="185"/>
      <c r="V23" s="209">
        <f>IF(C23="",NA(),IF(OR(C23="Smelter not listed",C23="Smelter not yet identified"),MATCH($B23&amp;$D23,'Smelter Look-up'!$J:$J,0),MATCH($B23&amp;$C23,'Smelter Look-up'!$J:$J,0)))</f>
        <v>71</v>
      </c>
      <c r="X23" s="210">
        <f t="shared" si="3"/>
        <v>0</v>
      </c>
      <c r="AB23" s="211" t="str">
        <f t="shared" si="4"/>
        <v>GoldCoimpa Industrial LTDA</v>
      </c>
    </row>
    <row r="24" spans="1:28" s="210" customFormat="1" ht="51">
      <c r="A24" s="165" t="s">
        <v>641</v>
      </c>
      <c r="B24" s="166" t="s">
        <v>1087</v>
      </c>
      <c r="C24" s="170" t="s">
        <v>640</v>
      </c>
      <c r="D24" s="213"/>
      <c r="E24" s="166" t="s">
        <v>1059</v>
      </c>
      <c r="F24" s="295" t="s">
        <v>641</v>
      </c>
      <c r="G24" s="166" t="s">
        <v>12764</v>
      </c>
      <c r="H24" s="167"/>
      <c r="I24" s="294" t="s">
        <v>15397</v>
      </c>
      <c r="J24" s="168" t="s">
        <v>1499</v>
      </c>
      <c r="K24" s="207"/>
      <c r="L24" s="207"/>
      <c r="M24" s="207"/>
      <c r="N24" s="207"/>
      <c r="O24" s="207"/>
      <c r="P24" s="169"/>
      <c r="Q24" s="208"/>
      <c r="R24" s="166" t="str">
        <f ca="1">IF(ISERROR($V24),"",OFFSET('Smelter Look-up'!$C$4,$V24-4,0)&amp;"")</f>
        <v>C. Hafner GmbH + Co. KG</v>
      </c>
      <c r="S24" s="165" t="str">
        <f t="shared" ca="1" si="2"/>
        <v>DE</v>
      </c>
      <c r="T24" s="165" t="str">
        <f ca="1">IF(B24="","",IF(ISERROR(MATCH($J24,SorP!$B$1:$B$6261,0)),"",INDIRECT("'SorP'!$A$"&amp;MATCH($S24&amp;$J24,SorP!C:C,0))))</f>
        <v>DE-BW</v>
      </c>
      <c r="U24" s="185"/>
      <c r="V24" s="209">
        <f>IF(C24="",NA(),IF(OR(C24="Smelter not listed",C24="Smelter not yet identified"),MATCH($B24&amp;$D24,'Smelter Look-up'!$J:$J,0),MATCH($B24&amp;$C24,'Smelter Look-up'!$J:$J,0)))</f>
        <v>54</v>
      </c>
      <c r="X24" s="210">
        <f t="shared" si="3"/>
        <v>0</v>
      </c>
      <c r="AB24" s="211" t="str">
        <f t="shared" si="4"/>
        <v>GoldC. Hafner GmbH + Co. KG</v>
      </c>
    </row>
    <row r="25" spans="1:28" s="210" customFormat="1" ht="63.75">
      <c r="A25" s="165" t="s">
        <v>649</v>
      </c>
      <c r="B25" s="166" t="s">
        <v>1087</v>
      </c>
      <c r="C25" s="170" t="s">
        <v>15886</v>
      </c>
      <c r="D25" s="213"/>
      <c r="E25" s="166" t="s">
        <v>1069</v>
      </c>
      <c r="F25" s="166" t="s">
        <v>649</v>
      </c>
      <c r="G25" s="166" t="s">
        <v>12764</v>
      </c>
      <c r="H25" s="167"/>
      <c r="I25" s="294" t="s">
        <v>1525</v>
      </c>
      <c r="J25" s="294" t="s">
        <v>12416</v>
      </c>
      <c r="K25" s="207"/>
      <c r="L25" s="207"/>
      <c r="M25" s="207"/>
      <c r="N25" s="207"/>
      <c r="O25" s="207"/>
      <c r="P25" s="169"/>
      <c r="Q25" s="208"/>
      <c r="R25" s="166" t="str">
        <f ca="1">IF(ISERROR($V25),"",OFFSET('Smelter Look-up'!$C$4,$V25-4,0)&amp;"")</f>
        <v/>
      </c>
      <c r="S25" s="165" t="str">
        <f t="shared" ca="1" si="2"/>
        <v>KR</v>
      </c>
      <c r="T25" s="165" t="str">
        <f ca="1">IF(B25="","",IF(ISERROR(MATCH($J25,SorP!$B$1:$B$6261,0)),"",INDIRECT("'SorP'!$A$"&amp;MATCH($S25&amp;$J25,SorP!C:C,0))))</f>
        <v>KR-41</v>
      </c>
      <c r="U25" s="185"/>
      <c r="V25" s="209" t="e">
        <f>IF(C25="",NA(),IF(OR(C25="Smelter not listed",C25="Smelter not yet identified"),MATCH($B25&amp;$D25,'Smelter Look-up'!$J:$J,0),MATCH($B25&amp;$C25,'Smelter Look-up'!$J:$J,0)))</f>
        <v>#N/A</v>
      </c>
      <c r="X25" s="210">
        <f t="shared" si="3"/>
        <v>0</v>
      </c>
      <c r="AB25" s="211" t="str">
        <f t="shared" si="4"/>
        <v>GoldDo Sung Corporation (DSC)</v>
      </c>
    </row>
    <row r="26" spans="1:28" s="210" customFormat="1" ht="25.5">
      <c r="A26" s="165" t="s">
        <v>650</v>
      </c>
      <c r="B26" s="166" t="s">
        <v>1087</v>
      </c>
      <c r="C26" s="170" t="s">
        <v>866</v>
      </c>
      <c r="D26" s="213"/>
      <c r="E26" s="166" t="s">
        <v>1066</v>
      </c>
      <c r="F26" s="295" t="s">
        <v>650</v>
      </c>
      <c r="G26" s="166" t="s">
        <v>12764</v>
      </c>
      <c r="H26" s="167"/>
      <c r="I26" s="168" t="s">
        <v>15378</v>
      </c>
      <c r="J26" s="294" t="s">
        <v>1527</v>
      </c>
      <c r="K26" s="207"/>
      <c r="L26" s="207"/>
      <c r="M26" s="207"/>
      <c r="N26" s="207"/>
      <c r="O26" s="207"/>
      <c r="P26" s="169"/>
      <c r="Q26" s="208"/>
      <c r="R26" s="166" t="str">
        <f ca="1">IF(ISERROR($V26),"",OFFSET('Smelter Look-up'!$C$4,$V26-4,0)&amp;"")</f>
        <v>Dowa</v>
      </c>
      <c r="S26" s="165" t="str">
        <f t="shared" ca="1" si="2"/>
        <v>JP</v>
      </c>
      <c r="T26" s="165" t="str">
        <f ca="1">IF(B26="","",IF(ISERROR(MATCH($J26,SorP!$B$1:$B$6261,0)),"",INDIRECT("'SorP'!$A$"&amp;MATCH($S26&amp;$J26,SorP!C:C,0))))</f>
        <v>JP-05</v>
      </c>
      <c r="U26" s="185"/>
      <c r="V26" s="209">
        <f>IF(C26="",NA(),IF(OR(C26="Smelter not listed",C26="Smelter not yet identified"),MATCH($B26&amp;$D26,'Smelter Look-up'!$J:$J,0),MATCH($B26&amp;$C26,'Smelter Look-up'!$J:$J,0)))</f>
        <v>79</v>
      </c>
      <c r="X26" s="210">
        <f t="shared" si="3"/>
        <v>0</v>
      </c>
      <c r="AB26" s="211" t="str">
        <f t="shared" si="4"/>
        <v>GoldDowa</v>
      </c>
    </row>
    <row r="27" spans="1:28" s="210" customFormat="1" ht="89.25">
      <c r="A27" s="165" t="s">
        <v>382</v>
      </c>
      <c r="B27" s="166" t="s">
        <v>1087</v>
      </c>
      <c r="C27" s="170" t="s">
        <v>13321</v>
      </c>
      <c r="D27" s="213"/>
      <c r="E27" s="166" t="s">
        <v>1066</v>
      </c>
      <c r="F27" s="166" t="s">
        <v>382</v>
      </c>
      <c r="G27" s="166" t="s">
        <v>12764</v>
      </c>
      <c r="H27" s="167"/>
      <c r="I27" s="294" t="s">
        <v>1531</v>
      </c>
      <c r="J27" s="294" t="s">
        <v>1532</v>
      </c>
      <c r="K27" s="207"/>
      <c r="L27" s="207"/>
      <c r="M27" s="207"/>
      <c r="N27" s="207"/>
      <c r="O27" s="207"/>
      <c r="P27" s="169"/>
      <c r="Q27" s="208"/>
      <c r="R27" s="166" t="str">
        <f ca="1">IF(ISERROR($V27),"",OFFSET('Smelter Look-up'!$C$4,$V27-4,0)&amp;"")</f>
        <v>Eco-System Recycling Co., Ltd. East Plant</v>
      </c>
      <c r="S27" s="165" t="str">
        <f t="shared" ca="1" si="2"/>
        <v>JP</v>
      </c>
      <c r="T27" s="165" t="str">
        <f ca="1">IF(B27="","",IF(ISERROR(MATCH($J27,SorP!$B$1:$B$6261,0)),"",INDIRECT("'SorP'!$A$"&amp;MATCH($S27&amp;$J27,SorP!C:C,0))))</f>
        <v>JP-11</v>
      </c>
      <c r="U27" s="185"/>
      <c r="V27" s="209">
        <f>IF(C27="",NA(),IF(OR(C27="Smelter not listed",C27="Smelter not yet identified"),MATCH($B27&amp;$D27,'Smelter Look-up'!$J:$J,0),MATCH($B27&amp;$C27,'Smelter Look-up'!$J:$J,0)))</f>
        <v>84</v>
      </c>
      <c r="X27" s="210">
        <f t="shared" si="3"/>
        <v>0</v>
      </c>
      <c r="AB27" s="211" t="str">
        <f t="shared" si="4"/>
        <v>GoldEco-System Recycling Co., Ltd. East Plant</v>
      </c>
    </row>
    <row r="28" spans="1:28" s="210" customFormat="1" ht="89.25">
      <c r="A28" s="165" t="s">
        <v>13342</v>
      </c>
      <c r="B28" s="166" t="s">
        <v>1087</v>
      </c>
      <c r="C28" s="170" t="s">
        <v>13322</v>
      </c>
      <c r="D28" s="213"/>
      <c r="E28" s="166" t="s">
        <v>1066</v>
      </c>
      <c r="F28" s="166" t="s">
        <v>13342</v>
      </c>
      <c r="G28" s="166" t="s">
        <v>12764</v>
      </c>
      <c r="H28" s="167"/>
      <c r="I28" s="168" t="s">
        <v>25187</v>
      </c>
      <c r="J28" s="168" t="s">
        <v>1527</v>
      </c>
      <c r="K28" s="207"/>
      <c r="L28" s="207"/>
      <c r="M28" s="207"/>
      <c r="N28" s="207"/>
      <c r="O28" s="207"/>
      <c r="P28" s="169"/>
      <c r="Q28" s="208"/>
      <c r="R28" s="166" t="str">
        <f ca="1">IF(ISERROR($V28),"",OFFSET('Smelter Look-up'!$C$4,$V28-4,0)&amp;"")</f>
        <v>Eco-System Recycling Co., Ltd. North Plant</v>
      </c>
      <c r="S28" s="165" t="str">
        <f t="shared" ca="1" si="2"/>
        <v>JP</v>
      </c>
      <c r="T28" s="165" t="str">
        <f ca="1">IF(B28="","",IF(ISERROR(MATCH($J28,SorP!$B$1:$B$6261,0)),"",INDIRECT("'SorP'!$A$"&amp;MATCH($S28&amp;$J28,SorP!C:C,0))))</f>
        <v>JP-05</v>
      </c>
      <c r="U28" s="185"/>
      <c r="V28" s="209">
        <f>IF(C28="",NA(),IF(OR(C28="Smelter not listed",C28="Smelter not yet identified"),MATCH($B28&amp;$D28,'Smelter Look-up'!$J:$J,0),MATCH($B28&amp;$C28,'Smelter Look-up'!$J:$J,0)))</f>
        <v>85</v>
      </c>
      <c r="X28" s="210">
        <f t="shared" si="3"/>
        <v>0</v>
      </c>
      <c r="AB28" s="211" t="str">
        <f t="shared" si="4"/>
        <v>GoldEco-System Recycling Co., Ltd. North Plant</v>
      </c>
    </row>
    <row r="29" spans="1:28" s="210" customFormat="1" ht="89.25">
      <c r="A29" s="165" t="s">
        <v>13343</v>
      </c>
      <c r="B29" s="166" t="s">
        <v>1087</v>
      </c>
      <c r="C29" s="170" t="s">
        <v>13323</v>
      </c>
      <c r="D29" s="213"/>
      <c r="E29" s="166" t="s">
        <v>1066</v>
      </c>
      <c r="F29" s="295" t="s">
        <v>13343</v>
      </c>
      <c r="G29" s="166" t="s">
        <v>12764</v>
      </c>
      <c r="H29" s="167"/>
      <c r="I29" s="294" t="s">
        <v>6513</v>
      </c>
      <c r="J29" s="168" t="s">
        <v>6513</v>
      </c>
      <c r="K29" s="207"/>
      <c r="L29" s="207"/>
      <c r="M29" s="207"/>
      <c r="N29" s="207"/>
      <c r="O29" s="207"/>
      <c r="P29" s="169"/>
      <c r="Q29" s="208"/>
      <c r="R29" s="166" t="str">
        <f ca="1">IF(ISERROR($V29),"",OFFSET('Smelter Look-up'!$C$4,$V29-4,0)&amp;"")</f>
        <v>Eco-System Recycling Co., Ltd. West Plant</v>
      </c>
      <c r="S29" s="165" t="str">
        <f t="shared" ca="1" si="2"/>
        <v>JP</v>
      </c>
      <c r="T29" s="165" t="str">
        <f ca="1">IF(B29="","",IF(ISERROR(MATCH($J29,SorP!$B$1:$B$6261,0)),"",INDIRECT("'SorP'!$A$"&amp;MATCH($S29&amp;$J29,SorP!C:C,0))))</f>
        <v>JP-33</v>
      </c>
      <c r="U29" s="185"/>
      <c r="V29" s="209">
        <f>IF(C29="",NA(),IF(OR(C29="Smelter not listed",C29="Smelter not yet identified"),MATCH($B29&amp;$D29,'Smelter Look-up'!$J:$J,0),MATCH($B29&amp;$C29,'Smelter Look-up'!$J:$J,0)))</f>
        <v>86</v>
      </c>
      <c r="X29" s="210">
        <f t="shared" si="3"/>
        <v>0</v>
      </c>
      <c r="AB29" s="211" t="str">
        <f t="shared" si="4"/>
        <v>GoldEco-System Recycling Co., Ltd. West Plant</v>
      </c>
    </row>
    <row r="30" spans="1:28" s="210" customFormat="1" ht="20.25" customHeight="1">
      <c r="A30" s="165" t="s">
        <v>15153</v>
      </c>
      <c r="B30" s="166" t="s">
        <v>1087</v>
      </c>
      <c r="C30" s="170" t="s">
        <v>15152</v>
      </c>
      <c r="D30" s="213"/>
      <c r="E30" s="166" t="s">
        <v>2322</v>
      </c>
      <c r="F30" s="295" t="s">
        <v>15153</v>
      </c>
      <c r="G30" s="166" t="s">
        <v>12764</v>
      </c>
      <c r="H30" s="167"/>
      <c r="I30" s="168" t="s">
        <v>15154</v>
      </c>
      <c r="J30" s="168" t="s">
        <v>11054</v>
      </c>
      <c r="K30" s="207"/>
      <c r="L30" s="207"/>
      <c r="M30" s="207"/>
      <c r="N30" s="207"/>
      <c r="O30" s="207"/>
      <c r="P30" s="169"/>
      <c r="Q30" s="208"/>
      <c r="R30" s="166" t="str">
        <f ca="1">IF(ISERROR($V30),"",OFFSET('Smelter Look-up'!$C$4,$V30-4,0)&amp;"")</f>
        <v>Elite Industech Co., Ltd.</v>
      </c>
      <c r="S30" s="165" t="str">
        <f t="shared" ca="1" si="2"/>
        <v>TW</v>
      </c>
      <c r="T30" s="165" t="str">
        <f ca="1">IF(B30="","",IF(ISERROR(MATCH($J30,SorP!$B$1:$B$6261,0)),"",INDIRECT("'SorP'!$A$"&amp;MATCH($S30&amp;$J30,SorP!C:C,0))))</f>
        <v>TW-KHH</v>
      </c>
      <c r="U30" s="185"/>
      <c r="V30" s="209">
        <f>IF(C30="",NA(),IF(OR(C30="Smelter not listed",C30="Smelter not yet identified"),MATCH($B30&amp;$D30,'Smelter Look-up'!$J:$J,0),MATCH($B30&amp;$C30,'Smelter Look-up'!$J:$J,0)))</f>
        <v>88</v>
      </c>
      <c r="X30" s="210">
        <f t="shared" si="3"/>
        <v>0</v>
      </c>
      <c r="AB30" s="211" t="str">
        <f t="shared" si="4"/>
        <v>GoldElite Industech Co., Ltd.</v>
      </c>
    </row>
    <row r="31" spans="1:28" s="210" customFormat="1" ht="38.25">
      <c r="A31" s="165" t="s">
        <v>15156</v>
      </c>
      <c r="B31" s="166" t="s">
        <v>1087</v>
      </c>
      <c r="C31" s="170" t="s">
        <v>15155</v>
      </c>
      <c r="D31" s="213"/>
      <c r="E31" s="166" t="s">
        <v>2322</v>
      </c>
      <c r="F31" s="295" t="s">
        <v>15156</v>
      </c>
      <c r="G31" s="166" t="s">
        <v>12764</v>
      </c>
      <c r="H31" s="167"/>
      <c r="I31" s="294" t="s">
        <v>15157</v>
      </c>
      <c r="J31" s="294" t="s">
        <v>11104</v>
      </c>
      <c r="K31" s="207"/>
      <c r="L31" s="207"/>
      <c r="M31" s="207"/>
      <c r="N31" s="207"/>
      <c r="O31" s="207"/>
      <c r="P31" s="169"/>
      <c r="Q31" s="208"/>
      <c r="R31" s="166" t="str">
        <f ca="1">IF(ISERROR($V31),"",OFFSET('Smelter Look-up'!$C$4,$V31-4,0)&amp;"")</f>
        <v>GG Refinery Ltd.</v>
      </c>
      <c r="S31" s="165" t="str">
        <f t="shared" ca="1" si="2"/>
        <v>TW</v>
      </c>
      <c r="T31" s="165" t="e">
        <f ca="1">IF(B31="","",IF(ISERROR(MATCH($J31,SorP!$B$1:$B$6261,0)),"",INDIRECT("'SorP'!$A$"&amp;MATCH($S31&amp;$J31,SorP!C:C,0))))</f>
        <v>#N/A</v>
      </c>
      <c r="U31" s="185"/>
      <c r="V31" s="209">
        <f>IF(C31="",NA(),IF(OR(C31="Smelter not listed",C31="Smelter not yet identified"),MATCH($B31&amp;$D31,'Smelter Look-up'!$J:$J,0),MATCH($B31&amp;$C31,'Smelter Look-up'!$J:$J,0)))</f>
        <v>103</v>
      </c>
      <c r="X31" s="210">
        <f t="shared" si="3"/>
        <v>0</v>
      </c>
      <c r="AB31" s="211" t="str">
        <f t="shared" si="4"/>
        <v>GoldGG Refinery Ltd.</v>
      </c>
    </row>
    <row r="32" spans="1:28" s="210" customFormat="1" ht="89.25">
      <c r="A32" s="165" t="s">
        <v>643</v>
      </c>
      <c r="B32" s="166" t="s">
        <v>1087</v>
      </c>
      <c r="C32" s="170" t="s">
        <v>15398</v>
      </c>
      <c r="D32" s="213"/>
      <c r="E32" s="166" t="s">
        <v>1055</v>
      </c>
      <c r="F32" s="166" t="s">
        <v>643</v>
      </c>
      <c r="G32" s="166" t="s">
        <v>12764</v>
      </c>
      <c r="H32" s="167"/>
      <c r="I32" s="168" t="s">
        <v>1514</v>
      </c>
      <c r="J32" s="168" t="s">
        <v>1515</v>
      </c>
      <c r="K32" s="207"/>
      <c r="L32" s="207"/>
      <c r="M32" s="207"/>
      <c r="N32" s="207"/>
      <c r="O32" s="207"/>
      <c r="P32" s="169"/>
      <c r="Q32" s="208"/>
      <c r="R32" s="166" t="str">
        <f ca="1">IF(ISERROR($V32),"",OFFSET('Smelter Look-up'!$C$4,$V32-4,0)&amp;"")</f>
        <v>Glencore Canada Corporation - CCR Refinery</v>
      </c>
      <c r="S32" s="165" t="str">
        <f t="shared" ca="1" si="2"/>
        <v>CA</v>
      </c>
      <c r="T32" s="165" t="str">
        <f ca="1">IF(B32="","",IF(ISERROR(MATCH($J32,SorP!$B$1:$B$6261,0)),"",INDIRECT("'SorP'!$A$"&amp;MATCH($S32&amp;$J32,SorP!C:C,0))))</f>
        <v>CA-QC</v>
      </c>
      <c r="U32" s="185"/>
      <c r="V32" s="209">
        <f>IF(C32="",NA(),IF(OR(C32="Smelter not listed",C32="Smelter not yet identified"),MATCH($B32&amp;$D32,'Smelter Look-up'!$J:$J,0),MATCH($B32&amp;$C32,'Smelter Look-up'!$J:$J,0)))</f>
        <v>105</v>
      </c>
      <c r="X32" s="210">
        <f t="shared" si="3"/>
        <v>0</v>
      </c>
      <c r="AB32" s="211" t="str">
        <f t="shared" si="4"/>
        <v>GoldGlencore Canada Corporation - CCR Refinery</v>
      </c>
    </row>
    <row r="33" spans="1:28" s="210" customFormat="1" ht="51">
      <c r="A33" s="165" t="s">
        <v>14852</v>
      </c>
      <c r="B33" s="166" t="s">
        <v>1087</v>
      </c>
      <c r="C33" s="170" t="s">
        <v>14851</v>
      </c>
      <c r="D33" s="213"/>
      <c r="E33" s="166" t="s">
        <v>12522</v>
      </c>
      <c r="F33" s="166" t="s">
        <v>14852</v>
      </c>
      <c r="G33" s="166" t="s">
        <v>12764</v>
      </c>
      <c r="H33" s="167"/>
      <c r="I33" s="168" t="s">
        <v>14853</v>
      </c>
      <c r="J33" s="168" t="s">
        <v>3832</v>
      </c>
      <c r="K33" s="207"/>
      <c r="L33" s="207"/>
      <c r="M33" s="207"/>
      <c r="N33" s="207"/>
      <c r="O33" s="207"/>
      <c r="P33" s="169"/>
      <c r="Q33" s="208"/>
      <c r="R33" s="166" t="str">
        <f ca="1">IF(ISERROR($V33),"",OFFSET('Smelter Look-up'!$C$4,$V33-4,0)&amp;"")</f>
        <v>Gold by Gold Colombia</v>
      </c>
      <c r="S33" s="165" t="str">
        <f t="shared" ca="1" si="2"/>
        <v>CO</v>
      </c>
      <c r="T33" s="165" t="str">
        <f ca="1">IF(B33="","",IF(ISERROR(MATCH($J33,SorP!$B$1:$B$6261,0)),"",INDIRECT("'SorP'!$A$"&amp;MATCH($S33&amp;$J33,SorP!C:C,0))))</f>
        <v>CO-ANT</v>
      </c>
      <c r="U33" s="185"/>
      <c r="V33" s="209">
        <f>IF(C33="",NA(),IF(OR(C33="Smelter not listed",C33="Smelter not yet identified"),MATCH($B33&amp;$D33,'Smelter Look-up'!$J:$J,0),MATCH($B33&amp;$C33,'Smelter Look-up'!$J:$J,0)))</f>
        <v>107</v>
      </c>
      <c r="X33" s="210">
        <f t="shared" si="3"/>
        <v>0</v>
      </c>
      <c r="AB33" s="211" t="str">
        <f t="shared" si="4"/>
        <v>GoldGold by Gold Colombia</v>
      </c>
    </row>
    <row r="34" spans="1:28" s="210" customFormat="1" ht="20.25" customHeight="1">
      <c r="A34" s="165" t="s">
        <v>713</v>
      </c>
      <c r="B34" s="166" t="s">
        <v>1087</v>
      </c>
      <c r="C34" s="170" t="s">
        <v>15374</v>
      </c>
      <c r="D34" s="213"/>
      <c r="E34" s="166" t="s">
        <v>1051</v>
      </c>
      <c r="F34" s="295" t="s">
        <v>713</v>
      </c>
      <c r="G34" s="166" t="s">
        <v>12764</v>
      </c>
      <c r="H34" s="167"/>
      <c r="I34" s="168" t="s">
        <v>15375</v>
      </c>
      <c r="J34" s="168" t="s">
        <v>1614</v>
      </c>
      <c r="K34" s="207"/>
      <c r="L34" s="207"/>
      <c r="M34" s="207"/>
      <c r="N34" s="207"/>
      <c r="O34" s="207"/>
      <c r="P34" s="169"/>
      <c r="Q34" s="208"/>
      <c r="R34" s="166" t="str">
        <f ca="1">IF(ISERROR($V34),"",OFFSET('Smelter Look-up'!$C$4,$V34-4,0)&amp;"")</f>
        <v>Gold Corporation - The Perth Mint</v>
      </c>
      <c r="S34" s="165" t="str">
        <f t="shared" ca="1" si="2"/>
        <v>AU</v>
      </c>
      <c r="T34" s="165" t="str">
        <f ca="1">IF(B34="","",IF(ISERROR(MATCH($J34,SorP!$B$1:$B$6261,0)),"",INDIRECT("'SorP'!$A$"&amp;MATCH($S34&amp;$J34,SorP!C:C,0))))</f>
        <v>AU-WA</v>
      </c>
      <c r="U34" s="185"/>
      <c r="V34" s="209">
        <f>IF(C34="",NA(),IF(OR(C34="Smelter not listed",C34="Smelter not yet identified"),MATCH($B34&amp;$D34,'Smelter Look-up'!$J:$J,0),MATCH($B34&amp;$C34,'Smelter Look-up'!$J:$J,0)))</f>
        <v>109</v>
      </c>
      <c r="X34" s="210">
        <f t="shared" si="3"/>
        <v>0</v>
      </c>
      <c r="AB34" s="211" t="str">
        <f t="shared" si="4"/>
        <v>GoldGold Corporation - The Perth Mint</v>
      </c>
    </row>
    <row r="35" spans="1:28" s="210" customFormat="1" ht="51">
      <c r="A35" s="165" t="s">
        <v>652</v>
      </c>
      <c r="B35" s="166" t="s">
        <v>1087</v>
      </c>
      <c r="C35" s="170" t="s">
        <v>997</v>
      </c>
      <c r="D35" s="213"/>
      <c r="E35" s="166" t="s">
        <v>1059</v>
      </c>
      <c r="F35" s="295" t="s">
        <v>652</v>
      </c>
      <c r="G35" s="166" t="s">
        <v>12764</v>
      </c>
      <c r="H35" s="167"/>
      <c r="I35" s="168" t="s">
        <v>1498</v>
      </c>
      <c r="J35" s="168" t="s">
        <v>1499</v>
      </c>
      <c r="K35" s="207"/>
      <c r="L35" s="207"/>
      <c r="M35" s="207"/>
      <c r="N35" s="207"/>
      <c r="O35" s="207"/>
      <c r="P35" s="169"/>
      <c r="Q35" s="208"/>
      <c r="R35" s="166" t="str">
        <f ca="1">IF(ISERROR($V35),"",OFFSET('Smelter Look-up'!$C$4,$V35-4,0)&amp;"")</f>
        <v>Heimerle + Meule GmbH</v>
      </c>
      <c r="S35" s="165" t="str">
        <f t="shared" ca="1" si="2"/>
        <v>DE</v>
      </c>
      <c r="T35" s="165" t="str">
        <f ca="1">IF(B35="","",IF(ISERROR(MATCH($J35,SorP!$B$1:$B$6261,0)),"",INDIRECT("'SorP'!$A$"&amp;MATCH($S35&amp;$J35,SorP!C:C,0))))</f>
        <v>DE-BW</v>
      </c>
      <c r="U35" s="185"/>
      <c r="V35" s="209">
        <f>IF(C35="",NA(),IF(OR(C35="Smelter not listed",C35="Smelter not yet identified"),MATCH($B35&amp;$D35,'Smelter Look-up'!$J:$J,0),MATCH($B35&amp;$C35,'Smelter Look-up'!$J:$J,0)))</f>
        <v>117</v>
      </c>
      <c r="X35" s="210">
        <f t="shared" si="3"/>
        <v>0</v>
      </c>
      <c r="AB35" s="211" t="str">
        <f t="shared" si="4"/>
        <v>GoldHeimerle + Meule GmbH</v>
      </c>
    </row>
    <row r="36" spans="1:28" s="210" customFormat="1" ht="63.75">
      <c r="A36" s="165" t="s">
        <v>654</v>
      </c>
      <c r="B36" s="166" t="s">
        <v>1087</v>
      </c>
      <c r="C36" s="170" t="s">
        <v>14502</v>
      </c>
      <c r="D36" s="213"/>
      <c r="E36" s="166" t="s">
        <v>1059</v>
      </c>
      <c r="F36" s="295" t="s">
        <v>654</v>
      </c>
      <c r="G36" s="166" t="s">
        <v>12764</v>
      </c>
      <c r="H36" s="167"/>
      <c r="I36" s="168" t="s">
        <v>1537</v>
      </c>
      <c r="J36" s="168" t="s">
        <v>4119</v>
      </c>
      <c r="K36" s="207"/>
      <c r="L36" s="207"/>
      <c r="M36" s="207"/>
      <c r="N36" s="207"/>
      <c r="O36" s="207"/>
      <c r="P36" s="169"/>
      <c r="Q36" s="208"/>
      <c r="R36" s="166" t="str">
        <f ca="1">IF(ISERROR($V36),"",OFFSET('Smelter Look-up'!$C$4,$V36-4,0)&amp;"")</f>
        <v>Heraeus Germany GmbH Co. KG</v>
      </c>
      <c r="S36" s="165" t="str">
        <f t="shared" ca="1" si="2"/>
        <v>DE</v>
      </c>
      <c r="T36" s="165" t="str">
        <f ca="1">IF(B36="","",IF(ISERROR(MATCH($J36,SorP!$B$1:$B$6261,0)),"",INDIRECT("'SorP'!$A$"&amp;MATCH($S36&amp;$J36,SorP!C:C,0))))</f>
        <v>DE-HE</v>
      </c>
      <c r="U36" s="185"/>
      <c r="V36" s="209">
        <f>IF(C36="",NA(),IF(OR(C36="Smelter not listed",C36="Smelter not yet identified"),MATCH($B36&amp;$D36,'Smelter Look-up'!$J:$J,0),MATCH($B36&amp;$C36,'Smelter Look-up'!$J:$J,0)))</f>
        <v>121</v>
      </c>
      <c r="X36" s="210">
        <f t="shared" si="3"/>
        <v>0</v>
      </c>
      <c r="AB36" s="211" t="str">
        <f t="shared" si="4"/>
        <v>GoldHeraeus Germany GmbH Co. KG</v>
      </c>
    </row>
    <row r="37" spans="1:28" s="210" customFormat="1" ht="76.5">
      <c r="A37" s="165" t="s">
        <v>653</v>
      </c>
      <c r="B37" s="166" t="s">
        <v>1087</v>
      </c>
      <c r="C37" s="170" t="s">
        <v>2390</v>
      </c>
      <c r="D37" s="213"/>
      <c r="E37" s="166" t="s">
        <v>12561</v>
      </c>
      <c r="F37" s="166" t="s">
        <v>653</v>
      </c>
      <c r="G37" s="166" t="s">
        <v>12764</v>
      </c>
      <c r="H37" s="167"/>
      <c r="I37" s="168" t="s">
        <v>25188</v>
      </c>
      <c r="J37" s="168" t="s">
        <v>25189</v>
      </c>
      <c r="K37" s="207"/>
      <c r="L37" s="207"/>
      <c r="M37" s="207"/>
      <c r="N37" s="207"/>
      <c r="O37" s="207"/>
      <c r="P37" s="169"/>
      <c r="Q37" s="208"/>
      <c r="R37" s="166" t="str">
        <f ca="1">IF(ISERROR($V37),"",OFFSET('Smelter Look-up'!$C$4,$V37-4,0)&amp;"")</f>
        <v>Heraeus Metals Hong Kong Ltd.</v>
      </c>
      <c r="S37" s="165" t="str">
        <f t="shared" ca="1" si="2"/>
        <v>HK</v>
      </c>
      <c r="T37" s="165" t="str">
        <f ca="1">IF(B37="","",IF(ISERROR(MATCH($J37,SorP!$B$1:$B$6261,0)),"",INDIRECT("'SorP'!$A$"&amp;MATCH($S37&amp;$J37,SorP!C:C,0))))</f>
        <v/>
      </c>
      <c r="U37" s="185"/>
      <c r="V37" s="209">
        <f>IF(C37="",NA(),IF(OR(C37="Smelter not listed",C37="Smelter not yet identified"),MATCH($B37&amp;$D37,'Smelter Look-up'!$J:$J,0),MATCH($B37&amp;$C37,'Smelter Look-up'!$J:$J,0)))</f>
        <v>123</v>
      </c>
      <c r="X37" s="210">
        <f t="shared" si="3"/>
        <v>0</v>
      </c>
      <c r="AB37" s="211" t="str">
        <f t="shared" si="4"/>
        <v>GoldHeraeus Metals Hong Kong Ltd.</v>
      </c>
    </row>
    <row r="38" spans="1:28" s="210" customFormat="1" ht="25.5" customHeight="1">
      <c r="A38" s="165" t="s">
        <v>15161</v>
      </c>
      <c r="B38" s="166" t="s">
        <v>1087</v>
      </c>
      <c r="C38" s="170" t="s">
        <v>15221</v>
      </c>
      <c r="D38" s="213"/>
      <c r="E38" s="166" t="s">
        <v>853</v>
      </c>
      <c r="F38" s="295" t="s">
        <v>15161</v>
      </c>
      <c r="G38" s="166" t="s">
        <v>12764</v>
      </c>
      <c r="H38" s="167"/>
      <c r="I38" s="168" t="s">
        <v>15159</v>
      </c>
      <c r="J38" s="294" t="s">
        <v>1584</v>
      </c>
      <c r="K38" s="207"/>
      <c r="L38" s="207"/>
      <c r="M38" s="207"/>
      <c r="N38" s="207"/>
      <c r="O38" s="207"/>
      <c r="P38" s="169"/>
      <c r="Q38" s="208"/>
      <c r="R38" s="166" t="str">
        <f ca="1">IF(ISERROR($V38),"",OFFSET('Smelter Look-up'!$C$4,$V38-4,0)&amp;"")</f>
        <v>Impala Platinum - Platinum Metals Refinery (PMR)</v>
      </c>
      <c r="S38" s="165" t="str">
        <f t="shared" ref="S38:S68" ca="1" si="5">IF(B38="","",IF(ISERROR(MATCH($E38,CL,0)),"Unknown",INDIRECT("'C'!$A$"&amp;MATCH($E38,CL,0)+1)))</f>
        <v>ZA</v>
      </c>
      <c r="T38" s="165" t="str">
        <f ca="1">IF(B38="","",IF(ISERROR(MATCH($J38,SorP!$B$1:$B$6261,0)),"",INDIRECT("'SorP'!$A$"&amp;MATCH($S38&amp;$J38,SorP!C:C,0))))</f>
        <v>ZA-GP</v>
      </c>
      <c r="U38" s="185"/>
      <c r="V38" s="209">
        <f>IF(C38="",NA(),IF(OR(C38="Smelter not listed",C38="Smelter not yet identified"),MATCH($B38&amp;$D38,'Smelter Look-up'!$J:$J,0),MATCH($B38&amp;$C38,'Smelter Look-up'!$J:$J,0)))</f>
        <v>131</v>
      </c>
      <c r="X38" s="210">
        <f t="shared" ref="X38:X68" si="6">IF(AND(C38="Smelter not listed",OR(LEN(D38)=0,LEN(E38)=0)),1,0)</f>
        <v>0</v>
      </c>
      <c r="AB38" s="211" t="str">
        <f t="shared" ref="AB38:AB68" si="7">B38&amp;C38</f>
        <v>GoldImpala Platinum - Platinum Metals Refinery (PMR)</v>
      </c>
    </row>
    <row r="39" spans="1:28" s="210" customFormat="1" ht="89.25">
      <c r="A39" s="165" t="s">
        <v>25190</v>
      </c>
      <c r="B39" s="166" t="s">
        <v>1087</v>
      </c>
      <c r="C39" s="170" t="s">
        <v>15887</v>
      </c>
      <c r="D39" s="213"/>
      <c r="E39" s="166" t="s">
        <v>853</v>
      </c>
      <c r="F39" s="295" t="s">
        <v>25190</v>
      </c>
      <c r="G39" s="166" t="s">
        <v>12764</v>
      </c>
      <c r="H39" s="167"/>
      <c r="I39" s="168" t="s">
        <v>25191</v>
      </c>
      <c r="J39" s="294" t="s">
        <v>25192</v>
      </c>
      <c r="K39" s="207"/>
      <c r="L39" s="207"/>
      <c r="M39" s="207"/>
      <c r="N39" s="207"/>
      <c r="O39" s="207"/>
      <c r="P39" s="169"/>
      <c r="Q39" s="208"/>
      <c r="R39" s="166" t="str">
        <f ca="1">IF(ISERROR($V39),"",OFFSET('Smelter Look-up'!$C$4,$V39-4,0)&amp;"")</f>
        <v/>
      </c>
      <c r="S39" s="165" t="str">
        <f t="shared" ca="1" si="5"/>
        <v>ZA</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si="6"/>
        <v>0</v>
      </c>
      <c r="AB39" s="211" t="str">
        <f t="shared" si="7"/>
        <v>GoldImpala Platinum - Rustenburg Smelter</v>
      </c>
    </row>
    <row r="40" spans="1:28" s="210" customFormat="1" ht="153">
      <c r="A40" s="165" t="s">
        <v>657</v>
      </c>
      <c r="B40" s="166" t="s">
        <v>1087</v>
      </c>
      <c r="C40" s="170" t="s">
        <v>2195</v>
      </c>
      <c r="D40" s="213"/>
      <c r="E40" s="166" t="s">
        <v>1058</v>
      </c>
      <c r="F40" s="166" t="s">
        <v>657</v>
      </c>
      <c r="G40" s="166" t="s">
        <v>12764</v>
      </c>
      <c r="H40" s="167"/>
      <c r="I40" s="168" t="s">
        <v>1540</v>
      </c>
      <c r="J40" s="168" t="s">
        <v>13100</v>
      </c>
      <c r="K40" s="207"/>
      <c r="L40" s="207"/>
      <c r="M40" s="207"/>
      <c r="N40" s="207"/>
      <c r="O40" s="207"/>
      <c r="P40" s="169"/>
      <c r="Q40" s="208"/>
      <c r="R40" s="166" t="str">
        <f ca="1">IF(ISERROR($V40),"",OFFSET('Smelter Look-up'!$C$4,$V40-4,0)&amp;"")</f>
        <v>Inner Mongolia Qiankun Gold and Silver Refinery Share Co., Ltd.</v>
      </c>
      <c r="S40" s="165" t="str">
        <f t="shared" ca="1" si="5"/>
        <v>CN</v>
      </c>
      <c r="T40" s="165" t="str">
        <f ca="1">IF(B40="","",IF(ISERROR(MATCH($J40,SorP!$B$1:$B$6261,0)),"",INDIRECT("'SorP'!$A$"&amp;MATCH($S40&amp;$J40,SorP!C:C,0))))</f>
        <v>CN-NM</v>
      </c>
      <c r="U40" s="185"/>
      <c r="V40" s="209">
        <f>IF(C40="",NA(),IF(OR(C40="Smelter not listed",C40="Smelter not yet identified"),MATCH($B40&amp;$D40,'Smelter Look-up'!$J:$J,0),MATCH($B40&amp;$C40,'Smelter Look-up'!$J:$J,0)))</f>
        <v>135</v>
      </c>
      <c r="X40" s="210">
        <f t="shared" si="6"/>
        <v>0</v>
      </c>
      <c r="AB40" s="211" t="str">
        <f t="shared" si="7"/>
        <v>GoldInner Mongolia Qiankun Gold and Silver Refinery Share Co., Ltd.</v>
      </c>
    </row>
    <row r="41" spans="1:28" s="210" customFormat="1" ht="76.5">
      <c r="A41" s="165" t="s">
        <v>658</v>
      </c>
      <c r="B41" s="166" t="s">
        <v>1087</v>
      </c>
      <c r="C41" s="170" t="s">
        <v>1182</v>
      </c>
      <c r="D41" s="213"/>
      <c r="E41" s="166" t="s">
        <v>1066</v>
      </c>
      <c r="F41" s="166" t="s">
        <v>658</v>
      </c>
      <c r="G41" s="166" t="s">
        <v>12764</v>
      </c>
      <c r="H41" s="167"/>
      <c r="I41" s="294" t="s">
        <v>1541</v>
      </c>
      <c r="J41" s="168" t="s">
        <v>1532</v>
      </c>
      <c r="K41" s="207"/>
      <c r="L41" s="207"/>
      <c r="M41" s="207"/>
      <c r="N41" s="207"/>
      <c r="O41" s="207"/>
      <c r="P41" s="169"/>
      <c r="Q41" s="208"/>
      <c r="R41" s="166" t="str">
        <f ca="1">IF(ISERROR($V41),"",OFFSET('Smelter Look-up'!$C$4,$V41-4,0)&amp;"")</f>
        <v>Ishifuku Metal Industry Co., Ltd.</v>
      </c>
      <c r="S41" s="165" t="str">
        <f t="shared" ca="1" si="5"/>
        <v>JP</v>
      </c>
      <c r="T41" s="165" t="str">
        <f ca="1">IF(B41="","",IF(ISERROR(MATCH($J41,SorP!$B$1:$B$6261,0)),"",INDIRECT("'SorP'!$A$"&amp;MATCH($S41&amp;$J41,SorP!C:C,0))))</f>
        <v>JP-11</v>
      </c>
      <c r="U41" s="185"/>
      <c r="V41" s="209">
        <f>IF(C41="",NA(),IF(OR(C41="Smelter not listed",C41="Smelter not yet identified"),MATCH($B41&amp;$D41,'Smelter Look-up'!$J:$J,0),MATCH($B41&amp;$C41,'Smelter Look-up'!$J:$J,0)))</f>
        <v>137</v>
      </c>
      <c r="X41" s="210">
        <f t="shared" si="6"/>
        <v>0</v>
      </c>
      <c r="AB41" s="211" t="str">
        <f t="shared" si="7"/>
        <v>GoldIshifuku Metal Industry Co., Ltd.</v>
      </c>
    </row>
    <row r="42" spans="1:28" s="210" customFormat="1" ht="51">
      <c r="A42" s="165" t="s">
        <v>659</v>
      </c>
      <c r="B42" s="166" t="s">
        <v>1087</v>
      </c>
      <c r="C42" s="170" t="s">
        <v>1189</v>
      </c>
      <c r="D42" s="213"/>
      <c r="E42" s="166" t="s">
        <v>15472</v>
      </c>
      <c r="F42" s="166" t="s">
        <v>659</v>
      </c>
      <c r="G42" s="166" t="s">
        <v>12764</v>
      </c>
      <c r="H42" s="167"/>
      <c r="I42" s="294" t="s">
        <v>15417</v>
      </c>
      <c r="J42" s="168" t="s">
        <v>10828</v>
      </c>
      <c r="K42" s="207"/>
      <c r="L42" s="207"/>
      <c r="M42" s="207"/>
      <c r="N42" s="207"/>
      <c r="O42" s="207"/>
      <c r="P42" s="169"/>
      <c r="Q42" s="208"/>
      <c r="R42" s="166" t="str">
        <f ca="1">IF(ISERROR($V42),"",OFFSET('Smelter Look-up'!$C$4,$V42-4,0)&amp;"")</f>
        <v>Istanbul Gold Refinery</v>
      </c>
      <c r="S42" s="165" t="str">
        <f t="shared" ca="1" si="5"/>
        <v>TR</v>
      </c>
      <c r="T42" s="165" t="str">
        <f ca="1">IF(B42="","",IF(ISERROR(MATCH($J42,SorP!$B$1:$B$6261,0)),"",INDIRECT("'SorP'!$A$"&amp;MATCH($S42&amp;$J42,SorP!C:C,0))))</f>
        <v>TR-34</v>
      </c>
      <c r="U42" s="185"/>
      <c r="V42" s="209">
        <f>IF(C42="",NA(),IF(OR(C42="Smelter not listed",C42="Smelter not yet identified"),MATCH($B42&amp;$D42,'Smelter Look-up'!$J:$J,0),MATCH($B42&amp;$C42,'Smelter Look-up'!$J:$J,0)))</f>
        <v>138</v>
      </c>
      <c r="X42" s="210">
        <f t="shared" si="6"/>
        <v>0</v>
      </c>
      <c r="AB42" s="211" t="str">
        <f t="shared" si="7"/>
        <v>GoldIstanbul Gold Refinery</v>
      </c>
    </row>
    <row r="43" spans="1:28" s="210" customFormat="1" ht="25.5">
      <c r="A43" s="165" t="s">
        <v>2393</v>
      </c>
      <c r="B43" s="166" t="s">
        <v>1087</v>
      </c>
      <c r="C43" s="170" t="s">
        <v>2392</v>
      </c>
      <c r="D43" s="213"/>
      <c r="E43" s="166" t="s">
        <v>1065</v>
      </c>
      <c r="F43" s="295" t="s">
        <v>2393</v>
      </c>
      <c r="G43" s="166" t="s">
        <v>12764</v>
      </c>
      <c r="H43" s="167"/>
      <c r="I43" s="168" t="s">
        <v>1522</v>
      </c>
      <c r="J43" s="168" t="s">
        <v>6296</v>
      </c>
      <c r="K43" s="207"/>
      <c r="L43" s="207"/>
      <c r="M43" s="207"/>
      <c r="N43" s="207"/>
      <c r="O43" s="207"/>
      <c r="P43" s="169"/>
      <c r="Q43" s="208"/>
      <c r="R43" s="166" t="str">
        <f ca="1">IF(ISERROR($V43),"",OFFSET('Smelter Look-up'!$C$4,$V43-4,0)&amp;"")</f>
        <v>Italpreziosi</v>
      </c>
      <c r="S43" s="165" t="str">
        <f t="shared" ca="1" si="5"/>
        <v>IT</v>
      </c>
      <c r="T43" s="165" t="str">
        <f ca="1">IF(B43="","",IF(ISERROR(MATCH($J43,SorP!$B$1:$B$6261,0)),"",INDIRECT("'SorP'!$A$"&amp;MATCH($S43&amp;$J43,SorP!C:C,0))))</f>
        <v>IT-52</v>
      </c>
      <c r="U43" s="185"/>
      <c r="V43" s="209">
        <f>IF(C43="",NA(),IF(OR(C43="Smelter not listed",C43="Smelter not yet identified"),MATCH($B43&amp;$D43,'Smelter Look-up'!$J:$J,0),MATCH($B43&amp;$C43,'Smelter Look-up'!$J:$J,0)))</f>
        <v>139</v>
      </c>
      <c r="X43" s="210">
        <f t="shared" si="6"/>
        <v>0</v>
      </c>
      <c r="AB43" s="211" t="str">
        <f t="shared" si="7"/>
        <v>GoldItalpreziosi</v>
      </c>
    </row>
    <row r="44" spans="1:28" s="210" customFormat="1" ht="25.5">
      <c r="A44" s="165" t="s">
        <v>660</v>
      </c>
      <c r="B44" s="166" t="s">
        <v>1087</v>
      </c>
      <c r="C44" s="170" t="s">
        <v>868</v>
      </c>
      <c r="D44" s="213"/>
      <c r="E44" s="166" t="s">
        <v>1066</v>
      </c>
      <c r="F44" s="295" t="s">
        <v>660</v>
      </c>
      <c r="G44" s="166" t="s">
        <v>12764</v>
      </c>
      <c r="H44" s="167"/>
      <c r="I44" s="294" t="s">
        <v>1542</v>
      </c>
      <c r="J44" s="294" t="s">
        <v>1542</v>
      </c>
      <c r="K44" s="207"/>
      <c r="L44" s="207"/>
      <c r="M44" s="207"/>
      <c r="N44" s="207"/>
      <c r="O44" s="207"/>
      <c r="P44" s="169"/>
      <c r="Q44" s="208"/>
      <c r="R44" s="166" t="str">
        <f ca="1">IF(ISERROR($V44),"",OFFSET('Smelter Look-up'!$C$4,$V44-4,0)&amp;"")</f>
        <v>Japan Mint</v>
      </c>
      <c r="S44" s="165" t="str">
        <f t="shared" ca="1" si="5"/>
        <v>JP</v>
      </c>
      <c r="T44" s="165" t="str">
        <f ca="1">IF(B44="","",IF(ISERROR(MATCH($J44,SorP!$B$1:$B$6261,0)),"",INDIRECT("'SorP'!$A$"&amp;MATCH($S44&amp;$J44,SorP!C:C,0))))</f>
        <v>JP-27</v>
      </c>
      <c r="U44" s="185"/>
      <c r="V44" s="209">
        <f>IF(C44="",NA(),IF(OR(C44="Smelter not listed",C44="Smelter not yet identified"),MATCH($B44&amp;$D44,'Smelter Look-up'!$J:$J,0),MATCH($B44&amp;$C44,'Smelter Look-up'!$J:$J,0)))</f>
        <v>141</v>
      </c>
      <c r="X44" s="210">
        <f t="shared" si="6"/>
        <v>0</v>
      </c>
      <c r="AB44" s="211" t="str">
        <f t="shared" si="7"/>
        <v>GoldJapan Mint</v>
      </c>
    </row>
    <row r="45" spans="1:28" s="210" customFormat="1" ht="63.75">
      <c r="A45" s="165" t="s">
        <v>661</v>
      </c>
      <c r="B45" s="166" t="s">
        <v>1087</v>
      </c>
      <c r="C45" s="170" t="s">
        <v>2196</v>
      </c>
      <c r="D45" s="213"/>
      <c r="E45" s="166" t="s">
        <v>1058</v>
      </c>
      <c r="F45" s="295" t="s">
        <v>661</v>
      </c>
      <c r="G45" s="166" t="s">
        <v>12764</v>
      </c>
      <c r="H45" s="167"/>
      <c r="I45" s="168" t="s">
        <v>1543</v>
      </c>
      <c r="J45" s="168" t="s">
        <v>13117</v>
      </c>
      <c r="K45" s="207"/>
      <c r="L45" s="207"/>
      <c r="M45" s="207"/>
      <c r="N45" s="207"/>
      <c r="O45" s="207"/>
      <c r="P45" s="169"/>
      <c r="Q45" s="208"/>
      <c r="R45" s="166" t="str">
        <f ca="1">IF(ISERROR($V45),"",OFFSET('Smelter Look-up'!$C$4,$V45-4,0)&amp;"")</f>
        <v>Jiangxi Copper Co., Ltd.</v>
      </c>
      <c r="S45" s="165" t="str">
        <f t="shared" ca="1" si="5"/>
        <v>CN</v>
      </c>
      <c r="T45" s="165" t="str">
        <f ca="1">IF(B45="","",IF(ISERROR(MATCH($J45,SorP!$B$1:$B$6261,0)),"",INDIRECT("'SorP'!$A$"&amp;MATCH($S45&amp;$J45,SorP!C:C,0))))</f>
        <v>CN-JX</v>
      </c>
      <c r="U45" s="185"/>
      <c r="V45" s="209">
        <f>IF(C45="",NA(),IF(OR(C45="Smelter not listed",C45="Smelter not yet identified"),MATCH($B45&amp;$D45,'Smelter Look-up'!$J:$J,0),MATCH($B45&amp;$C45,'Smelter Look-up'!$J:$J,0)))</f>
        <v>143</v>
      </c>
      <c r="X45" s="210">
        <f t="shared" si="6"/>
        <v>0</v>
      </c>
      <c r="AB45" s="211" t="str">
        <f t="shared" si="7"/>
        <v>GoldJiangxi Copper Co., Ltd.</v>
      </c>
    </row>
    <row r="46" spans="1:28" s="210" customFormat="1" ht="76.5">
      <c r="A46" s="165" t="s">
        <v>666</v>
      </c>
      <c r="B46" s="166" t="s">
        <v>1087</v>
      </c>
      <c r="C46" s="170" t="s">
        <v>15418</v>
      </c>
      <c r="D46" s="213"/>
      <c r="E46" s="166" t="s">
        <v>1066</v>
      </c>
      <c r="F46" s="166" t="s">
        <v>666</v>
      </c>
      <c r="G46" s="166" t="s">
        <v>12764</v>
      </c>
      <c r="H46" s="167"/>
      <c r="I46" s="168" t="s">
        <v>15419</v>
      </c>
      <c r="J46" s="168" t="s">
        <v>1497</v>
      </c>
      <c r="K46" s="207"/>
      <c r="L46" s="207"/>
      <c r="M46" s="207"/>
      <c r="N46" s="207"/>
      <c r="O46" s="207"/>
      <c r="P46" s="169"/>
      <c r="Q46" s="208"/>
      <c r="R46" s="166" t="str">
        <f ca="1">IF(ISERROR($V46),"",OFFSET('Smelter Look-up'!$C$4,$V46-4,0)&amp;"")</f>
        <v>JX Advanced Metals Corporation</v>
      </c>
      <c r="S46" s="165" t="str">
        <f t="shared" ca="1" si="5"/>
        <v>JP</v>
      </c>
      <c r="T46" s="165" t="str">
        <f ca="1">IF(B46="","",IF(ISERROR(MATCH($J46,SorP!$B$1:$B$6261,0)),"",INDIRECT("'SorP'!$A$"&amp;MATCH($S46&amp;$J46,SorP!C:C,0))))</f>
        <v>JP-13</v>
      </c>
      <c r="U46" s="185"/>
      <c r="V46" s="209">
        <f>IF(C46="",NA(),IF(OR(C46="Smelter not listed",C46="Smelter not yet identified"),MATCH($B46&amp;$D46,'Smelter Look-up'!$J:$J,0),MATCH($B46&amp;$C46,'Smelter Look-up'!$J:$J,0)))</f>
        <v>151</v>
      </c>
      <c r="X46" s="210">
        <f t="shared" si="6"/>
        <v>0</v>
      </c>
      <c r="AB46" s="211" t="str">
        <f t="shared" si="7"/>
        <v>GoldJX Advanced Metals Corporation</v>
      </c>
    </row>
    <row r="47" spans="1:28" s="210" customFormat="1" ht="20.25" customHeight="1">
      <c r="A47" s="165" t="s">
        <v>667</v>
      </c>
      <c r="B47" s="166" t="s">
        <v>1087</v>
      </c>
      <c r="C47" s="170" t="s">
        <v>15420</v>
      </c>
      <c r="D47" s="213"/>
      <c r="E47" s="166" t="s">
        <v>1067</v>
      </c>
      <c r="F47" s="295" t="s">
        <v>667</v>
      </c>
      <c r="G47" s="166" t="s">
        <v>12764</v>
      </c>
      <c r="H47" s="167"/>
      <c r="I47" s="168" t="s">
        <v>1552</v>
      </c>
      <c r="J47" s="168" t="s">
        <v>6862</v>
      </c>
      <c r="K47" s="207"/>
      <c r="L47" s="207"/>
      <c r="M47" s="207"/>
      <c r="N47" s="207"/>
      <c r="O47" s="207"/>
      <c r="P47" s="169"/>
      <c r="Q47" s="208"/>
      <c r="R47" s="166" t="str">
        <f ca="1">IF(ISERROR($V47),"",OFFSET('Smelter Look-up'!$C$4,$V47-4,0)&amp;"")</f>
        <v>Kazzinc Ltd</v>
      </c>
      <c r="S47" s="165" t="str">
        <f t="shared" ca="1" si="5"/>
        <v>KZ</v>
      </c>
      <c r="T47" s="165" t="str">
        <f ca="1">IF(B47="","",IF(ISERROR(MATCH($J47,SorP!$B$1:$B$6261,0)),"",INDIRECT("'SorP'!$A$"&amp;MATCH($S47&amp;$J47,SorP!C:C,0))))</f>
        <v>KZ-63</v>
      </c>
      <c r="U47" s="185"/>
      <c r="V47" s="209">
        <f>IF(C47="",NA(),IF(OR(C47="Smelter not listed",C47="Smelter not yet identified"),MATCH($B47&amp;$D47,'Smelter Look-up'!$J:$J,0),MATCH($B47&amp;$C47,'Smelter Look-up'!$J:$J,0)))</f>
        <v>156</v>
      </c>
      <c r="X47" s="210">
        <f t="shared" si="6"/>
        <v>0</v>
      </c>
      <c r="AB47" s="211" t="str">
        <f t="shared" si="7"/>
        <v>GoldKazzinc Ltd</v>
      </c>
    </row>
    <row r="48" spans="1:28" s="210" customFormat="1" ht="63.75">
      <c r="A48" s="165" t="s">
        <v>669</v>
      </c>
      <c r="B48" s="166" t="s">
        <v>1087</v>
      </c>
      <c r="C48" s="170" t="s">
        <v>668</v>
      </c>
      <c r="D48" s="213"/>
      <c r="E48" s="166" t="s">
        <v>2323</v>
      </c>
      <c r="F48" s="166" t="s">
        <v>669</v>
      </c>
      <c r="G48" s="166" t="s">
        <v>12764</v>
      </c>
      <c r="H48" s="167"/>
      <c r="I48" s="168" t="s">
        <v>1545</v>
      </c>
      <c r="J48" s="168" t="s">
        <v>1546</v>
      </c>
      <c r="K48" s="207"/>
      <c r="L48" s="207"/>
      <c r="M48" s="207"/>
      <c r="N48" s="207"/>
      <c r="O48" s="207"/>
      <c r="P48" s="169"/>
      <c r="Q48" s="208"/>
      <c r="R48" s="166" t="str">
        <f ca="1">IF(ISERROR($V48),"",OFFSET('Smelter Look-up'!$C$4,$V48-4,0)&amp;"")</f>
        <v>Kennecott Utah Copper LLC</v>
      </c>
      <c r="S48" s="165" t="str">
        <f t="shared" ca="1" si="5"/>
        <v>US</v>
      </c>
      <c r="T48" s="165" t="str">
        <f ca="1">IF(B48="","",IF(ISERROR(MATCH($J48,SorP!$B$1:$B$6261,0)),"",INDIRECT("'SorP'!$A$"&amp;MATCH($S48&amp;$J48,SorP!C:C,0))))</f>
        <v>US-UT</v>
      </c>
      <c r="U48" s="185"/>
      <c r="V48" s="209">
        <f>IF(C48="",NA(),IF(OR(C48="Smelter not listed",C48="Smelter not yet identified"),MATCH($B48&amp;$D48,'Smelter Look-up'!$J:$J,0),MATCH($B48&amp;$C48,'Smelter Look-up'!$J:$J,0)))</f>
        <v>157</v>
      </c>
      <c r="X48" s="210">
        <f t="shared" si="6"/>
        <v>0</v>
      </c>
      <c r="AB48" s="211" t="str">
        <f t="shared" si="7"/>
        <v>GoldKennecott Utah Copper LLC</v>
      </c>
    </row>
    <row r="49" spans="1:28" s="210" customFormat="1" ht="63.75">
      <c r="A49" s="165" t="s">
        <v>670</v>
      </c>
      <c r="B49" s="166" t="s">
        <v>1087</v>
      </c>
      <c r="C49" s="170" t="s">
        <v>2056</v>
      </c>
      <c r="D49" s="213"/>
      <c r="E49" s="166" t="s">
        <v>1066</v>
      </c>
      <c r="F49" s="166" t="s">
        <v>670</v>
      </c>
      <c r="G49" s="166" t="s">
        <v>12764</v>
      </c>
      <c r="H49" s="167"/>
      <c r="I49" s="168" t="s">
        <v>1553</v>
      </c>
      <c r="J49" s="168" t="s">
        <v>1553</v>
      </c>
      <c r="K49" s="207"/>
      <c r="L49" s="207"/>
      <c r="M49" s="207"/>
      <c r="N49" s="207"/>
      <c r="O49" s="207"/>
      <c r="P49" s="169"/>
      <c r="Q49" s="208"/>
      <c r="R49" s="166" t="str">
        <f ca="1">IF(ISERROR($V49),"",OFFSET('Smelter Look-up'!$C$4,$V49-4,0)&amp;"")</f>
        <v>Kojima Chemicals Co., Ltd.</v>
      </c>
      <c r="S49" s="165" t="str">
        <f t="shared" ca="1" si="5"/>
        <v>JP</v>
      </c>
      <c r="T49" s="165" t="str">
        <f ca="1">IF(B49="","",IF(ISERROR(MATCH($J49,SorP!$B$1:$B$6261,0)),"",INDIRECT("'SorP'!$A$"&amp;MATCH($S49&amp;$J49,SorP!C:C,0))))</f>
        <v/>
      </c>
      <c r="U49" s="185"/>
      <c r="V49" s="209">
        <f>IF(C49="",NA(),IF(OR(C49="Smelter not listed",C49="Smelter not yet identified"),MATCH($B49&amp;$D49,'Smelter Look-up'!$J:$J,0),MATCH($B49&amp;$C49,'Smelter Look-up'!$J:$J,0)))</f>
        <v>163</v>
      </c>
      <c r="X49" s="210">
        <f t="shared" si="6"/>
        <v>0</v>
      </c>
      <c r="AB49" s="211" t="str">
        <f t="shared" si="7"/>
        <v>GoldKojima Chemicals Co., Ltd.</v>
      </c>
    </row>
    <row r="50" spans="1:28" s="210" customFormat="1" ht="20.25" customHeight="1">
      <c r="A50" s="165" t="s">
        <v>1639</v>
      </c>
      <c r="B50" s="166" t="s">
        <v>1087</v>
      </c>
      <c r="C50" s="170" t="s">
        <v>2199</v>
      </c>
      <c r="D50" s="213"/>
      <c r="E50" s="166" t="s">
        <v>1069</v>
      </c>
      <c r="F50" s="295" t="s">
        <v>1639</v>
      </c>
      <c r="G50" s="166" t="s">
        <v>12764</v>
      </c>
      <c r="H50" s="167"/>
      <c r="I50" s="294" t="s">
        <v>15163</v>
      </c>
      <c r="J50" s="294" t="s">
        <v>12422</v>
      </c>
      <c r="K50" s="207"/>
      <c r="L50" s="207"/>
      <c r="M50" s="207"/>
      <c r="N50" s="207"/>
      <c r="O50" s="207"/>
      <c r="P50" s="169"/>
      <c r="Q50" s="208"/>
      <c r="R50" s="166" t="str">
        <f ca="1">IF(ISERROR($V50),"",OFFSET('Smelter Look-up'!$C$4,$V50-4,0)&amp;"")</f>
        <v>Korea Zinc Co., Ltd.</v>
      </c>
      <c r="S50" s="165" t="str">
        <f t="shared" ca="1" si="5"/>
        <v>KR</v>
      </c>
      <c r="T50" s="165" t="str">
        <f ca="1">IF(B50="","",IF(ISERROR(MATCH($J50,SorP!$B$1:$B$6261,0)),"",INDIRECT("'SorP'!$A$"&amp;MATCH($S50&amp;$J50,SorP!C:C,0))))</f>
        <v>KR-11</v>
      </c>
      <c r="U50" s="185"/>
      <c r="V50" s="209">
        <f>IF(C50="",NA(),IF(OR(C50="Smelter not listed",C50="Smelter not yet identified"),MATCH($B50&amp;$D50,'Smelter Look-up'!$J:$J,0),MATCH($B50&amp;$C50,'Smelter Look-up'!$J:$J,0)))</f>
        <v>166</v>
      </c>
      <c r="X50" s="210">
        <f t="shared" si="6"/>
        <v>0</v>
      </c>
      <c r="AB50" s="211" t="str">
        <f t="shared" si="7"/>
        <v>GoldKorea Zinc Co., Ltd.</v>
      </c>
    </row>
    <row r="51" spans="1:28" s="210" customFormat="1" ht="38.25">
      <c r="A51" s="165" t="s">
        <v>672</v>
      </c>
      <c r="B51" s="166" t="s">
        <v>1087</v>
      </c>
      <c r="C51" s="170" t="s">
        <v>15164</v>
      </c>
      <c r="D51" s="213"/>
      <c r="E51" s="166" t="s">
        <v>1069</v>
      </c>
      <c r="F51" s="295" t="s">
        <v>672</v>
      </c>
      <c r="G51" s="166" t="s">
        <v>12764</v>
      </c>
      <c r="H51" s="167"/>
      <c r="I51" s="294" t="s">
        <v>1556</v>
      </c>
      <c r="J51" s="294" t="s">
        <v>12413</v>
      </c>
      <c r="K51" s="207"/>
      <c r="L51" s="207"/>
      <c r="M51" s="207"/>
      <c r="N51" s="207"/>
      <c r="O51" s="207"/>
      <c r="P51" s="169"/>
      <c r="Q51" s="208"/>
      <c r="R51" s="166" t="str">
        <f ca="1">IF(ISERROR($V51),"",OFFSET('Smelter Look-up'!$C$4,$V51-4,0)&amp;"")</f>
        <v>LS MnM Inc.</v>
      </c>
      <c r="S51" s="165" t="str">
        <f t="shared" ca="1" si="5"/>
        <v>KR</v>
      </c>
      <c r="T51" s="165" t="str">
        <f ca="1">IF(B51="","",IF(ISERROR(MATCH($J51,SorP!$B$1:$B$6261,0)),"",INDIRECT("'SorP'!$A$"&amp;MATCH($S51&amp;$J51,SorP!C:C,0))))</f>
        <v>KR-31</v>
      </c>
      <c r="U51" s="185"/>
      <c r="V51" s="209">
        <f>IF(C51="",NA(),IF(OR(C51="Smelter not listed",C51="Smelter not yet identified"),MATCH($B51&amp;$D51,'Smelter Look-up'!$J:$J,0),MATCH($B51&amp;$C51,'Smelter Look-up'!$J:$J,0)))</f>
        <v>178</v>
      </c>
      <c r="X51" s="210">
        <f t="shared" si="6"/>
        <v>0</v>
      </c>
      <c r="AB51" s="211" t="str">
        <f t="shared" si="7"/>
        <v>GoldLS MnM Inc.</v>
      </c>
    </row>
    <row r="52" spans="1:28" s="210" customFormat="1" ht="38.25">
      <c r="A52" s="165" t="s">
        <v>2388</v>
      </c>
      <c r="B52" s="166" t="s">
        <v>1087</v>
      </c>
      <c r="C52" s="170" t="s">
        <v>13326</v>
      </c>
      <c r="D52" s="213"/>
      <c r="E52" s="166" t="s">
        <v>1069</v>
      </c>
      <c r="F52" s="295" t="s">
        <v>2388</v>
      </c>
      <c r="G52" s="166" t="s">
        <v>12764</v>
      </c>
      <c r="H52" s="167"/>
      <c r="I52" s="294" t="s">
        <v>2389</v>
      </c>
      <c r="J52" s="168" t="s">
        <v>12412</v>
      </c>
      <c r="K52" s="207"/>
      <c r="L52" s="207"/>
      <c r="M52" s="207"/>
      <c r="N52" s="207"/>
      <c r="O52" s="207"/>
      <c r="P52" s="169"/>
      <c r="Q52" s="208"/>
      <c r="R52" s="166" t="str">
        <f ca="1">IF(ISERROR($V52),"",OFFSET('Smelter Look-up'!$C$4,$V52-4,0)&amp;"")</f>
        <v>LT Metal Ltd.</v>
      </c>
      <c r="S52" s="165" t="str">
        <f t="shared" ca="1" si="5"/>
        <v>KR</v>
      </c>
      <c r="T52" s="165" t="str">
        <f ca="1">IF(B52="","",IF(ISERROR(MATCH($J52,SorP!$B$1:$B$6261,0)),"",INDIRECT("'SorP'!$A$"&amp;MATCH($S52&amp;$J52,SorP!C:C,0))))</f>
        <v>KR-28</v>
      </c>
      <c r="U52" s="185"/>
      <c r="V52" s="209">
        <f>IF(C52="",NA(),IF(OR(C52="Smelter not listed",C52="Smelter not yet identified"),MATCH($B52&amp;$D52,'Smelter Look-up'!$J:$J,0),MATCH($B52&amp;$C52,'Smelter Look-up'!$J:$J,0)))</f>
        <v>179</v>
      </c>
      <c r="X52" s="210">
        <f t="shared" si="6"/>
        <v>0</v>
      </c>
      <c r="AB52" s="211" t="str">
        <f t="shared" si="7"/>
        <v>GoldLT Metal Ltd.</v>
      </c>
    </row>
    <row r="53" spans="1:28" s="210" customFormat="1" ht="25.5">
      <c r="A53" s="165" t="s">
        <v>675</v>
      </c>
      <c r="B53" s="166" t="s">
        <v>1087</v>
      </c>
      <c r="C53" s="170" t="s">
        <v>870</v>
      </c>
      <c r="D53" s="213"/>
      <c r="E53" s="166" t="s">
        <v>2323</v>
      </c>
      <c r="F53" s="295" t="s">
        <v>675</v>
      </c>
      <c r="G53" s="166" t="s">
        <v>12764</v>
      </c>
      <c r="H53" s="167"/>
      <c r="I53" s="294" t="s">
        <v>1559</v>
      </c>
      <c r="J53" s="294" t="s">
        <v>1560</v>
      </c>
      <c r="K53" s="207"/>
      <c r="L53" s="207"/>
      <c r="M53" s="207"/>
      <c r="N53" s="207"/>
      <c r="O53" s="207"/>
      <c r="P53" s="169"/>
      <c r="Q53" s="208"/>
      <c r="R53" s="166" t="str">
        <f ca="1">IF(ISERROR($V53),"",OFFSET('Smelter Look-up'!$C$4,$V53-4,0)&amp;"")</f>
        <v>Materion</v>
      </c>
      <c r="S53" s="165" t="str">
        <f t="shared" ca="1" si="5"/>
        <v>US</v>
      </c>
      <c r="T53" s="165" t="str">
        <f ca="1">IF(B53="","",IF(ISERROR(MATCH($J53,SorP!$B$1:$B$6261,0)),"",INDIRECT("'SorP'!$A$"&amp;MATCH($S53&amp;$J53,SorP!C:C,0))))</f>
        <v>US-NY</v>
      </c>
      <c r="U53" s="185"/>
      <c r="V53" s="209">
        <f>IF(C53="",NA(),IF(OR(C53="Smelter not listed",C53="Smelter not yet identified"),MATCH($B53&amp;$D53,'Smelter Look-up'!$J:$J,0),MATCH($B53&amp;$C53,'Smelter Look-up'!$J:$J,0)))</f>
        <v>184</v>
      </c>
      <c r="X53" s="210">
        <f t="shared" si="6"/>
        <v>0</v>
      </c>
      <c r="AB53" s="211" t="str">
        <f t="shared" si="7"/>
        <v>GoldMaterion</v>
      </c>
    </row>
    <row r="54" spans="1:28" s="210" customFormat="1" ht="63.75">
      <c r="A54" s="165" t="s">
        <v>676</v>
      </c>
      <c r="B54" s="166" t="s">
        <v>1087</v>
      </c>
      <c r="C54" s="170" t="s">
        <v>53</v>
      </c>
      <c r="D54" s="213"/>
      <c r="E54" s="166" t="s">
        <v>1066</v>
      </c>
      <c r="F54" s="295" t="s">
        <v>676</v>
      </c>
      <c r="G54" s="166" t="s">
        <v>12764</v>
      </c>
      <c r="H54" s="167"/>
      <c r="I54" s="294" t="s">
        <v>15425</v>
      </c>
      <c r="J54" s="294" t="s">
        <v>1497</v>
      </c>
      <c r="K54" s="207"/>
      <c r="L54" s="207"/>
      <c r="M54" s="207"/>
      <c r="N54" s="207"/>
      <c r="O54" s="207"/>
      <c r="P54" s="169"/>
      <c r="Q54" s="208"/>
      <c r="R54" s="166" t="str">
        <f ca="1">IF(ISERROR($V54),"",OFFSET('Smelter Look-up'!$C$4,$V54-4,0)&amp;"")</f>
        <v>Matsuda Sangyo Co., Ltd.</v>
      </c>
      <c r="S54" s="165" t="str">
        <f t="shared" ca="1" si="5"/>
        <v>JP</v>
      </c>
      <c r="T54" s="165" t="str">
        <f ca="1">IF(B54="","",IF(ISERROR(MATCH($J54,SorP!$B$1:$B$6261,0)),"",INDIRECT("'SorP'!$A$"&amp;MATCH($S54&amp;$J54,SorP!C:C,0))))</f>
        <v>JP-13</v>
      </c>
      <c r="U54" s="185"/>
      <c r="V54" s="209">
        <f>IF(C54="",NA(),IF(OR(C54="Smelter not listed",C54="Smelter not yet identified"),MATCH($B54&amp;$D54,'Smelter Look-up'!$J:$J,0),MATCH($B54&amp;$C54,'Smelter Look-up'!$J:$J,0)))</f>
        <v>185</v>
      </c>
      <c r="X54" s="210">
        <f t="shared" si="6"/>
        <v>0</v>
      </c>
      <c r="AB54" s="211" t="str">
        <f t="shared" si="7"/>
        <v>GoldMatsuda Sangyo Co., Ltd.</v>
      </c>
    </row>
    <row r="55" spans="1:28" s="210" customFormat="1" ht="89.25">
      <c r="A55" s="165" t="s">
        <v>14509</v>
      </c>
      <c r="B55" s="166" t="s">
        <v>1087</v>
      </c>
      <c r="C55" s="170" t="s">
        <v>14508</v>
      </c>
      <c r="D55" s="213"/>
      <c r="E55" s="166" t="s">
        <v>853</v>
      </c>
      <c r="F55" s="295" t="s">
        <v>14509</v>
      </c>
      <c r="G55" s="166" t="s">
        <v>12764</v>
      </c>
      <c r="H55" s="167"/>
      <c r="I55" s="294" t="s">
        <v>14854</v>
      </c>
      <c r="J55" s="294" t="s">
        <v>1584</v>
      </c>
      <c r="K55" s="207"/>
      <c r="L55" s="207"/>
      <c r="M55" s="207"/>
      <c r="N55" s="207"/>
      <c r="O55" s="207"/>
      <c r="P55" s="169"/>
      <c r="Q55" s="208"/>
      <c r="R55" s="166" t="str">
        <f ca="1">IF(ISERROR($V55),"",OFFSET('Smelter Look-up'!$C$4,$V55-4,0)&amp;"")</f>
        <v>Metal Concentrators SA (Pty) Ltd.</v>
      </c>
      <c r="S55" s="165" t="str">
        <f t="shared" ca="1" si="5"/>
        <v>ZA</v>
      </c>
      <c r="T55" s="165" t="str">
        <f ca="1">IF(B55="","",IF(ISERROR(MATCH($J55,SorP!$B$1:$B$6261,0)),"",INDIRECT("'SorP'!$A$"&amp;MATCH($S55&amp;$J55,SorP!C:C,0))))</f>
        <v>ZA-GP</v>
      </c>
      <c r="U55" s="185"/>
      <c r="V55" s="209">
        <f>IF(C55="",NA(),IF(OR(C55="Smelter not listed",C55="Smelter not yet identified"),MATCH($B55&amp;$D55,'Smelter Look-up'!$J:$J,0),MATCH($B55&amp;$C55,'Smelter Look-up'!$J:$J,0)))</f>
        <v>188</v>
      </c>
      <c r="X55" s="210">
        <f t="shared" si="6"/>
        <v>0</v>
      </c>
      <c r="AB55" s="211" t="str">
        <f t="shared" si="7"/>
        <v>GoldMetal Concentrators SA (Pty) Ltd.</v>
      </c>
    </row>
    <row r="56" spans="1:28" s="210" customFormat="1" ht="63.75">
      <c r="A56" s="165" t="s">
        <v>679</v>
      </c>
      <c r="B56" s="166" t="s">
        <v>1087</v>
      </c>
      <c r="C56" s="170" t="s">
        <v>2201</v>
      </c>
      <c r="D56" s="213"/>
      <c r="E56" s="166" t="s">
        <v>1056</v>
      </c>
      <c r="F56" s="295" t="s">
        <v>679</v>
      </c>
      <c r="G56" s="166" t="s">
        <v>12764</v>
      </c>
      <c r="H56" s="167"/>
      <c r="I56" s="294" t="s">
        <v>1563</v>
      </c>
      <c r="J56" s="294" t="s">
        <v>1564</v>
      </c>
      <c r="K56" s="207"/>
      <c r="L56" s="207"/>
      <c r="M56" s="207"/>
      <c r="N56" s="207"/>
      <c r="O56" s="207"/>
      <c r="P56" s="169"/>
      <c r="Q56" s="208"/>
      <c r="R56" s="166" t="str">
        <f ca="1">IF(ISERROR($V56),"",OFFSET('Smelter Look-up'!$C$4,$V56-4,0)&amp;"")</f>
        <v>Metalor Technologies S.A.</v>
      </c>
      <c r="S56" s="165" t="str">
        <f t="shared" ca="1" si="5"/>
        <v>CH</v>
      </c>
      <c r="T56" s="165" t="str">
        <f ca="1">IF(B56="","",IF(ISERROR(MATCH($J56,SorP!$B$1:$B$6261,0)),"",INDIRECT("'SorP'!$A$"&amp;MATCH($S56&amp;$J56,SorP!C:C,0))))</f>
        <v>CH-NE</v>
      </c>
      <c r="U56" s="185"/>
      <c r="V56" s="209">
        <f>IF(C56="",NA(),IF(OR(C56="Smelter not listed",C56="Smelter not yet identified"),MATCH($B56&amp;$D56,'Smelter Look-up'!$J:$J,0),MATCH($B56&amp;$C56,'Smelter Look-up'!$J:$J,0)))</f>
        <v>196</v>
      </c>
      <c r="X56" s="210">
        <f t="shared" si="6"/>
        <v>0</v>
      </c>
      <c r="AB56" s="211" t="str">
        <f t="shared" si="7"/>
        <v>GoldMetalor Technologies S.A.</v>
      </c>
    </row>
    <row r="57" spans="1:28" s="210" customFormat="1" ht="89.25">
      <c r="A57" s="165" t="s">
        <v>677</v>
      </c>
      <c r="B57" s="166" t="s">
        <v>1087</v>
      </c>
      <c r="C57" s="170" t="s">
        <v>2058</v>
      </c>
      <c r="D57" s="213"/>
      <c r="E57" s="166" t="s">
        <v>1058</v>
      </c>
      <c r="F57" s="295" t="s">
        <v>677</v>
      </c>
      <c r="G57" s="166" t="s">
        <v>12764</v>
      </c>
      <c r="H57" s="167"/>
      <c r="I57" s="294" t="s">
        <v>15426</v>
      </c>
      <c r="J57" s="168" t="s">
        <v>15158</v>
      </c>
      <c r="K57" s="207"/>
      <c r="L57" s="207"/>
      <c r="M57" s="207"/>
      <c r="N57" s="207"/>
      <c r="O57" s="207"/>
      <c r="P57" s="169"/>
      <c r="Q57" s="208"/>
      <c r="R57" s="166" t="str">
        <f ca="1">IF(ISERROR($V57),"",OFFSET('Smelter Look-up'!$C$4,$V57-4,0)&amp;"")</f>
        <v>Metalor Technologies (Hong Kong) Ltd.</v>
      </c>
      <c r="S57" s="165" t="str">
        <f t="shared" ca="1" si="5"/>
        <v>CN</v>
      </c>
      <c r="T57" s="165" t="str">
        <f ca="1">IF(B57="","",IF(ISERROR(MATCH($J57,SorP!$B$1:$B$6261,0)),"",INDIRECT("'SorP'!$A$"&amp;MATCH($S57&amp;$J57,SorP!C:C,0))))</f>
        <v/>
      </c>
      <c r="U57" s="185"/>
      <c r="V57" s="209">
        <f>IF(C57="",NA(),IF(OR(C57="Smelter not listed",C57="Smelter not yet identified"),MATCH($B57&amp;$D57,'Smelter Look-up'!$J:$J,0),MATCH($B57&amp;$C57,'Smelter Look-up'!$J:$J,0)))</f>
        <v>193</v>
      </c>
      <c r="X57" s="210">
        <f t="shared" si="6"/>
        <v>0</v>
      </c>
      <c r="AB57" s="211" t="str">
        <f t="shared" si="7"/>
        <v>GoldMetalor Technologies (Hong Kong) Ltd.</v>
      </c>
    </row>
    <row r="58" spans="1:28" s="210" customFormat="1" ht="102">
      <c r="A58" s="165" t="s">
        <v>678</v>
      </c>
      <c r="B58" s="166" t="s">
        <v>1087</v>
      </c>
      <c r="C58" s="170" t="s">
        <v>2059</v>
      </c>
      <c r="D58" s="213"/>
      <c r="E58" s="166" t="s">
        <v>846</v>
      </c>
      <c r="F58" s="295" t="s">
        <v>678</v>
      </c>
      <c r="G58" s="166" t="s">
        <v>12764</v>
      </c>
      <c r="H58" s="167"/>
      <c r="I58" s="294" t="s">
        <v>12274</v>
      </c>
      <c r="J58" s="294" t="s">
        <v>9870</v>
      </c>
      <c r="K58" s="207"/>
      <c r="L58" s="207"/>
      <c r="M58" s="207"/>
      <c r="N58" s="207"/>
      <c r="O58" s="207"/>
      <c r="P58" s="169"/>
      <c r="Q58" s="208"/>
      <c r="R58" s="166" t="str">
        <f ca="1">IF(ISERROR($V58),"",OFFSET('Smelter Look-up'!$C$4,$V58-4,0)&amp;"")</f>
        <v>Metalor Technologies (Singapore) Pte., Ltd.</v>
      </c>
      <c r="S58" s="165" t="str">
        <f t="shared" ca="1" si="5"/>
        <v>SG</v>
      </c>
      <c r="T58" s="165" t="str">
        <f ca="1">IF(B58="","",IF(ISERROR(MATCH($J58,SorP!$B$1:$B$6261,0)),"",INDIRECT("'SorP'!$A$"&amp;MATCH($S58&amp;$J58,SorP!C:C,0))))</f>
        <v>SG-05</v>
      </c>
      <c r="U58" s="185"/>
      <c r="V58" s="209">
        <f>IF(C58="",NA(),IF(OR(C58="Smelter not listed",C58="Smelter not yet identified"),MATCH($B58&amp;$D58,'Smelter Look-up'!$J:$J,0),MATCH($B58&amp;$C58,'Smelter Look-up'!$J:$J,0)))</f>
        <v>194</v>
      </c>
      <c r="X58" s="210">
        <f t="shared" si="6"/>
        <v>0</v>
      </c>
      <c r="AB58" s="211" t="str">
        <f t="shared" si="7"/>
        <v>GoldMetalor Technologies (Singapore) Pte., Ltd.</v>
      </c>
    </row>
    <row r="59" spans="1:28" s="210" customFormat="1" ht="76.5">
      <c r="A59" s="165" t="s">
        <v>1562</v>
      </c>
      <c r="B59" s="166" t="s">
        <v>1087</v>
      </c>
      <c r="C59" s="170" t="s">
        <v>1561</v>
      </c>
      <c r="D59" s="213"/>
      <c r="E59" s="166" t="s">
        <v>1058</v>
      </c>
      <c r="F59" s="295" t="s">
        <v>1562</v>
      </c>
      <c r="G59" s="166" t="s">
        <v>12764</v>
      </c>
      <c r="H59" s="167"/>
      <c r="I59" s="294" t="s">
        <v>2402</v>
      </c>
      <c r="J59" s="294" t="s">
        <v>13130</v>
      </c>
      <c r="K59" s="207"/>
      <c r="L59" s="207"/>
      <c r="M59" s="207"/>
      <c r="N59" s="207"/>
      <c r="O59" s="207"/>
      <c r="P59" s="169"/>
      <c r="Q59" s="208"/>
      <c r="R59" s="166" t="str">
        <f ca="1">IF(ISERROR($V59),"",OFFSET('Smelter Look-up'!$C$4,$V59-4,0)&amp;"")</f>
        <v>Metalor Technologies (Suzhou) Ltd.</v>
      </c>
      <c r="S59" s="165" t="str">
        <f t="shared" ca="1" si="5"/>
        <v>CN</v>
      </c>
      <c r="T59" s="165" t="str">
        <f ca="1">IF(B59="","",IF(ISERROR(MATCH($J59,SorP!$B$1:$B$6261,0)),"",INDIRECT("'SorP'!$A$"&amp;MATCH($S59&amp;$J59,SorP!C:C,0))))</f>
        <v>CN-JS</v>
      </c>
      <c r="U59" s="185"/>
      <c r="V59" s="209">
        <f>IF(C59="",NA(),IF(OR(C59="Smelter not listed",C59="Smelter not yet identified"),MATCH($B59&amp;$D59,'Smelter Look-up'!$J:$J,0),MATCH($B59&amp;$C59,'Smelter Look-up'!$J:$J,0)))</f>
        <v>195</v>
      </c>
      <c r="X59" s="210">
        <f t="shared" si="6"/>
        <v>0</v>
      </c>
      <c r="AB59" s="211" t="str">
        <f t="shared" si="7"/>
        <v>GoldMetalor Technologies (Suzhou) Ltd.</v>
      </c>
    </row>
    <row r="60" spans="1:28" s="210" customFormat="1" ht="63.75">
      <c r="A60" s="165" t="s">
        <v>680</v>
      </c>
      <c r="B60" s="166" t="s">
        <v>1087</v>
      </c>
      <c r="C60" s="170" t="s">
        <v>1183</v>
      </c>
      <c r="D60" s="213"/>
      <c r="E60" s="166" t="s">
        <v>2323</v>
      </c>
      <c r="F60" s="295" t="s">
        <v>680</v>
      </c>
      <c r="G60" s="166" t="s">
        <v>12764</v>
      </c>
      <c r="H60" s="167"/>
      <c r="I60" s="294" t="s">
        <v>1565</v>
      </c>
      <c r="J60" s="294" t="s">
        <v>1566</v>
      </c>
      <c r="K60" s="207"/>
      <c r="L60" s="207"/>
      <c r="M60" s="207"/>
      <c r="N60" s="207"/>
      <c r="O60" s="207"/>
      <c r="P60" s="169"/>
      <c r="Q60" s="208"/>
      <c r="R60" s="166" t="str">
        <f ca="1">IF(ISERROR($V60),"",OFFSET('Smelter Look-up'!$C$4,$V60-4,0)&amp;"")</f>
        <v>Metalor USA Refining Corporation</v>
      </c>
      <c r="S60" s="165" t="str">
        <f t="shared" ca="1" si="5"/>
        <v>US</v>
      </c>
      <c r="T60" s="165" t="str">
        <f ca="1">IF(B60="","",IF(ISERROR(MATCH($J60,SorP!$B$1:$B$6261,0)),"",INDIRECT("'SorP'!$A$"&amp;MATCH($S60&amp;$J60,SorP!C:C,0))))</f>
        <v>US-MA</v>
      </c>
      <c r="U60" s="185"/>
      <c r="V60" s="209">
        <f>IF(C60="",NA(),IF(OR(C60="Smelter not listed",C60="Smelter not yet identified"),MATCH($B60&amp;$D60,'Smelter Look-up'!$J:$J,0),MATCH($B60&amp;$C60,'Smelter Look-up'!$J:$J,0)))</f>
        <v>197</v>
      </c>
      <c r="X60" s="210">
        <f t="shared" si="6"/>
        <v>0</v>
      </c>
      <c r="AB60" s="211" t="str">
        <f t="shared" si="7"/>
        <v>GoldMetalor USA Refining Corporation</v>
      </c>
    </row>
    <row r="61" spans="1:28" s="210" customFormat="1" ht="89.25">
      <c r="A61" s="165" t="s">
        <v>681</v>
      </c>
      <c r="B61" s="166" t="s">
        <v>1087</v>
      </c>
      <c r="C61" s="170" t="s">
        <v>11980</v>
      </c>
      <c r="D61" s="213"/>
      <c r="E61" s="166" t="s">
        <v>1071</v>
      </c>
      <c r="F61" s="295" t="s">
        <v>681</v>
      </c>
      <c r="G61" s="166" t="s">
        <v>12764</v>
      </c>
      <c r="H61" s="167"/>
      <c r="I61" s="294" t="s">
        <v>1567</v>
      </c>
      <c r="J61" s="294" t="s">
        <v>12427</v>
      </c>
      <c r="K61" s="207"/>
      <c r="L61" s="207"/>
      <c r="M61" s="207"/>
      <c r="N61" s="207"/>
      <c r="O61" s="207"/>
      <c r="P61" s="169"/>
      <c r="Q61" s="208"/>
      <c r="R61" s="166" t="str">
        <f ca="1">IF(ISERROR($V61),"",OFFSET('Smelter Look-up'!$C$4,$V61-4,0)&amp;"")</f>
        <v>Metalurgica Met-Mex Penoles S.A. De C.V.</v>
      </c>
      <c r="S61" s="165" t="str">
        <f t="shared" ca="1" si="5"/>
        <v>MX</v>
      </c>
      <c r="T61" s="165" t="str">
        <f ca="1">IF(B61="","",IF(ISERROR(MATCH($J61,SorP!$B$1:$B$6261,0)),"",INDIRECT("'SorP'!$A$"&amp;MATCH($S61&amp;$J61,SorP!C:C,0))))</f>
        <v>MX-COA</v>
      </c>
      <c r="U61" s="185"/>
      <c r="V61" s="209">
        <f>IF(C61="",NA(),IF(OR(C61="Smelter not listed",C61="Smelter not yet identified"),MATCH($B61&amp;$D61,'Smelter Look-up'!$J:$J,0),MATCH($B61&amp;$C61,'Smelter Look-up'!$J:$J,0)))</f>
        <v>198</v>
      </c>
      <c r="X61" s="210">
        <f t="shared" si="6"/>
        <v>0</v>
      </c>
      <c r="AB61" s="211" t="str">
        <f t="shared" si="7"/>
        <v>GoldMetalurgica Met-Mex Penoles S.A. De C.V.</v>
      </c>
    </row>
    <row r="62" spans="1:28" s="210" customFormat="1" ht="76.5">
      <c r="A62" s="165" t="s">
        <v>682</v>
      </c>
      <c r="B62" s="166" t="s">
        <v>1087</v>
      </c>
      <c r="C62" s="170" t="s">
        <v>1120</v>
      </c>
      <c r="D62" s="213"/>
      <c r="E62" s="166" t="s">
        <v>1066</v>
      </c>
      <c r="F62" s="295" t="s">
        <v>682</v>
      </c>
      <c r="G62" s="166" t="s">
        <v>12764</v>
      </c>
      <c r="H62" s="167"/>
      <c r="I62" s="294" t="s">
        <v>1497</v>
      </c>
      <c r="J62" s="294" t="s">
        <v>1497</v>
      </c>
      <c r="K62" s="207"/>
      <c r="L62" s="207"/>
      <c r="M62" s="207"/>
      <c r="N62" s="207"/>
      <c r="O62" s="207"/>
      <c r="P62" s="169"/>
      <c r="Q62" s="208"/>
      <c r="R62" s="166" t="str">
        <f ca="1">IF(ISERROR($V62),"",OFFSET('Smelter Look-up'!$C$4,$V62-4,0)&amp;"")</f>
        <v>Mitsubishi Materials Corporation</v>
      </c>
      <c r="S62" s="165" t="str">
        <f t="shared" ca="1" si="5"/>
        <v>JP</v>
      </c>
      <c r="T62" s="165" t="str">
        <f ca="1">IF(B62="","",IF(ISERROR(MATCH($J62,SorP!$B$1:$B$6261,0)),"",INDIRECT("'SorP'!$A$"&amp;MATCH($S62&amp;$J62,SorP!C:C,0))))</f>
        <v>JP-13</v>
      </c>
      <c r="U62" s="185"/>
      <c r="V62" s="209">
        <f>IF(C62="",NA(),IF(OR(C62="Smelter not listed",C62="Smelter not yet identified"),MATCH($B62&amp;$D62,'Smelter Look-up'!$J:$J,0),MATCH($B62&amp;$C62,'Smelter Look-up'!$J:$J,0)))</f>
        <v>204</v>
      </c>
      <c r="X62" s="210">
        <f t="shared" si="6"/>
        <v>0</v>
      </c>
      <c r="AB62" s="211" t="str">
        <f t="shared" si="7"/>
        <v>GoldMitsubishi Materials Corporation</v>
      </c>
    </row>
    <row r="63" spans="1:28" s="210" customFormat="1" ht="63.75">
      <c r="A63" s="165" t="s">
        <v>683</v>
      </c>
      <c r="B63" s="166" t="s">
        <v>1087</v>
      </c>
      <c r="C63" s="170" t="s">
        <v>1570</v>
      </c>
      <c r="D63" s="213"/>
      <c r="E63" s="166" t="s">
        <v>1066</v>
      </c>
      <c r="F63" s="295" t="s">
        <v>683</v>
      </c>
      <c r="G63" s="166" t="s">
        <v>12764</v>
      </c>
      <c r="H63" s="167"/>
      <c r="I63" s="294" t="s">
        <v>1569</v>
      </c>
      <c r="J63" s="294" t="s">
        <v>1568</v>
      </c>
      <c r="K63" s="207"/>
      <c r="L63" s="207"/>
      <c r="M63" s="207"/>
      <c r="N63" s="207"/>
      <c r="O63" s="207"/>
      <c r="P63" s="169"/>
      <c r="Q63" s="208"/>
      <c r="R63" s="166" t="str">
        <f ca="1">IF(ISERROR($V63),"",OFFSET('Smelter Look-up'!$C$4,$V63-4,0)&amp;"")</f>
        <v>Mitsui Mining and Smelting Co., Ltd.</v>
      </c>
      <c r="S63" s="165" t="str">
        <f t="shared" ca="1" si="5"/>
        <v>JP</v>
      </c>
      <c r="T63" s="165" t="str">
        <f ca="1">IF(B63="","",IF(ISERROR(MATCH($J63,SorP!$B$1:$B$6261,0)),"",INDIRECT("'SorP'!$A$"&amp;MATCH($S63&amp;$J63,SorP!C:C,0))))</f>
        <v>JP-34</v>
      </c>
      <c r="U63" s="185"/>
      <c r="V63" s="209">
        <f>IF(C63="",NA(),IF(OR(C63="Smelter not listed",C63="Smelter not yet identified"),MATCH($B63&amp;$D63,'Smelter Look-up'!$J:$J,0),MATCH($B63&amp;$C63,'Smelter Look-up'!$J:$J,0)))</f>
        <v>205</v>
      </c>
      <c r="X63" s="210">
        <f t="shared" si="6"/>
        <v>0</v>
      </c>
      <c r="AB63" s="211" t="str">
        <f t="shared" si="7"/>
        <v>GoldMitsui Kinzoku Co., Ltd.</v>
      </c>
    </row>
    <row r="64" spans="1:28" s="210" customFormat="1" ht="38.25">
      <c r="A64" s="165" t="s">
        <v>690</v>
      </c>
      <c r="B64" s="166" t="s">
        <v>1087</v>
      </c>
      <c r="C64" s="170" t="s">
        <v>14891</v>
      </c>
      <c r="D64" s="213"/>
      <c r="E64" s="166" t="s">
        <v>1056</v>
      </c>
      <c r="F64" s="295" t="s">
        <v>690</v>
      </c>
      <c r="G64" s="166" t="s">
        <v>12764</v>
      </c>
      <c r="H64" s="167"/>
      <c r="I64" s="294" t="s">
        <v>14894</v>
      </c>
      <c r="J64" s="294" t="s">
        <v>3666</v>
      </c>
      <c r="K64" s="207"/>
      <c r="L64" s="207"/>
      <c r="M64" s="207"/>
      <c r="N64" s="207"/>
      <c r="O64" s="207"/>
      <c r="P64" s="169"/>
      <c r="Q64" s="208"/>
      <c r="R64" s="166" t="str">
        <f ca="1">IF(ISERROR($V64),"",OFFSET('Smelter Look-up'!$C$4,$V64-4,0)&amp;"")</f>
        <v>MKS PAMP SA</v>
      </c>
      <c r="S64" s="165" t="str">
        <f t="shared" ca="1" si="5"/>
        <v>CH</v>
      </c>
      <c r="T64" s="165" t="str">
        <f ca="1">IF(B64="","",IF(ISERROR(MATCH($J64,SorP!$B$1:$B$6261,0)),"",INDIRECT("'SorP'!$A$"&amp;MATCH($S64&amp;$J64,SorP!C:C,0))))</f>
        <v>CH-GE</v>
      </c>
      <c r="U64" s="185"/>
      <c r="V64" s="209">
        <f>IF(C64="",NA(),IF(OR(C64="Smelter not listed",C64="Smelter not yet identified"),MATCH($B64&amp;$D64,'Smelter Look-up'!$J:$J,0),MATCH($B64&amp;$C64,'Smelter Look-up'!$J:$J,0)))</f>
        <v>207</v>
      </c>
      <c r="X64" s="210">
        <f t="shared" si="6"/>
        <v>0</v>
      </c>
      <c r="AB64" s="211" t="str">
        <f t="shared" si="7"/>
        <v>GoldMKS PAMP SA</v>
      </c>
    </row>
    <row r="65" spans="1:28" s="210" customFormat="1" ht="76.5">
      <c r="A65" s="165" t="s">
        <v>1344</v>
      </c>
      <c r="B65" s="166" t="s">
        <v>1087</v>
      </c>
      <c r="C65" s="170" t="s">
        <v>2077</v>
      </c>
      <c r="D65" s="213"/>
      <c r="E65" s="166" t="s">
        <v>1064</v>
      </c>
      <c r="F65" s="166" t="s">
        <v>1344</v>
      </c>
      <c r="G65" s="166" t="s">
        <v>12764</v>
      </c>
      <c r="H65" s="167"/>
      <c r="I65" s="168" t="s">
        <v>1624</v>
      </c>
      <c r="J65" s="168" t="s">
        <v>14936</v>
      </c>
      <c r="K65" s="207"/>
      <c r="L65" s="207"/>
      <c r="M65" s="207"/>
      <c r="N65" s="207"/>
      <c r="O65" s="207"/>
      <c r="P65" s="169"/>
      <c r="Q65" s="208"/>
      <c r="R65" s="166" t="str">
        <f ca="1">IF(ISERROR($V65),"",OFFSET('Smelter Look-up'!$C$4,$V65-4,0)&amp;"")</f>
        <v>MMTC-PAMP India Pvt., Ltd.</v>
      </c>
      <c r="S65" s="165" t="str">
        <f t="shared" ca="1" si="5"/>
        <v>IN</v>
      </c>
      <c r="T65" s="165" t="str">
        <f ca="1">IF(B65="","",IF(ISERROR(MATCH($J65,SorP!$B$1:$B$6261,0)),"",INDIRECT("'SorP'!$A$"&amp;MATCH($S65&amp;$J65,SorP!C:C,0))))</f>
        <v>IN-HR</v>
      </c>
      <c r="U65" s="185"/>
      <c r="V65" s="209">
        <f>IF(C65="",NA(),IF(OR(C65="Smelter not listed",C65="Smelter not yet identified"),MATCH($B65&amp;$D65,'Smelter Look-up'!$J:$J,0),MATCH($B65&amp;$C65,'Smelter Look-up'!$J:$J,0)))</f>
        <v>208</v>
      </c>
      <c r="X65" s="210">
        <f t="shared" si="6"/>
        <v>0</v>
      </c>
      <c r="AB65" s="211" t="str">
        <f t="shared" si="7"/>
        <v>GoldMMTC-PAMP India Pvt., Ltd.</v>
      </c>
    </row>
    <row r="66" spans="1:28" s="210" customFormat="1" ht="76.5">
      <c r="A66" s="165" t="s">
        <v>685</v>
      </c>
      <c r="B66" s="166" t="s">
        <v>1087</v>
      </c>
      <c r="C66" s="170" t="s">
        <v>11982</v>
      </c>
      <c r="D66" s="213"/>
      <c r="E66" s="166" t="s">
        <v>15472</v>
      </c>
      <c r="F66" s="295" t="s">
        <v>685</v>
      </c>
      <c r="G66" s="166" t="s">
        <v>12764</v>
      </c>
      <c r="H66" s="167"/>
      <c r="I66" s="294" t="s">
        <v>15427</v>
      </c>
      <c r="J66" s="294" t="s">
        <v>10828</v>
      </c>
      <c r="K66" s="207"/>
      <c r="L66" s="207"/>
      <c r="M66" s="207"/>
      <c r="N66" s="207"/>
      <c r="O66" s="207"/>
      <c r="P66" s="169"/>
      <c r="Q66" s="208"/>
      <c r="R66" s="166" t="str">
        <f ca="1">IF(ISERROR($V66),"",OFFSET('Smelter Look-up'!$C$4,$V66-4,0)&amp;"")</f>
        <v>Nadir Metal Rafineri San. Ve Tic. A.S.</v>
      </c>
      <c r="S66" s="165" t="str">
        <f t="shared" ca="1" si="5"/>
        <v>TR</v>
      </c>
      <c r="T66" s="165" t="str">
        <f ca="1">IF(B66="","",IF(ISERROR(MATCH($J66,SorP!$B$1:$B$6261,0)),"",INDIRECT("'SorP'!$A$"&amp;MATCH($S66&amp;$J66,SorP!C:C,0))))</f>
        <v>TR-34</v>
      </c>
      <c r="U66" s="185"/>
      <c r="V66" s="209">
        <f>IF(C66="",NA(),IF(OR(C66="Smelter not listed",C66="Smelter not yet identified"),MATCH($B66&amp;$D66,'Smelter Look-up'!$J:$J,0),MATCH($B66&amp;$C66,'Smelter Look-up'!$J:$J,0)))</f>
        <v>212</v>
      </c>
      <c r="X66" s="210">
        <f t="shared" si="6"/>
        <v>0</v>
      </c>
      <c r="AB66" s="211" t="str">
        <f t="shared" si="7"/>
        <v>GoldNadir Metal Rafineri San. Ve Tic. A.S.</v>
      </c>
    </row>
    <row r="67" spans="1:28" s="210" customFormat="1" ht="102">
      <c r="A67" s="165" t="s">
        <v>686</v>
      </c>
      <c r="B67" s="166" t="s">
        <v>1087</v>
      </c>
      <c r="C67" s="170" t="s">
        <v>1185</v>
      </c>
      <c r="D67" s="213"/>
      <c r="E67" s="166" t="s">
        <v>851</v>
      </c>
      <c r="F67" s="295" t="s">
        <v>686</v>
      </c>
      <c r="G67" s="166" t="s">
        <v>12764</v>
      </c>
      <c r="H67" s="167"/>
      <c r="I67" s="294" t="s">
        <v>1572</v>
      </c>
      <c r="J67" s="168" t="s">
        <v>11578</v>
      </c>
      <c r="K67" s="207"/>
      <c r="L67" s="207"/>
      <c r="M67" s="207"/>
      <c r="N67" s="207"/>
      <c r="O67" s="207"/>
      <c r="P67" s="169"/>
      <c r="Q67" s="208"/>
      <c r="R67" s="166" t="str">
        <f ca="1">IF(ISERROR($V67),"",OFFSET('Smelter Look-up'!$C$4,$V67-4,0)&amp;"")</f>
        <v>Navoi Mining and Metallurgical Combinat</v>
      </c>
      <c r="S67" s="165" t="str">
        <f t="shared" ca="1" si="5"/>
        <v>UZ</v>
      </c>
      <c r="T67" s="165" t="str">
        <f ca="1">IF(B67="","",IF(ISERROR(MATCH($J67,SorP!$B$1:$B$6261,0)),"",INDIRECT("'SorP'!$A$"&amp;MATCH($S67&amp;$J67,SorP!C:C,0))))</f>
        <v>UZ-NW</v>
      </c>
      <c r="U67" s="185"/>
      <c r="V67" s="209">
        <f>IF(C67="",NA(),IF(OR(C67="Smelter not listed",C67="Smelter not yet identified"),MATCH($B67&amp;$D67,'Smelter Look-up'!$J:$J,0),MATCH($B67&amp;$C67,'Smelter Look-up'!$J:$J,0)))</f>
        <v>215</v>
      </c>
      <c r="X67" s="210">
        <f t="shared" si="6"/>
        <v>0</v>
      </c>
      <c r="AB67" s="211" t="str">
        <f t="shared" si="7"/>
        <v>GoldNavoi Mining and Metallurgical Combinat</v>
      </c>
    </row>
    <row r="68" spans="1:28" s="210" customFormat="1" ht="63.75">
      <c r="A68" s="165" t="s">
        <v>12462</v>
      </c>
      <c r="B68" s="166" t="s">
        <v>1087</v>
      </c>
      <c r="C68" s="170" t="s">
        <v>12461</v>
      </c>
      <c r="D68" s="213"/>
      <c r="E68" s="166" t="s">
        <v>1069</v>
      </c>
      <c r="F68" s="295" t="s">
        <v>12462</v>
      </c>
      <c r="G68" s="166" t="s">
        <v>12764</v>
      </c>
      <c r="H68" s="167"/>
      <c r="I68" s="294" t="s">
        <v>12475</v>
      </c>
      <c r="J68" s="294" t="s">
        <v>12416</v>
      </c>
      <c r="K68" s="207"/>
      <c r="L68" s="207"/>
      <c r="M68" s="207"/>
      <c r="N68" s="207"/>
      <c r="O68" s="207"/>
      <c r="P68" s="169"/>
      <c r="Q68" s="208"/>
      <c r="R68" s="166" t="str">
        <f ca="1">IF(ISERROR($V68),"",OFFSET('Smelter Look-up'!$C$4,$V68-4,0)&amp;"")</f>
        <v>NH Recytech Company</v>
      </c>
      <c r="S68" s="165" t="str">
        <f t="shared" ca="1" si="5"/>
        <v>KR</v>
      </c>
      <c r="T68" s="165" t="str">
        <f ca="1">IF(B68="","",IF(ISERROR(MATCH($J68,SorP!$B$1:$B$6261,0)),"",INDIRECT("'SorP'!$A$"&amp;MATCH($S68&amp;$J68,SorP!C:C,0))))</f>
        <v>KR-41</v>
      </c>
      <c r="U68" s="185"/>
      <c r="V68" s="209">
        <f>IF(C68="",NA(),IF(OR(C68="Smelter not listed",C68="Smelter not yet identified"),MATCH($B68&amp;$D68,'Smelter Look-up'!$J:$J,0),MATCH($B68&amp;$C68,'Smelter Look-up'!$J:$J,0)))</f>
        <v>216</v>
      </c>
      <c r="X68" s="210">
        <f t="shared" si="6"/>
        <v>0</v>
      </c>
      <c r="AB68" s="211" t="str">
        <f t="shared" si="7"/>
        <v>GoldNH Recytech Company</v>
      </c>
    </row>
    <row r="69" spans="1:28" s="210" customFormat="1" ht="63.75">
      <c r="A69" s="165" t="s">
        <v>687</v>
      </c>
      <c r="B69" s="166" t="s">
        <v>1087</v>
      </c>
      <c r="C69" s="170" t="s">
        <v>2062</v>
      </c>
      <c r="D69" s="213"/>
      <c r="E69" s="166" t="str">
        <f ca="1">IF(ISERROR($V69),"",OFFSET('Smelter Look-up'!$D$4,$V69-4,0)&amp;"")</f>
        <v>JAPAN</v>
      </c>
      <c r="F69" s="166" t="str">
        <f ca="1">IF(ISERROR($V69),"",OFFSET('Smelter Look-up'!$E$4,$V69-4,0))</f>
        <v>CID001259</v>
      </c>
      <c r="G69" s="166" t="str">
        <f ca="1">IF(C69=$X$4,IF(ISERROR($V69),"Enter smelter details","RMI"),IF(ISERROR($V69),"",OFFSET('Smelter Look-up'!$F$4,$V69-4,0)))</f>
        <v>RMI</v>
      </c>
      <c r="H69" s="167">
        <f ca="1">IF(ISERROR($V69),"",OFFSET('Smelter Look-up'!$G$4,$V69-4,0))</f>
        <v>0</v>
      </c>
      <c r="I69" s="168" t="str">
        <f ca="1">IF(ISERROR($V69),"",OFFSET('Smelter Look-up'!$H$4,$V69-4,0))</f>
        <v>Noda</v>
      </c>
      <c r="J69" s="168" t="str">
        <f ca="1">IF(ISERROR($V69),"",OFFSET('Smelter Look-up'!$I$4,$V69-4,0))</f>
        <v>Chiba</v>
      </c>
      <c r="K69" s="207"/>
      <c r="L69" s="207"/>
      <c r="M69" s="207"/>
      <c r="N69" s="207"/>
      <c r="O69" s="207"/>
      <c r="P69" s="169"/>
      <c r="Q69" s="208"/>
      <c r="R69" s="166" t="str">
        <f ca="1">IF(ISERROR($V69),"",OFFSET('Smelter Look-up'!$C$4,$V69-4,0)&amp;"")</f>
        <v>Nihon Material Co., Ltd.</v>
      </c>
      <c r="S69" s="165" t="str">
        <f t="shared" ref="S69" ca="1" si="8">IF(B69="","",IF(ISERROR(MATCH($E69,CL,0)),"Unknown",INDIRECT("'C'!$A$"&amp;MATCH($E69,CL,0)+1)))</f>
        <v>JP</v>
      </c>
      <c r="T69" s="165" t="str">
        <f ca="1">IF(B69="","",IF(ISERROR(MATCH($J69,SorP!$B$1:$B$6261,0)),"",INDIRECT("'SorP'!$A$"&amp;MATCH($S69&amp;$J69,SorP!C:C,0))))</f>
        <v>JP-12</v>
      </c>
      <c r="U69" s="185"/>
      <c r="V69" s="209">
        <f>IF(C69="",NA(),IF(OR(C69="Smelter not listed",C69="Smelter not yet identified"),MATCH($B69&amp;$D69,'Smelter Look-up'!$J:$J,0),MATCH($B69&amp;$C69,'Smelter Look-up'!$J:$J,0)))</f>
        <v>217</v>
      </c>
      <c r="X69" s="210">
        <f t="shared" ref="X69" ca="1" si="9">IF(AND(C69="Smelter not listed",OR(LEN(D69)=0,LEN(E69)=0)),1,0)</f>
        <v>0</v>
      </c>
      <c r="AB69" s="211" t="str">
        <f t="shared" ref="AB69" si="10">B69&amp;C69</f>
        <v>GoldNihon Material Co., Ltd.</v>
      </c>
    </row>
    <row r="70" spans="1:28" s="210" customFormat="1" ht="140.25">
      <c r="A70" s="165" t="s">
        <v>2111</v>
      </c>
      <c r="B70" s="166" t="s">
        <v>1087</v>
      </c>
      <c r="C70" s="170" t="s">
        <v>15431</v>
      </c>
      <c r="D70" s="213"/>
      <c r="E70" s="166" t="str">
        <f ca="1">IF(ISERROR($V70),"",OFFSET('Smelter Look-up'!$D$4,$V70-4,0)&amp;"")</f>
        <v>AUSTRIA</v>
      </c>
      <c r="F70" s="166" t="str">
        <f ca="1">IF(ISERROR($V70),"",OFFSET('Smelter Look-up'!$E$4,$V70-4,0))</f>
        <v>CID002779</v>
      </c>
      <c r="G70" s="166" t="str">
        <f ca="1">IF(C70=$X$4,IF(ISERROR($V70),"Enter smelter details","RMI"),IF(ISERROR($V70),"",OFFSET('Smelter Look-up'!$F$4,$V70-4,0)))</f>
        <v>RMI</v>
      </c>
      <c r="H70" s="167">
        <f ca="1">IF(ISERROR($V70),"",OFFSET('Smelter Look-up'!$G$4,$V70-4,0))</f>
        <v>0</v>
      </c>
      <c r="I70" s="168" t="str">
        <f ca="1">IF(ISERROR($V70),"",OFFSET('Smelter Look-up'!$H$4,$V70-4,0))</f>
        <v>Vienna</v>
      </c>
      <c r="J70" s="168" t="str">
        <f ca="1">IF(ISERROR($V70),"",OFFSET('Smelter Look-up'!$I$4,$V70-4,0))</f>
        <v>Wien</v>
      </c>
      <c r="K70" s="207"/>
      <c r="L70" s="207"/>
      <c r="M70" s="207"/>
      <c r="N70" s="207"/>
      <c r="O70" s="207"/>
      <c r="P70" s="169"/>
      <c r="Q70" s="208"/>
      <c r="R70" s="166" t="str">
        <f ca="1">IF(ISERROR($V70),"",OFFSET('Smelter Look-up'!$C$4,$V70-4,0)&amp;"")</f>
        <v>Oegussa Oesterreichische Gold- und Silber-Scheideanstalt Gesm.b.H.</v>
      </c>
      <c r="S70" s="165" t="str">
        <f t="shared" ref="S70:S101" ca="1" si="11">IF(B70="","",IF(ISERROR(MATCH($E70,CL,0)),"Unknown",INDIRECT("'C'!$A$"&amp;MATCH($E70,CL,0)+1)))</f>
        <v>AT</v>
      </c>
      <c r="T70" s="165" t="str">
        <f ca="1">IF(B70="","",IF(ISERROR(MATCH($J70,SorP!$B$1:$B$6261,0)),"",INDIRECT("'SorP'!$A$"&amp;MATCH($S70&amp;$J70,SorP!C:C,0))))</f>
        <v>AT-9</v>
      </c>
      <c r="U70" s="185"/>
      <c r="V70" s="209">
        <f>IF(C70="",NA(),IF(OR(C70="Smelter not listed",C70="Smelter not yet identified"),MATCH($B70&amp;$D70,'Smelter Look-up'!$J:$J,0),MATCH($B70&amp;$C70,'Smelter Look-up'!$J:$J,0)))</f>
        <v>221</v>
      </c>
      <c r="X70" s="210">
        <f t="shared" ref="X70:X101" ca="1" si="12">IF(AND(C70="Smelter not listed",OR(LEN(D70)=0,LEN(E70)=0)),1,0)</f>
        <v>0</v>
      </c>
      <c r="AB70" s="211" t="str">
        <f t="shared" ref="AB70:AB101" si="13">B70&amp;C70</f>
        <v>GoldOegussa Oesterreichische Gold- und Silber-Scheideanstalt Gesm.b.H.</v>
      </c>
    </row>
    <row r="71" spans="1:28" s="210" customFormat="1" ht="89.25">
      <c r="A71" s="165" t="s">
        <v>688</v>
      </c>
      <c r="B71" s="166" t="s">
        <v>1087</v>
      </c>
      <c r="C71" s="170" t="s">
        <v>2063</v>
      </c>
      <c r="D71" s="213"/>
      <c r="E71" s="166" t="str">
        <f ca="1">IF(ISERROR($V71),"",OFFSET('Smelter Look-up'!$D$4,$V71-4,0)&amp;"")</f>
        <v>JAPAN</v>
      </c>
      <c r="F71" s="166" t="str">
        <f ca="1">IF(ISERROR($V71),"",OFFSET('Smelter Look-up'!$E$4,$V71-4,0))</f>
        <v>CID001325</v>
      </c>
      <c r="G71" s="166" t="str">
        <f ca="1">IF(C71=$X$4,IF(ISERROR($V71),"Enter smelter details","RMI"),IF(ISERROR($V71),"",OFFSET('Smelter Look-up'!$F$4,$V71-4,0)))</f>
        <v>RMI</v>
      </c>
      <c r="H71" s="167">
        <f ca="1">IF(ISERROR($V71),"",OFFSET('Smelter Look-up'!$G$4,$V71-4,0))</f>
        <v>0</v>
      </c>
      <c r="I71" s="168" t="str">
        <f ca="1">IF(ISERROR($V71),"",OFFSET('Smelter Look-up'!$H$4,$V71-4,0))</f>
        <v>Nara-shi</v>
      </c>
      <c r="J71" s="168" t="str">
        <f ca="1">IF(ISERROR($V71),"",OFFSET('Smelter Look-up'!$I$4,$V71-4,0))</f>
        <v>Nara</v>
      </c>
      <c r="K71" s="207"/>
      <c r="L71" s="207"/>
      <c r="M71" s="207"/>
      <c r="N71" s="207"/>
      <c r="O71" s="207"/>
      <c r="P71" s="169"/>
      <c r="Q71" s="208"/>
      <c r="R71" s="166" t="str">
        <f ca="1">IF(ISERROR($V71),"",OFFSET('Smelter Look-up'!$C$4,$V71-4,0)&amp;"")</f>
        <v>Ohura Precious Metal Industry Co., Ltd.</v>
      </c>
      <c r="S71" s="165" t="str">
        <f t="shared" ca="1" si="11"/>
        <v>JP</v>
      </c>
      <c r="T71" s="165" t="str">
        <f ca="1">IF(B71="","",IF(ISERROR(MATCH($J71,SorP!$B$1:$B$6261,0)),"",INDIRECT("'SorP'!$A$"&amp;MATCH($S71&amp;$J71,SorP!C:C,0))))</f>
        <v>JP-29</v>
      </c>
      <c r="U71" s="185"/>
      <c r="V71" s="209">
        <f>IF(C71="",NA(),IF(OR(C71="Smelter not listed",C71="Smelter not yet identified"),MATCH($B71&amp;$D71,'Smelter Look-up'!$J:$J,0),MATCH($B71&amp;$C71,'Smelter Look-up'!$J:$J,0)))</f>
        <v>224</v>
      </c>
      <c r="X71" s="210">
        <f t="shared" ca="1" si="12"/>
        <v>0</v>
      </c>
      <c r="AB71" s="211" t="str">
        <f t="shared" si="13"/>
        <v>GoldOhura Precious Metal Industry Co., Ltd.</v>
      </c>
    </row>
    <row r="72" spans="1:28" s="210" customFormat="1" ht="89.25">
      <c r="A72" s="165" t="s">
        <v>2404</v>
      </c>
      <c r="B72" s="166" t="s">
        <v>1087</v>
      </c>
      <c r="C72" s="170" t="s">
        <v>2403</v>
      </c>
      <c r="D72" s="213"/>
      <c r="E72" s="166" t="str">
        <f ca="1">IF(ISERROR($V72),"",OFFSET('Smelter Look-up'!$D$4,$V72-4,0)&amp;"")</f>
        <v>CHILE</v>
      </c>
      <c r="F72" s="166" t="str">
        <f ca="1">IF(ISERROR($V72),"",OFFSET('Smelter Look-up'!$E$4,$V72-4,0))</f>
        <v>CID002919</v>
      </c>
      <c r="G72" s="166" t="str">
        <f ca="1">IF(C72=$X$4,IF(ISERROR($V72),"Enter smelter details","RMI"),IF(ISERROR($V72),"",OFFSET('Smelter Look-up'!$F$4,$V72-4,0)))</f>
        <v>RMI</v>
      </c>
      <c r="H72" s="167">
        <f ca="1">IF(ISERROR($V72),"",OFFSET('Smelter Look-up'!$G$4,$V72-4,0))</f>
        <v>0</v>
      </c>
      <c r="I72" s="168" t="str">
        <f ca="1">IF(ISERROR($V72),"",OFFSET('Smelter Look-up'!$H$4,$V72-4,0))</f>
        <v>Mejillones</v>
      </c>
      <c r="J72" s="168" t="str">
        <f ca="1">IF(ISERROR($V72),"",OFFSET('Smelter Look-up'!$I$4,$V72-4,0))</f>
        <v>Antofagasta</v>
      </c>
      <c r="K72" s="207"/>
      <c r="L72" s="207"/>
      <c r="M72" s="207"/>
      <c r="N72" s="207"/>
      <c r="O72" s="207"/>
      <c r="P72" s="169"/>
      <c r="Q72" s="208"/>
      <c r="R72" s="166" t="str">
        <f ca="1">IF(ISERROR($V72),"",OFFSET('Smelter Look-up'!$C$4,$V72-4,0)&amp;"")</f>
        <v>Planta Recuperadora de Metales SpA</v>
      </c>
      <c r="S72" s="165" t="str">
        <f t="shared" ca="1" si="11"/>
        <v>CL</v>
      </c>
      <c r="T72" s="165" t="str">
        <f ca="1">IF(B72="","",IF(ISERROR(MATCH($J72,SorP!$B$1:$B$6261,0)),"",INDIRECT("'SorP'!$A$"&amp;MATCH($S72&amp;$J72,SorP!C:C,0))))</f>
        <v>CL-AN</v>
      </c>
      <c r="U72" s="185"/>
      <c r="V72" s="209">
        <f>IF(C72="",NA(),IF(OR(C72="Smelter not listed",C72="Smelter not yet identified"),MATCH($B72&amp;$D72,'Smelter Look-up'!$J:$J,0),MATCH($B72&amp;$C72,'Smelter Look-up'!$J:$J,0)))</f>
        <v>234</v>
      </c>
      <c r="X72" s="210">
        <f t="shared" ca="1" si="12"/>
        <v>0</v>
      </c>
      <c r="AB72" s="211" t="str">
        <f t="shared" si="13"/>
        <v>GoldPlanta Recuperadora de Metales SpA</v>
      </c>
    </row>
    <row r="73" spans="1:28" s="210" customFormat="1" ht="76.5">
      <c r="A73" s="165" t="s">
        <v>693</v>
      </c>
      <c r="B73" s="166" t="s">
        <v>1087</v>
      </c>
      <c r="C73" s="170" t="s">
        <v>1186</v>
      </c>
      <c r="D73" s="213"/>
      <c r="E73" s="166" t="str">
        <f ca="1">IF(ISERROR($V73),"",OFFSET('Smelter Look-up'!$D$4,$V73-4,0)&amp;"")</f>
        <v>INDONESIA</v>
      </c>
      <c r="F73" s="166" t="str">
        <f ca="1">IF(ISERROR($V73),"",OFFSET('Smelter Look-up'!$E$4,$V73-4,0))</f>
        <v>CID001397</v>
      </c>
      <c r="G73" s="166" t="str">
        <f ca="1">IF(C73=$X$4,IF(ISERROR($V73),"Enter smelter details","RMI"),IF(ISERROR($V73),"",OFFSET('Smelter Look-up'!$F$4,$V73-4,0)))</f>
        <v>RMI</v>
      </c>
      <c r="H73" s="167">
        <f ca="1">IF(ISERROR($V73),"",OFFSET('Smelter Look-up'!$G$4,$V73-4,0))</f>
        <v>0</v>
      </c>
      <c r="I73" s="168" t="str">
        <f ca="1">IF(ISERROR($V73),"",OFFSET('Smelter Look-up'!$H$4,$V73-4,0))</f>
        <v>Jakarta</v>
      </c>
      <c r="J73" s="168" t="str">
        <f ca="1">IF(ISERROR($V73),"",OFFSET('Smelter Look-up'!$I$4,$V73-4,0))</f>
        <v>Jakarta Raya</v>
      </c>
      <c r="K73" s="207"/>
      <c r="L73" s="207"/>
      <c r="M73" s="207"/>
      <c r="N73" s="207"/>
      <c r="O73" s="207"/>
      <c r="P73" s="169"/>
      <c r="Q73" s="208"/>
      <c r="R73" s="166" t="str">
        <f ca="1">IF(ISERROR($V73),"",OFFSET('Smelter Look-up'!$C$4,$V73-4,0)&amp;"")</f>
        <v>PT Aneka Tambang (Persero) Tbk</v>
      </c>
      <c r="S73" s="165" t="str">
        <f t="shared" ca="1" si="11"/>
        <v>ID</v>
      </c>
      <c r="T73" s="165" t="str">
        <f ca="1">IF(B73="","",IF(ISERROR(MATCH($J73,SorP!$B$1:$B$6261,0)),"",INDIRECT("'SorP'!$A$"&amp;MATCH($S73&amp;$J73,SorP!C:C,0))))</f>
        <v>ID-JK</v>
      </c>
      <c r="U73" s="185"/>
      <c r="V73" s="209">
        <f>IF(C73="",NA(),IF(OR(C73="Smelter not listed",C73="Smelter not yet identified"),MATCH($B73&amp;$D73,'Smelter Look-up'!$J:$J,0),MATCH($B73&amp;$C73,'Smelter Look-up'!$J:$J,0)))</f>
        <v>237</v>
      </c>
      <c r="X73" s="210">
        <f t="shared" ca="1" si="12"/>
        <v>0</v>
      </c>
      <c r="AB73" s="211" t="str">
        <f t="shared" si="13"/>
        <v>GoldPT Aneka Tambang (Persero) Tbk</v>
      </c>
    </row>
    <row r="74" spans="1:28" s="210" customFormat="1" ht="38.25">
      <c r="A74" s="165" t="s">
        <v>694</v>
      </c>
      <c r="B74" s="166" t="s">
        <v>1087</v>
      </c>
      <c r="C74" s="170" t="s">
        <v>11983</v>
      </c>
      <c r="D74" s="213"/>
      <c r="E74" s="166" t="str">
        <f ca="1">IF(ISERROR($V74),"",OFFSET('Smelter Look-up'!$D$4,$V74-4,0)&amp;"")</f>
        <v>SWITZERLAND</v>
      </c>
      <c r="F74" s="166" t="str">
        <f ca="1">IF(ISERROR($V74),"",OFFSET('Smelter Look-up'!$E$4,$V74-4,0))</f>
        <v>CID001498</v>
      </c>
      <c r="G74" s="166" t="str">
        <f ca="1">IF(C74=$X$4,IF(ISERROR($V74),"Enter smelter details","RMI"),IF(ISERROR($V74),"",OFFSET('Smelter Look-up'!$F$4,$V74-4,0)))</f>
        <v>RMI</v>
      </c>
      <c r="H74" s="167">
        <f ca="1">IF(ISERROR($V74),"",OFFSET('Smelter Look-up'!$G$4,$V74-4,0))</f>
        <v>0</v>
      </c>
      <c r="I74" s="168" t="str">
        <f ca="1">IF(ISERROR($V74),"",OFFSET('Smelter Look-up'!$H$4,$V74-4,0))</f>
        <v>La Chaux-de-Fonds</v>
      </c>
      <c r="J74" s="168" t="str">
        <f ca="1">IF(ISERROR($V74),"",OFFSET('Smelter Look-up'!$I$4,$V74-4,0))</f>
        <v>Neuchâtel</v>
      </c>
      <c r="K74" s="207"/>
      <c r="L74" s="207"/>
      <c r="M74" s="207"/>
      <c r="N74" s="207"/>
      <c r="O74" s="207"/>
      <c r="P74" s="169"/>
      <c r="Q74" s="208"/>
      <c r="R74" s="166" t="str">
        <f ca="1">IF(ISERROR($V74),"",OFFSET('Smelter Look-up'!$C$4,$V74-4,0)&amp;"")</f>
        <v>PX Precinox S.A.</v>
      </c>
      <c r="S74" s="165" t="str">
        <f t="shared" ca="1" si="11"/>
        <v>CH</v>
      </c>
      <c r="T74" s="165" t="str">
        <f ca="1">IF(B74="","",IF(ISERROR(MATCH($J74,SorP!$B$1:$B$6261,0)),"",INDIRECT("'SorP'!$A$"&amp;MATCH($S74&amp;$J74,SorP!C:C,0))))</f>
        <v>CH-NE</v>
      </c>
      <c r="U74" s="185"/>
      <c r="V74" s="209">
        <f>IF(C74="",NA(),IF(OR(C74="Smelter not listed",C74="Smelter not yet identified"),MATCH($B74&amp;$D74,'Smelter Look-up'!$J:$J,0),MATCH($B74&amp;$C74,'Smelter Look-up'!$J:$J,0)))</f>
        <v>238</v>
      </c>
      <c r="X74" s="210">
        <f t="shared" ca="1" si="12"/>
        <v>0</v>
      </c>
      <c r="AB74" s="211" t="str">
        <f t="shared" si="13"/>
        <v>GoldPX Precinox S.A.</v>
      </c>
    </row>
    <row r="75" spans="1:28" s="210" customFormat="1" ht="63.75">
      <c r="A75" s="165" t="s">
        <v>695</v>
      </c>
      <c r="B75" s="166" t="s">
        <v>1087</v>
      </c>
      <c r="C75" s="170" t="s">
        <v>2065</v>
      </c>
      <c r="D75" s="213"/>
      <c r="E75" s="166" t="str">
        <f ca="1">IF(ISERROR($V75),"",OFFSET('Smelter Look-up'!$D$4,$V75-4,0)&amp;"")</f>
        <v>SOUTH AFRICA</v>
      </c>
      <c r="F75" s="166" t="str">
        <f ca="1">IF(ISERROR($V75),"",OFFSET('Smelter Look-up'!$E$4,$V75-4,0))</f>
        <v>CID001512</v>
      </c>
      <c r="G75" s="166" t="str">
        <f ca="1">IF(C75=$X$4,IF(ISERROR($V75),"Enter smelter details","RMI"),IF(ISERROR($V75),"",OFFSET('Smelter Look-up'!$F$4,$V75-4,0)))</f>
        <v>RMI</v>
      </c>
      <c r="H75" s="167">
        <f ca="1">IF(ISERROR($V75),"",OFFSET('Smelter Look-up'!$G$4,$V75-4,0))</f>
        <v>0</v>
      </c>
      <c r="I75" s="168" t="str">
        <f ca="1">IF(ISERROR($V75),"",OFFSET('Smelter Look-up'!$H$4,$V75-4,0))</f>
        <v>Germiston</v>
      </c>
      <c r="J75" s="168" t="str">
        <f ca="1">IF(ISERROR($V75),"",OFFSET('Smelter Look-up'!$I$4,$V75-4,0))</f>
        <v>Gauteng</v>
      </c>
      <c r="K75" s="207"/>
      <c r="L75" s="207"/>
      <c r="M75" s="207"/>
      <c r="N75" s="207"/>
      <c r="O75" s="207"/>
      <c r="P75" s="169"/>
      <c r="Q75" s="208"/>
      <c r="R75" s="166" t="str">
        <f ca="1">IF(ISERROR($V75),"",OFFSET('Smelter Look-up'!$C$4,$V75-4,0)&amp;"")</f>
        <v>Rand Refinery (Pty) Ltd.</v>
      </c>
      <c r="S75" s="165" t="str">
        <f t="shared" ca="1" si="11"/>
        <v>ZA</v>
      </c>
      <c r="T75" s="165" t="str">
        <f ca="1">IF(B75="","",IF(ISERROR(MATCH($J75,SorP!$B$1:$B$6261,0)),"",INDIRECT("'SorP'!$A$"&amp;MATCH($S75&amp;$J75,SorP!C:C,0))))</f>
        <v>ZA-GP</v>
      </c>
      <c r="U75" s="185"/>
      <c r="V75" s="209">
        <f>IF(C75="",NA(),IF(OR(C75="Smelter not listed",C75="Smelter not yet identified"),MATCH($B75&amp;$D75,'Smelter Look-up'!$J:$J,0),MATCH($B75&amp;$C75,'Smelter Look-up'!$J:$J,0)))</f>
        <v>241</v>
      </c>
      <c r="X75" s="210">
        <f t="shared" ca="1" si="12"/>
        <v>0</v>
      </c>
      <c r="AB75" s="211" t="str">
        <f t="shared" si="13"/>
        <v>GoldRand Refinery (Pty) Ltd.</v>
      </c>
    </row>
    <row r="76" spans="1:28" s="210" customFormat="1" ht="51">
      <c r="A76" s="165" t="s">
        <v>2212</v>
      </c>
      <c r="B76" s="166" t="s">
        <v>1087</v>
      </c>
      <c r="C76" s="170" t="s">
        <v>13279</v>
      </c>
      <c r="D76" s="213"/>
      <c r="E76" s="166" t="s">
        <v>15471</v>
      </c>
      <c r="F76" s="166" t="str">
        <f ca="1">IF(ISERROR($V76),"",OFFSET('Smelter Look-up'!$E$4,$V76-4,0))</f>
        <v>CID002582</v>
      </c>
      <c r="G76" s="166" t="str">
        <f ca="1">IF(C76=$X$4,IF(ISERROR($V76),"Enter smelter details","RMI"),IF(ISERROR($V76),"",OFFSET('Smelter Look-up'!$F$4,$V76-4,0)))</f>
        <v>RMI</v>
      </c>
      <c r="H76" s="167">
        <f ca="1">IF(ISERROR($V76),"",OFFSET('Smelter Look-up'!$G$4,$V76-4,0))</f>
        <v>0</v>
      </c>
      <c r="I76" s="168" t="str">
        <f ca="1">IF(ISERROR($V76),"",OFFSET('Smelter Look-up'!$H$4,$V76-4,0))</f>
        <v>Moerdijk</v>
      </c>
      <c r="J76" s="168" t="str">
        <f ca="1">IF(ISERROR($V76),"",OFFSET('Smelter Look-up'!$I$4,$V76-4,0))</f>
        <v>Noord-Brabant</v>
      </c>
      <c r="K76" s="207"/>
      <c r="L76" s="207"/>
      <c r="M76" s="207"/>
      <c r="N76" s="207"/>
      <c r="O76" s="207"/>
      <c r="P76" s="169"/>
      <c r="Q76" s="208"/>
      <c r="R76" s="166" t="str">
        <f ca="1">IF(ISERROR($V76),"",OFFSET('Smelter Look-up'!$C$4,$V76-4,0)&amp;"")</f>
        <v>REMONDIS PMR B.V.</v>
      </c>
      <c r="S76" s="165" t="str">
        <f t="shared" ca="1" si="11"/>
        <v>NL</v>
      </c>
      <c r="T76" s="165" t="str">
        <f ca="1">IF(B76="","",IF(ISERROR(MATCH($J76,SorP!$B$1:$B$6261,0)),"",INDIRECT("'SorP'!$A$"&amp;MATCH($S76&amp;$J76,SorP!C:C,0))))</f>
        <v>NL-NB</v>
      </c>
      <c r="U76" s="185"/>
      <c r="V76" s="209">
        <f>IF(C76="",NA(),IF(OR(C76="Smelter not listed",C76="Smelter not yet identified"),MATCH($B76&amp;$D76,'Smelter Look-up'!$J:$J,0),MATCH($B76&amp;$C76,'Smelter Look-up'!$J:$J,0)))</f>
        <v>244</v>
      </c>
      <c r="X76" s="210">
        <f t="shared" si="12"/>
        <v>0</v>
      </c>
      <c r="AB76" s="211" t="str">
        <f t="shared" si="13"/>
        <v>GoldREMONDIS PMR B.V.</v>
      </c>
    </row>
    <row r="77" spans="1:28" s="210" customFormat="1" ht="51">
      <c r="A77" s="165" t="s">
        <v>696</v>
      </c>
      <c r="B77" s="166" t="s">
        <v>1087</v>
      </c>
      <c r="C77" s="170" t="s">
        <v>873</v>
      </c>
      <c r="D77" s="213"/>
      <c r="E77" s="166" t="str">
        <f ca="1">IF(ISERROR($V77),"",OFFSET('Smelter Look-up'!$D$4,$V77-4,0)&amp;"")</f>
        <v>CANADA</v>
      </c>
      <c r="F77" s="166" t="str">
        <f ca="1">IF(ISERROR($V77),"",OFFSET('Smelter Look-up'!$E$4,$V77-4,0))</f>
        <v>CID001534</v>
      </c>
      <c r="G77" s="166" t="str">
        <f ca="1">IF(C77=$X$4,IF(ISERROR($V77),"Enter smelter details","RMI"),IF(ISERROR($V77),"",OFFSET('Smelter Look-up'!$F$4,$V77-4,0)))</f>
        <v>RMI</v>
      </c>
      <c r="H77" s="167">
        <f ca="1">IF(ISERROR($V77),"",OFFSET('Smelter Look-up'!$G$4,$V77-4,0))</f>
        <v>0</v>
      </c>
      <c r="I77" s="168" t="str">
        <f ca="1">IF(ISERROR($V77),"",OFFSET('Smelter Look-up'!$H$4,$V77-4,0))</f>
        <v>Ottawa</v>
      </c>
      <c r="J77" s="168" t="str">
        <f ca="1">IF(ISERROR($V77),"",OFFSET('Smelter Look-up'!$I$4,$V77-4,0))</f>
        <v>Ontario</v>
      </c>
      <c r="K77" s="207"/>
      <c r="L77" s="207"/>
      <c r="M77" s="207"/>
      <c r="N77" s="207"/>
      <c r="O77" s="207"/>
      <c r="P77" s="169"/>
      <c r="Q77" s="208"/>
      <c r="R77" s="166" t="str">
        <f ca="1">IF(ISERROR($V77),"",OFFSET('Smelter Look-up'!$C$4,$V77-4,0)&amp;"")</f>
        <v>Royal Canadian Mint</v>
      </c>
      <c r="S77" s="165" t="str">
        <f t="shared" ca="1" si="11"/>
        <v>CA</v>
      </c>
      <c r="T77" s="165" t="str">
        <f ca="1">IF(B77="","",IF(ISERROR(MATCH($J77,SorP!$B$1:$B$6261,0)),"",INDIRECT("'SorP'!$A$"&amp;MATCH($S77&amp;$J77,SorP!C:C,0))))</f>
        <v>CA-ON</v>
      </c>
      <c r="U77" s="185"/>
      <c r="V77" s="209">
        <f>IF(C77="",NA(),IF(OR(C77="Smelter not listed",C77="Smelter not yet identified"),MATCH($B77&amp;$D77,'Smelter Look-up'!$J:$J,0),MATCH($B77&amp;$C77,'Smelter Look-up'!$J:$J,0)))</f>
        <v>245</v>
      </c>
      <c r="X77" s="210">
        <f t="shared" ca="1" si="12"/>
        <v>0</v>
      </c>
      <c r="AB77" s="211" t="str">
        <f t="shared" si="13"/>
        <v>GoldRoyal Canadian Mint</v>
      </c>
    </row>
    <row r="78" spans="1:28" s="210" customFormat="1" ht="25.5">
      <c r="A78" s="165" t="s">
        <v>2214</v>
      </c>
      <c r="B78" s="166" t="s">
        <v>1087</v>
      </c>
      <c r="C78" s="170" t="s">
        <v>2213</v>
      </c>
      <c r="D78" s="213"/>
      <c r="E78" s="166" t="str">
        <f ca="1">IF(ISERROR($V78),"",OFFSET('Smelter Look-up'!$D$4,$V78-4,0)&amp;"")</f>
        <v>CZECHIA</v>
      </c>
      <c r="F78" s="166" t="str">
        <f ca="1">IF(ISERROR($V78),"",OFFSET('Smelter Look-up'!$E$4,$V78-4,0))</f>
        <v>CID002290</v>
      </c>
      <c r="G78" s="166" t="str">
        <f ca="1">IF(C78=$X$4,IF(ISERROR($V78),"Enter smelter details","RMI"),IF(ISERROR($V78),"",OFFSET('Smelter Look-up'!$F$4,$V78-4,0)))</f>
        <v>RMI</v>
      </c>
      <c r="H78" s="167">
        <f ca="1">IF(ISERROR($V78),"",OFFSET('Smelter Look-up'!$G$4,$V78-4,0))</f>
        <v>0</v>
      </c>
      <c r="I78" s="168" t="str">
        <f ca="1">IF(ISERROR($V78),"",OFFSET('Smelter Look-up'!$H$4,$V78-4,0))</f>
        <v>Vestec</v>
      </c>
      <c r="J78" s="168" t="str">
        <f ca="1">IF(ISERROR($V78),"",OFFSET('Smelter Look-up'!$I$4,$V78-4,0))</f>
        <v>Praha-západ</v>
      </c>
      <c r="K78" s="207"/>
      <c r="L78" s="207"/>
      <c r="M78" s="207"/>
      <c r="N78" s="207"/>
      <c r="O78" s="207"/>
      <c r="P78" s="169"/>
      <c r="Q78" s="208"/>
      <c r="R78" s="166" t="str">
        <f ca="1">IF(ISERROR($V78),"",OFFSET('Smelter Look-up'!$C$4,$V78-4,0)&amp;"")</f>
        <v>SAFINA A.S.</v>
      </c>
      <c r="S78" s="165" t="str">
        <f t="shared" ca="1" si="11"/>
        <v>CZ</v>
      </c>
      <c r="T78" s="165" t="str">
        <f ca="1">IF(B78="","",IF(ISERROR(MATCH($J78,SorP!$B$1:$B$6261,0)),"",INDIRECT("'SorP'!$A$"&amp;MATCH($S78&amp;$J78,SorP!C:C,0))))</f>
        <v>CZ-20A</v>
      </c>
      <c r="U78" s="185"/>
      <c r="V78" s="209">
        <f>IF(C78="",NA(),IF(OR(C78="Smelter not listed",C78="Smelter not yet identified"),MATCH($B78&amp;$D78,'Smelter Look-up'!$J:$J,0),MATCH($B78&amp;$C78,'Smelter Look-up'!$J:$J,0)))</f>
        <v>250</v>
      </c>
      <c r="X78" s="210">
        <f t="shared" ca="1" si="12"/>
        <v>0</v>
      </c>
      <c r="AB78" s="211" t="str">
        <f t="shared" si="13"/>
        <v>GoldSAFINA A.S.</v>
      </c>
    </row>
    <row r="79" spans="1:28" s="210" customFormat="1" ht="63.75">
      <c r="A79" s="165" t="s">
        <v>699</v>
      </c>
      <c r="B79" s="166" t="s">
        <v>1087</v>
      </c>
      <c r="C79" s="170" t="s">
        <v>11984</v>
      </c>
      <c r="D79" s="213"/>
      <c r="E79" s="166" t="str">
        <f ca="1">IF(ISERROR($V79),"",OFFSET('Smelter Look-up'!$D$4,$V79-4,0)&amp;"")</f>
        <v>SPAIN</v>
      </c>
      <c r="F79" s="166" t="str">
        <f ca="1">IF(ISERROR($V79),"",OFFSET('Smelter Look-up'!$E$4,$V79-4,0))</f>
        <v>CID001585</v>
      </c>
      <c r="G79" s="166" t="str">
        <f ca="1">IF(C79=$X$4,IF(ISERROR($V79),"Enter smelter details","RMI"),IF(ISERROR($V79),"",OFFSET('Smelter Look-up'!$F$4,$V79-4,0)))</f>
        <v>RMI</v>
      </c>
      <c r="H79" s="167">
        <f ca="1">IF(ISERROR($V79),"",OFFSET('Smelter Look-up'!$G$4,$V79-4,0))</f>
        <v>0</v>
      </c>
      <c r="I79" s="168" t="str">
        <f ca="1">IF(ISERROR($V79),"",OFFSET('Smelter Look-up'!$H$4,$V79-4,0))</f>
        <v>Madrid</v>
      </c>
      <c r="J79" s="168" t="str">
        <f ca="1">IF(ISERROR($V79),"",OFFSET('Smelter Look-up'!$I$4,$V79-4,0))</f>
        <v>Madrid, Comunidad de</v>
      </c>
      <c r="K79" s="207"/>
      <c r="L79" s="207"/>
      <c r="M79" s="207"/>
      <c r="N79" s="207"/>
      <c r="O79" s="207"/>
      <c r="P79" s="169"/>
      <c r="Q79" s="208"/>
      <c r="R79" s="166" t="str">
        <f ca="1">IF(ISERROR($V79),"",OFFSET('Smelter Look-up'!$C$4,$V79-4,0)&amp;"")</f>
        <v>SEMPSA Joyeria Plateria S.A.</v>
      </c>
      <c r="S79" s="165" t="str">
        <f t="shared" ca="1" si="11"/>
        <v>ES</v>
      </c>
      <c r="T79" s="165" t="str">
        <f ca="1">IF(B79="","",IF(ISERROR(MATCH($J79,SorP!$B$1:$B$6261,0)),"",INDIRECT("'SorP'!$A$"&amp;MATCH($S79&amp;$J79,SorP!C:C,0))))</f>
        <v>ES-MD</v>
      </c>
      <c r="U79" s="185"/>
      <c r="V79" s="209">
        <f>IF(C79="",NA(),IF(OR(C79="Smelter not listed",C79="Smelter not yet identified"),MATCH($B79&amp;$D79,'Smelter Look-up'!$J:$J,0),MATCH($B79&amp;$C79,'Smelter Look-up'!$J:$J,0)))</f>
        <v>258</v>
      </c>
      <c r="X79" s="210">
        <f t="shared" ca="1" si="12"/>
        <v>0</v>
      </c>
      <c r="AB79" s="211" t="str">
        <f t="shared" si="13"/>
        <v>GoldSEMPSA Joyeria Plateria S.A.</v>
      </c>
    </row>
    <row r="80" spans="1:28" s="210" customFormat="1" ht="76.5">
      <c r="A80" s="165" t="s">
        <v>706</v>
      </c>
      <c r="B80" s="166" t="s">
        <v>1087</v>
      </c>
      <c r="C80" s="170" t="s">
        <v>14492</v>
      </c>
      <c r="D80" s="213"/>
      <c r="E80" s="166" t="str">
        <f ca="1">IF(ISERROR($V80),"",OFFSET('Smelter Look-up'!$D$4,$V80-4,0)&amp;"")</f>
        <v>CHINA</v>
      </c>
      <c r="F80" s="166" t="str">
        <f ca="1">IF(ISERROR($V80),"",OFFSET('Smelter Look-up'!$E$4,$V80-4,0))</f>
        <v>CID001916</v>
      </c>
      <c r="G80" s="166" t="str">
        <f ca="1">IF(C80=$X$4,IF(ISERROR($V80),"Enter smelter details","RMI"),IF(ISERROR($V80),"",OFFSET('Smelter Look-up'!$F$4,$V80-4,0)))</f>
        <v>RMI</v>
      </c>
      <c r="H80" s="167">
        <f ca="1">IF(ISERROR($V80),"",OFFSET('Smelter Look-up'!$G$4,$V80-4,0))</f>
        <v>0</v>
      </c>
      <c r="I80" s="168" t="str">
        <f ca="1">IF(ISERROR($V80),"",OFFSET('Smelter Look-up'!$H$4,$V80-4,0))</f>
        <v>Laizhou</v>
      </c>
      <c r="J80" s="168" t="str">
        <f ca="1">IF(ISERROR($V80),"",OFFSET('Smelter Look-up'!$I$4,$V80-4,0))</f>
        <v>Shandong Sheng</v>
      </c>
      <c r="K80" s="207"/>
      <c r="L80" s="207"/>
      <c r="M80" s="207"/>
      <c r="N80" s="207"/>
      <c r="O80" s="207"/>
      <c r="P80" s="169"/>
      <c r="Q80" s="208"/>
      <c r="R80" s="166" t="str">
        <f ca="1">IF(ISERROR($V80),"",OFFSET('Smelter Look-up'!$C$4,$V80-4,0)&amp;"")</f>
        <v>Shandong Gold Smelting Co., Ltd.</v>
      </c>
      <c r="S80" s="165" t="str">
        <f t="shared" ca="1" si="11"/>
        <v>CN</v>
      </c>
      <c r="T80" s="165" t="str">
        <f ca="1">IF(B80="","",IF(ISERROR(MATCH($J80,SorP!$B$1:$B$6261,0)),"",INDIRECT("'SorP'!$A$"&amp;MATCH($S80&amp;$J80,SorP!C:C,0))))</f>
        <v>CN-SD</v>
      </c>
      <c r="U80" s="185"/>
      <c r="V80" s="209">
        <f>IF(C80="",NA(),IF(OR(C80="Smelter not listed",C80="Smelter not yet identified"),MATCH($B80&amp;$D80,'Smelter Look-up'!$J:$J,0),MATCH($B80&amp;$C80,'Smelter Look-up'!$J:$J,0)))</f>
        <v>263</v>
      </c>
      <c r="X80" s="210">
        <f t="shared" ca="1" si="12"/>
        <v>0</v>
      </c>
      <c r="AB80" s="211" t="str">
        <f t="shared" si="13"/>
        <v>GoldShandong Gold Smelting Co., Ltd.</v>
      </c>
    </row>
    <row r="81" spans="1:28" s="210" customFormat="1" ht="102">
      <c r="A81" s="165" t="s">
        <v>700</v>
      </c>
      <c r="B81" s="166" t="s">
        <v>1087</v>
      </c>
      <c r="C81" s="170" t="s">
        <v>2067</v>
      </c>
      <c r="D81" s="213"/>
      <c r="E81" s="166" t="str">
        <f ca="1">IF(ISERROR($V81),"",OFFSET('Smelter Look-up'!$D$4,$V81-4,0)&amp;"")</f>
        <v>CHINA</v>
      </c>
      <c r="F81" s="166" t="str">
        <f ca="1">IF(ISERROR($V81),"",OFFSET('Smelter Look-up'!$E$4,$V81-4,0))</f>
        <v>CID001622</v>
      </c>
      <c r="G81" s="166" t="str">
        <f ca="1">IF(C81=$X$4,IF(ISERROR($V81),"Enter smelter details","RMI"),IF(ISERROR($V81),"",OFFSET('Smelter Look-up'!$F$4,$V81-4,0)))</f>
        <v>RMI</v>
      </c>
      <c r="H81" s="167">
        <f ca="1">IF(ISERROR($V81),"",OFFSET('Smelter Look-up'!$G$4,$V81-4,0))</f>
        <v>0</v>
      </c>
      <c r="I81" s="168" t="str">
        <f ca="1">IF(ISERROR($V81),"",OFFSET('Smelter Look-up'!$H$4,$V81-4,0))</f>
        <v>Zhaoyuan</v>
      </c>
      <c r="J81" s="168" t="str">
        <f ca="1">IF(ISERROR($V81),"",OFFSET('Smelter Look-up'!$I$4,$V81-4,0))</f>
        <v>Shandong Sheng</v>
      </c>
      <c r="K81" s="207"/>
      <c r="L81" s="207"/>
      <c r="M81" s="207"/>
      <c r="N81" s="207"/>
      <c r="O81" s="207"/>
      <c r="P81" s="169"/>
      <c r="Q81" s="208"/>
      <c r="R81" s="166" t="str">
        <f ca="1">IF(ISERROR($V81),"",OFFSET('Smelter Look-up'!$C$4,$V81-4,0)&amp;"")</f>
        <v>Shandong Zhaojin Gold &amp; Silver Refinery Co., Ltd.</v>
      </c>
      <c r="S81" s="165" t="str">
        <f t="shared" ca="1" si="11"/>
        <v>CN</v>
      </c>
      <c r="T81" s="165" t="str">
        <f ca="1">IF(B81="","",IF(ISERROR(MATCH($J81,SorP!$B$1:$B$6261,0)),"",INDIRECT("'SorP'!$A$"&amp;MATCH($S81&amp;$J81,SorP!C:C,0))))</f>
        <v>CN-SD</v>
      </c>
      <c r="U81" s="185"/>
      <c r="V81" s="209">
        <f>IF(C81="",NA(),IF(OR(C81="Smelter not listed",C81="Smelter not yet identified"),MATCH($B81&amp;$D81,'Smelter Look-up'!$J:$J,0),MATCH($B81&amp;$C81,'Smelter Look-up'!$J:$J,0)))</f>
        <v>269</v>
      </c>
      <c r="X81" s="210">
        <f t="shared" ca="1" si="12"/>
        <v>0</v>
      </c>
      <c r="AB81" s="211" t="str">
        <f t="shared" si="13"/>
        <v>GoldShandong Zhaojin Gold &amp; Silver Refinery Co., Ltd.</v>
      </c>
    </row>
    <row r="82" spans="1:28" s="210" customFormat="1" ht="89.25">
      <c r="A82" s="165" t="s">
        <v>1345</v>
      </c>
      <c r="B82" s="166" t="s">
        <v>1087</v>
      </c>
      <c r="C82" s="170" t="s">
        <v>2068</v>
      </c>
      <c r="D82" s="213"/>
      <c r="E82" s="166" t="str">
        <f ca="1">IF(ISERROR($V82),"",OFFSET('Smelter Look-up'!$D$4,$V82-4,0)&amp;"")</f>
        <v>CHINA</v>
      </c>
      <c r="F82" s="166" t="str">
        <f ca="1">IF(ISERROR($V82),"",OFFSET('Smelter Look-up'!$E$4,$V82-4,0))</f>
        <v>CID001736</v>
      </c>
      <c r="G82" s="166" t="str">
        <f ca="1">IF(C82=$X$4,IF(ISERROR($V82),"Enter smelter details","RMI"),IF(ISERROR($V82),"",OFFSET('Smelter Look-up'!$F$4,$V82-4,0)))</f>
        <v>RMI</v>
      </c>
      <c r="H82" s="167">
        <f ca="1">IF(ISERROR($V82),"",OFFSET('Smelter Look-up'!$G$4,$V82-4,0))</f>
        <v>0</v>
      </c>
      <c r="I82" s="168" t="str">
        <f ca="1">IF(ISERROR($V82),"",OFFSET('Smelter Look-up'!$H$4,$V82-4,0))</f>
        <v>Chengdu</v>
      </c>
      <c r="J82" s="168" t="str">
        <f ca="1">IF(ISERROR($V82),"",OFFSET('Smelter Look-up'!$I$4,$V82-4,0))</f>
        <v>Sichuan Sheng</v>
      </c>
      <c r="K82" s="207"/>
      <c r="L82" s="207"/>
      <c r="M82" s="207"/>
      <c r="N82" s="207"/>
      <c r="O82" s="207"/>
      <c r="P82" s="169"/>
      <c r="Q82" s="208"/>
      <c r="R82" s="166" t="str">
        <f ca="1">IF(ISERROR($V82),"",OFFSET('Smelter Look-up'!$C$4,$V82-4,0)&amp;"")</f>
        <v>Sichuan Tianze Precious Metals Co., Ltd.</v>
      </c>
      <c r="S82" s="165" t="str">
        <f t="shared" ca="1" si="11"/>
        <v>CN</v>
      </c>
      <c r="T82" s="165" t="str">
        <f ca="1">IF(B82="","",IF(ISERROR(MATCH($J82,SorP!$B$1:$B$6261,0)),"",INDIRECT("'SorP'!$A$"&amp;MATCH($S82&amp;$J82,SorP!C:C,0))))</f>
        <v>CN-SC</v>
      </c>
      <c r="U82" s="185"/>
      <c r="V82" s="209">
        <f>IF(C82="",NA(),IF(OR(C82="Smelter not listed",C82="Smelter not yet identified"),MATCH($B82&amp;$D82,'Smelter Look-up'!$J:$J,0),MATCH($B82&amp;$C82,'Smelter Look-up'!$J:$J,0)))</f>
        <v>277</v>
      </c>
      <c r="X82" s="210">
        <f t="shared" ca="1" si="12"/>
        <v>0</v>
      </c>
      <c r="AB82" s="211" t="str">
        <f t="shared" si="13"/>
        <v>GoldSichuan Tianze Precious Metals Co., Ltd.</v>
      </c>
    </row>
    <row r="83" spans="1:28" s="210" customFormat="1" ht="102">
      <c r="A83" s="165" t="s">
        <v>702</v>
      </c>
      <c r="B83" s="166" t="s">
        <v>1087</v>
      </c>
      <c r="C83" s="170" t="s">
        <v>875</v>
      </c>
      <c r="D83" s="213"/>
      <c r="E83" s="166" t="str">
        <f ca="1">IF(ISERROR($V83),"",OFFSET('Smelter Look-up'!$D$4,$V83-4,0)&amp;"")</f>
        <v>TAIWAN, PROVINCE OF CHINA</v>
      </c>
      <c r="F83" s="166" t="str">
        <f ca="1">IF(ISERROR($V83),"",OFFSET('Smelter Look-up'!$E$4,$V83-4,0))</f>
        <v>CID001761</v>
      </c>
      <c r="G83" s="166" t="str">
        <f ca="1">IF(C83=$X$4,IF(ISERROR($V83),"Enter smelter details","RMI"),IF(ISERROR($V83),"",OFFSET('Smelter Look-up'!$F$4,$V83-4,0)))</f>
        <v>RMI</v>
      </c>
      <c r="H83" s="167">
        <f ca="1">IF(ISERROR($V83),"",OFFSET('Smelter Look-up'!$G$4,$V83-4,0))</f>
        <v>0</v>
      </c>
      <c r="I83" s="168" t="str">
        <f ca="1">IF(ISERROR($V83),"",OFFSET('Smelter Look-up'!$H$4,$V83-4,0))</f>
        <v>Tainan City</v>
      </c>
      <c r="J83" s="168" t="str">
        <f ca="1">IF(ISERROR($V83),"",OFFSET('Smelter Look-up'!$I$4,$V83-4,0))</f>
        <v>Tainan</v>
      </c>
      <c r="K83" s="207"/>
      <c r="L83" s="207"/>
      <c r="M83" s="207"/>
      <c r="N83" s="207"/>
      <c r="O83" s="207"/>
      <c r="P83" s="169"/>
      <c r="Q83" s="208"/>
      <c r="R83" s="166" t="str">
        <f ca="1">IF(ISERROR($V83),"",OFFSET('Smelter Look-up'!$C$4,$V83-4,0)&amp;"")</f>
        <v>Solar Applied Materials Technology Corp.</v>
      </c>
      <c r="S83" s="165" t="str">
        <f t="shared" ca="1" si="11"/>
        <v>TW</v>
      </c>
      <c r="T83" s="165" t="str">
        <f ca="1">IF(B83="","",IF(ISERROR(MATCH($J83,SorP!$B$1:$B$6261,0)),"",INDIRECT("'SorP'!$A$"&amp;MATCH($S83&amp;$J83,SorP!C:C,0))))</f>
        <v>TW-TNN</v>
      </c>
      <c r="U83" s="185"/>
      <c r="V83" s="209">
        <f>IF(C83="",NA(),IF(OR(C83="Smelter not listed",C83="Smelter not yet identified"),MATCH($B83&amp;$D83,'Smelter Look-up'!$J:$J,0),MATCH($B83&amp;$C83,'Smelter Look-up'!$J:$J,0)))</f>
        <v>282</v>
      </c>
      <c r="X83" s="210">
        <f t="shared" ca="1" si="12"/>
        <v>0</v>
      </c>
      <c r="AB83" s="211" t="str">
        <f t="shared" si="13"/>
        <v>GoldSolar Applied Materials Technology Corp.</v>
      </c>
    </row>
    <row r="84" spans="1:28" s="210" customFormat="1" ht="76.5">
      <c r="A84" s="165" t="s">
        <v>15401</v>
      </c>
      <c r="B84" s="166" t="s">
        <v>1087</v>
      </c>
      <c r="C84" s="170" t="s">
        <v>15400</v>
      </c>
      <c r="D84" s="213"/>
      <c r="E84" s="166" t="str">
        <f ca="1">IF(ISERROR($V84),"",OFFSET('Smelter Look-up'!$D$4,$V84-4,0)&amp;"")</f>
        <v>PERU</v>
      </c>
      <c r="F84" s="166" t="str">
        <f ca="1">IF(ISERROR($V84),"",OFFSET('Smelter Look-up'!$E$4,$V84-4,0))</f>
        <v>CID004704</v>
      </c>
      <c r="G84" s="166" t="str">
        <f ca="1">IF(C84=$X$4,IF(ISERROR($V84),"Enter smelter details","RMI"),IF(ISERROR($V84),"",OFFSET('Smelter Look-up'!$F$4,$V84-4,0)))</f>
        <v>RMI</v>
      </c>
      <c r="H84" s="167">
        <f ca="1">IF(ISERROR($V84),"",OFFSET('Smelter Look-up'!$G$4,$V84-4,0))</f>
        <v>0</v>
      </c>
      <c r="I84" s="168" t="str">
        <f ca="1">IF(ISERROR($V84),"",OFFSET('Smelter Look-up'!$H$4,$V84-4,0))</f>
        <v>Chala</v>
      </c>
      <c r="J84" s="168" t="str">
        <f ca="1">IF(ISERROR($V84),"",OFFSET('Smelter Look-up'!$I$4,$V84-4,0))</f>
        <v>Arequipa</v>
      </c>
      <c r="K84" s="207"/>
      <c r="L84" s="207"/>
      <c r="M84" s="207"/>
      <c r="N84" s="207"/>
      <c r="O84" s="207"/>
      <c r="P84" s="169"/>
      <c r="Q84" s="208"/>
      <c r="R84" s="166" t="str">
        <f ca="1">IF(ISERROR($V84),"",OFFSET('Smelter Look-up'!$C$4,$V84-4,0)&amp;"")</f>
        <v>SOLEIL METALS (Chala One Plant)</v>
      </c>
      <c r="S84" s="165" t="str">
        <f t="shared" ca="1" si="11"/>
        <v>PE</v>
      </c>
      <c r="T84" s="165" t="str">
        <f ca="1">IF(B84="","",IF(ISERROR(MATCH($J84,SorP!$B$1:$B$6261,0)),"",INDIRECT("'SorP'!$A$"&amp;MATCH($S84&amp;$J84,SorP!C:C,0))))</f>
        <v>PE-ARE</v>
      </c>
      <c r="U84" s="185"/>
      <c r="V84" s="209">
        <f>IF(C84="",NA(),IF(OR(C84="Smelter not listed",C84="Smelter not yet identified"),MATCH($B84&amp;$D84,'Smelter Look-up'!$J:$J,0),MATCH($B84&amp;$C84,'Smelter Look-up'!$J:$J,0)))</f>
        <v>285</v>
      </c>
      <c r="X84" s="210">
        <f t="shared" ca="1" si="12"/>
        <v>0</v>
      </c>
      <c r="AB84" s="211" t="str">
        <f t="shared" si="13"/>
        <v>GoldSOLEIL METALS (Chala One Plant)</v>
      </c>
    </row>
    <row r="85" spans="1:28" s="210" customFormat="1" ht="63.75">
      <c r="A85" s="165" t="s">
        <v>15408</v>
      </c>
      <c r="B85" s="166" t="s">
        <v>1087</v>
      </c>
      <c r="C85" s="170" t="s">
        <v>15407</v>
      </c>
      <c r="D85" s="213"/>
      <c r="E85" s="166" t="str">
        <f ca="1">IF(ISERROR($V85),"",OFFSET('Smelter Look-up'!$D$4,$V85-4,0)&amp;"")</f>
        <v>PERU</v>
      </c>
      <c r="F85" s="166" t="str">
        <f ca="1">IF(ISERROR($V85),"",OFFSET('Smelter Look-up'!$E$4,$V85-4,0))</f>
        <v>CID004705</v>
      </c>
      <c r="G85" s="166" t="str">
        <f ca="1">IF(C85=$X$4,IF(ISERROR($V85),"Enter smelter details","RMI"),IF(ISERROR($V85),"",OFFSET('Smelter Look-up'!$F$4,$V85-4,0)))</f>
        <v>RMI</v>
      </c>
      <c r="H85" s="167">
        <f ca="1">IF(ISERROR($V85),"",OFFSET('Smelter Look-up'!$G$4,$V85-4,0))</f>
        <v>0</v>
      </c>
      <c r="I85" s="168" t="str">
        <f ca="1">IF(ISERROR($V85),"",OFFSET('Smelter Look-up'!$H$4,$V85-4,0))</f>
        <v>Acarí</v>
      </c>
      <c r="J85" s="168" t="str">
        <f ca="1">IF(ISERROR($V85),"",OFFSET('Smelter Look-up'!$I$4,$V85-4,0))</f>
        <v>Arequipa</v>
      </c>
      <c r="K85" s="207"/>
      <c r="L85" s="207"/>
      <c r="M85" s="207"/>
      <c r="N85" s="207"/>
      <c r="O85" s="207"/>
      <c r="P85" s="169"/>
      <c r="Q85" s="208"/>
      <c r="R85" s="166" t="str">
        <f ca="1">IF(ISERROR($V85),"",OFFSET('Smelter Look-up'!$C$4,$V85-4,0)&amp;"")</f>
        <v>SOLEIL METALS (YAKARI Plant)</v>
      </c>
      <c r="S85" s="165" t="str">
        <f t="shared" ca="1" si="11"/>
        <v>PE</v>
      </c>
      <c r="T85" s="165" t="str">
        <f ca="1">IF(B85="","",IF(ISERROR(MATCH($J85,SorP!$B$1:$B$6261,0)),"",INDIRECT("'SorP'!$A$"&amp;MATCH($S85&amp;$J85,SorP!C:C,0))))</f>
        <v>PE-ARE</v>
      </c>
      <c r="U85" s="185"/>
      <c r="V85" s="209">
        <f>IF(C85="",NA(),IF(OR(C85="Smelter not listed",C85="Smelter not yet identified"),MATCH($B85&amp;$D85,'Smelter Look-up'!$J:$J,0),MATCH($B85&amp;$C85,'Smelter Look-up'!$J:$J,0)))</f>
        <v>286</v>
      </c>
      <c r="X85" s="210">
        <f t="shared" ca="1" si="12"/>
        <v>0</v>
      </c>
      <c r="AB85" s="211" t="str">
        <f t="shared" si="13"/>
        <v>GoldSOLEIL METALS (YAKARI Plant)</v>
      </c>
    </row>
    <row r="86" spans="1:28" s="210" customFormat="1" ht="76.5">
      <c r="A86" s="165" t="s">
        <v>703</v>
      </c>
      <c r="B86" s="166" t="s">
        <v>1087</v>
      </c>
      <c r="C86" s="170" t="s">
        <v>54</v>
      </c>
      <c r="D86" s="213"/>
      <c r="E86" s="166" t="str">
        <f ca="1">IF(ISERROR($V86),"",OFFSET('Smelter Look-up'!$D$4,$V86-4,0)&amp;"")</f>
        <v>JAPAN</v>
      </c>
      <c r="F86" s="166" t="str">
        <f ca="1">IF(ISERROR($V86),"",OFFSET('Smelter Look-up'!$E$4,$V86-4,0))</f>
        <v>CID001798</v>
      </c>
      <c r="G86" s="166" t="str">
        <f ca="1">IF(C86=$X$4,IF(ISERROR($V86),"Enter smelter details","RMI"),IF(ISERROR($V86),"",OFFSET('Smelter Look-up'!$F$4,$V86-4,0)))</f>
        <v>RMI</v>
      </c>
      <c r="H86" s="167">
        <f ca="1">IF(ISERROR($V86),"",OFFSET('Smelter Look-up'!$G$4,$V86-4,0))</f>
        <v>0</v>
      </c>
      <c r="I86" s="168" t="str">
        <f ca="1">IF(ISERROR($V86),"",OFFSET('Smelter Look-up'!$H$4,$V86-4,0))</f>
        <v>Minato</v>
      </c>
      <c r="J86" s="168" t="str">
        <f ca="1">IF(ISERROR($V86),"",OFFSET('Smelter Look-up'!$I$4,$V86-4,0))</f>
        <v>Tokyo</v>
      </c>
      <c r="K86" s="207"/>
      <c r="L86" s="207"/>
      <c r="M86" s="207"/>
      <c r="N86" s="207"/>
      <c r="O86" s="207"/>
      <c r="P86" s="169"/>
      <c r="Q86" s="208"/>
      <c r="R86" s="166" t="str">
        <f ca="1">IF(ISERROR($V86),"",OFFSET('Smelter Look-up'!$C$4,$V86-4,0)&amp;"")</f>
        <v>Sumitomo Metal Mining Co., Ltd.</v>
      </c>
      <c r="S86" s="165" t="str">
        <f t="shared" ca="1" si="11"/>
        <v>JP</v>
      </c>
      <c r="T86" s="165" t="str">
        <f ca="1">IF(B86="","",IF(ISERROR(MATCH($J86,SorP!$B$1:$B$6261,0)),"",INDIRECT("'SorP'!$A$"&amp;MATCH($S86&amp;$J86,SorP!C:C,0))))</f>
        <v>JP-13</v>
      </c>
      <c r="U86" s="185"/>
      <c r="V86" s="209">
        <f>IF(C86="",NA(),IF(OR(C86="Smelter not listed",C86="Smelter not yet identified"),MATCH($B86&amp;$D86,'Smelter Look-up'!$J:$J,0),MATCH($B86&amp;$C86,'Smelter Look-up'!$J:$J,0)))</f>
        <v>290</v>
      </c>
      <c r="X86" s="210">
        <f t="shared" ca="1" si="12"/>
        <v>0</v>
      </c>
      <c r="AB86" s="211" t="str">
        <f t="shared" si="13"/>
        <v>GoldSumitomo Metal Mining Co., Ltd.</v>
      </c>
    </row>
    <row r="87" spans="1:28" s="210" customFormat="1" ht="63.75">
      <c r="A87" s="165" t="s">
        <v>2342</v>
      </c>
      <c r="B87" s="166" t="s">
        <v>1087</v>
      </c>
      <c r="C87" s="170" t="s">
        <v>12465</v>
      </c>
      <c r="D87" s="213"/>
      <c r="E87" s="166" t="str">
        <f ca="1">IF(ISERROR($V87),"",OFFSET('Smelter Look-up'!$D$4,$V87-4,0)&amp;"")</f>
        <v>KOREA, REPUBLIC OF</v>
      </c>
      <c r="F87" s="166" t="str">
        <f ca="1">IF(ISERROR($V87),"",OFFSET('Smelter Look-up'!$E$4,$V87-4,0))</f>
        <v>CID002918</v>
      </c>
      <c r="G87" s="166" t="str">
        <f ca="1">IF(C87=$X$4,IF(ISERROR($V87),"Enter smelter details","RMI"),IF(ISERROR($V87),"",OFFSET('Smelter Look-up'!$F$4,$V87-4,0)))</f>
        <v>RMI</v>
      </c>
      <c r="H87" s="167">
        <f ca="1">IF(ISERROR($V87),"",OFFSET('Smelter Look-up'!$G$4,$V87-4,0))</f>
        <v>0</v>
      </c>
      <c r="I87" s="168" t="str">
        <f ca="1">IF(ISERROR($V87),"",OFFSET('Smelter Look-up'!$H$4,$V87-4,0))</f>
        <v>Gunsan-si</v>
      </c>
      <c r="J87" s="168" t="str">
        <f ca="1">IF(ISERROR($V87),"",OFFSET('Smelter Look-up'!$I$4,$V87-4,0))</f>
        <v>Jeollabuk-do</v>
      </c>
      <c r="K87" s="207"/>
      <c r="L87" s="207"/>
      <c r="M87" s="207"/>
      <c r="N87" s="207"/>
      <c r="O87" s="207"/>
      <c r="P87" s="169"/>
      <c r="Q87" s="208"/>
      <c r="R87" s="166" t="str">
        <f ca="1">IF(ISERROR($V87),"",OFFSET('Smelter Look-up'!$C$4,$V87-4,0)&amp;"")</f>
        <v>SungEel HiMetal Co., Ltd.</v>
      </c>
      <c r="S87" s="165" t="str">
        <f t="shared" ca="1" si="11"/>
        <v>KR</v>
      </c>
      <c r="T87" s="165" t="str">
        <f ca="1">IF(B87="","",IF(ISERROR(MATCH($J87,SorP!$B$1:$B$6261,0)),"",INDIRECT("'SorP'!$A$"&amp;MATCH($S87&amp;$J87,SorP!C:C,0))))</f>
        <v>KR-45</v>
      </c>
      <c r="U87" s="185"/>
      <c r="V87" s="209">
        <f>IF(C87="",NA(),IF(OR(C87="Smelter not listed",C87="Smelter not yet identified"),MATCH($B87&amp;$D87,'Smelter Look-up'!$J:$J,0),MATCH($B87&amp;$C87,'Smelter Look-up'!$J:$J,0)))</f>
        <v>291</v>
      </c>
      <c r="X87" s="210">
        <f t="shared" ca="1" si="12"/>
        <v>0</v>
      </c>
      <c r="AB87" s="211" t="str">
        <f t="shared" si="13"/>
        <v>GoldSungEel HiMetal Co., Ltd.</v>
      </c>
    </row>
    <row r="88" spans="1:28" s="210" customFormat="1" ht="63.75">
      <c r="A88" s="165" t="s">
        <v>704</v>
      </c>
      <c r="B88" s="166" t="s">
        <v>1087</v>
      </c>
      <c r="C88" s="170" t="s">
        <v>1187</v>
      </c>
      <c r="D88" s="213"/>
      <c r="E88" s="166" t="str">
        <f ca="1">IF(ISERROR($V88),"",OFFSET('Smelter Look-up'!$D$4,$V88-4,0)&amp;"")</f>
        <v>JAPAN</v>
      </c>
      <c r="F88" s="166" t="str">
        <f ca="1">IF(ISERROR($V88),"",OFFSET('Smelter Look-up'!$E$4,$V88-4,0))</f>
        <v>CID001875</v>
      </c>
      <c r="G88" s="166" t="str">
        <f ca="1">IF(C88=$X$4,IF(ISERROR($V88),"Enter smelter details","RMI"),IF(ISERROR($V88),"",OFFSET('Smelter Look-up'!$F$4,$V88-4,0)))</f>
        <v>RMI</v>
      </c>
      <c r="H88" s="167">
        <f ca="1">IF(ISERROR($V88),"",OFFSET('Smelter Look-up'!$G$4,$V88-4,0))</f>
        <v>0</v>
      </c>
      <c r="I88" s="168" t="str">
        <f ca="1">IF(ISERROR($V88),"",OFFSET('Smelter Look-up'!$H$4,$V88-4,0))</f>
        <v>Chuo-ko</v>
      </c>
      <c r="J88" s="168" t="str">
        <f ca="1">IF(ISERROR($V88),"",OFFSET('Smelter Look-up'!$I$4,$V88-4,0))</f>
        <v>Tokyo</v>
      </c>
      <c r="K88" s="207"/>
      <c r="L88" s="207"/>
      <c r="M88" s="207"/>
      <c r="N88" s="207"/>
      <c r="O88" s="207"/>
      <c r="P88" s="169"/>
      <c r="Q88" s="208"/>
      <c r="R88" s="166" t="str">
        <f ca="1">IF(ISERROR($V88),"",OFFSET('Smelter Look-up'!$C$4,$V88-4,0)&amp;"")</f>
        <v>Tanaka Kikinzoku Kogyo K.K.</v>
      </c>
      <c r="S88" s="165" t="str">
        <f t="shared" ca="1" si="11"/>
        <v>JP</v>
      </c>
      <c r="T88" s="165" t="str">
        <f ca="1">IF(B88="","",IF(ISERROR(MATCH($J88,SorP!$B$1:$B$6261,0)),"",INDIRECT("'SorP'!$A$"&amp;MATCH($S88&amp;$J88,SorP!C:C,0))))</f>
        <v>JP-13</v>
      </c>
      <c r="U88" s="185"/>
      <c r="V88" s="209">
        <f>IF(C88="",NA(),IF(OR(C88="Smelter not listed",C88="Smelter not yet identified"),MATCH($B88&amp;$D88,'Smelter Look-up'!$J:$J,0),MATCH($B88&amp;$C88,'Smelter Look-up'!$J:$J,0)))</f>
        <v>303</v>
      </c>
      <c r="X88" s="210">
        <f t="shared" ca="1" si="12"/>
        <v>0</v>
      </c>
      <c r="AB88" s="211" t="str">
        <f t="shared" si="13"/>
        <v>GoldTanaka Kikinzoku Kogyo K.K.</v>
      </c>
    </row>
    <row r="89" spans="1:28" s="210" customFormat="1" ht="38.25">
      <c r="A89" s="165" t="s">
        <v>2221</v>
      </c>
      <c r="B89" s="166" t="s">
        <v>1087</v>
      </c>
      <c r="C89" s="170" t="s">
        <v>15888</v>
      </c>
      <c r="D89" s="213"/>
      <c r="E89" s="166" t="s">
        <v>1067</v>
      </c>
      <c r="F89" s="295" t="s">
        <v>2221</v>
      </c>
      <c r="G89" s="166" t="s">
        <v>12764</v>
      </c>
      <c r="H89" s="167" t="str">
        <f ca="1">IF(ISERROR($V89),"",OFFSET('Smelter Look-up'!$G$4,$V89-4,0))</f>
        <v/>
      </c>
      <c r="I89" s="294" t="s">
        <v>2222</v>
      </c>
      <c r="J89" s="168" t="s">
        <v>2223</v>
      </c>
      <c r="K89" s="207"/>
      <c r="L89" s="207"/>
      <c r="M89" s="207"/>
      <c r="N89" s="207"/>
      <c r="O89" s="207"/>
      <c r="P89" s="169"/>
      <c r="Q89" s="208"/>
      <c r="R89" s="166" t="str">
        <f ca="1">IF(ISERROR($V89),"",OFFSET('Smelter Look-up'!$C$4,$V89-4,0)&amp;"")</f>
        <v/>
      </c>
      <c r="S89" s="165" t="str">
        <f t="shared" ca="1" si="11"/>
        <v>KZ</v>
      </c>
      <c r="T89" s="165" t="str">
        <f ca="1">IF(B89="","",IF(ISERROR(MATCH($J89,SorP!$B$1:$B$6261,0)),"",INDIRECT("'SorP'!$A$"&amp;MATCH($S89&amp;$J89,SorP!C:C,0))))</f>
        <v>KZ-75</v>
      </c>
      <c r="U89" s="185"/>
      <c r="V89" s="209" t="e">
        <f>IF(C89="",NA(),IF(OR(C89="Smelter not listed",C89="Smelter not yet identified"),MATCH($B89&amp;$D89,'Smelter Look-up'!$J:$J,0),MATCH($B89&amp;$C89,'Smelter Look-up'!$J:$J,0)))</f>
        <v>#N/A</v>
      </c>
      <c r="X89" s="210">
        <f t="shared" si="12"/>
        <v>0</v>
      </c>
      <c r="AB89" s="211" t="str">
        <f t="shared" si="13"/>
        <v>GoldTau-Ken-Altyn</v>
      </c>
    </row>
    <row r="90" spans="1:28" s="210" customFormat="1" ht="63.75">
      <c r="A90" s="165" t="s">
        <v>707</v>
      </c>
      <c r="B90" s="166" t="s">
        <v>1087</v>
      </c>
      <c r="C90" s="170" t="s">
        <v>2070</v>
      </c>
      <c r="D90" s="213"/>
      <c r="E90" s="166" t="str">
        <f ca="1">IF(ISERROR($V90),"",OFFSET('Smelter Look-up'!$D$4,$V90-4,0)&amp;"")</f>
        <v>JAPAN</v>
      </c>
      <c r="F90" s="166" t="str">
        <f ca="1">IF(ISERROR($V90),"",OFFSET('Smelter Look-up'!$E$4,$V90-4,0))</f>
        <v>CID001938</v>
      </c>
      <c r="G90" s="166" t="str">
        <f ca="1">IF(C90=$X$4,IF(ISERROR($V90),"Enter smelter details","RMI"),IF(ISERROR($V90),"",OFFSET('Smelter Look-up'!$F$4,$V90-4,0)))</f>
        <v>RMI</v>
      </c>
      <c r="H90" s="167">
        <f ca="1">IF(ISERROR($V90),"",OFFSET('Smelter Look-up'!$G$4,$V90-4,0))</f>
        <v>0</v>
      </c>
      <c r="I90" s="168" t="str">
        <f ca="1">IF(ISERROR($V90),"",OFFSET('Smelter Look-up'!$H$4,$V90-4,0))</f>
        <v>Chiyoda-ku</v>
      </c>
      <c r="J90" s="168" t="str">
        <f ca="1">IF(ISERROR($V90),"",OFFSET('Smelter Look-up'!$I$4,$V90-4,0))</f>
        <v>Tokyo</v>
      </c>
      <c r="K90" s="207"/>
      <c r="L90" s="207"/>
      <c r="M90" s="207"/>
      <c r="N90" s="207"/>
      <c r="O90" s="207"/>
      <c r="P90" s="169"/>
      <c r="Q90" s="208"/>
      <c r="R90" s="166" t="str">
        <f ca="1">IF(ISERROR($V90),"",OFFSET('Smelter Look-up'!$C$4,$V90-4,0)&amp;"")</f>
        <v>Tokuriki Honten Co., Ltd.</v>
      </c>
      <c r="S90" s="165" t="str">
        <f t="shared" ca="1" si="11"/>
        <v>JP</v>
      </c>
      <c r="T90" s="165" t="str">
        <f ca="1">IF(B90="","",IF(ISERROR(MATCH($J90,SorP!$B$1:$B$6261,0)),"",INDIRECT("'SorP'!$A$"&amp;MATCH($S90&amp;$J90,SorP!C:C,0))))</f>
        <v>JP-13</v>
      </c>
      <c r="U90" s="185"/>
      <c r="V90" s="209">
        <f>IF(C90="",NA(),IF(OR(C90="Smelter not listed",C90="Smelter not yet identified"),MATCH($B90&amp;$D90,'Smelter Look-up'!$J:$J,0),MATCH($B90&amp;$C90,'Smelter Look-up'!$J:$J,0)))</f>
        <v>309</v>
      </c>
      <c r="X90" s="210">
        <f t="shared" ca="1" si="12"/>
        <v>0</v>
      </c>
      <c r="AB90" s="211" t="str">
        <f t="shared" si="13"/>
        <v>GoldTokuriki Honten Co., Ltd.</v>
      </c>
    </row>
    <row r="91" spans="1:28" s="210" customFormat="1" ht="25.5">
      <c r="A91" s="165" t="s">
        <v>1637</v>
      </c>
      <c r="B91" s="166" t="s">
        <v>1087</v>
      </c>
      <c r="C91" s="170" t="s">
        <v>2121</v>
      </c>
      <c r="D91" s="213"/>
      <c r="E91" s="166" t="str">
        <f ca="1">IF(ISERROR($V91),"",OFFSET('Smelter Look-up'!$D$4,$V91-4,0)&amp;"")</f>
        <v>ITALY</v>
      </c>
      <c r="F91" s="166" t="str">
        <f ca="1">IF(ISERROR($V91),"",OFFSET('Smelter Look-up'!$E$4,$V91-4,0))</f>
        <v>CID002580</v>
      </c>
      <c r="G91" s="166" t="str">
        <f ca="1">IF(C91=$X$4,IF(ISERROR($V91),"Enter smelter details","RMI"),IF(ISERROR($V91),"",OFFSET('Smelter Look-up'!$F$4,$V91-4,0)))</f>
        <v>RMI</v>
      </c>
      <c r="H91" s="167">
        <f ca="1">IF(ISERROR($V91),"",OFFSET('Smelter Look-up'!$G$4,$V91-4,0))</f>
        <v>0</v>
      </c>
      <c r="I91" s="168" t="str">
        <f ca="1">IF(ISERROR($V91),"",OFFSET('Smelter Look-up'!$H$4,$V91-4,0))</f>
        <v>Capolona</v>
      </c>
      <c r="J91" s="168" t="str">
        <f ca="1">IF(ISERROR($V91),"",OFFSET('Smelter Look-up'!$I$4,$V91-4,0))</f>
        <v>Arezzo</v>
      </c>
      <c r="K91" s="207"/>
      <c r="L91" s="207"/>
      <c r="M91" s="207"/>
      <c r="N91" s="207"/>
      <c r="O91" s="207"/>
      <c r="P91" s="169"/>
      <c r="Q91" s="208"/>
      <c r="R91" s="166" t="str">
        <f ca="1">IF(ISERROR($V91),"",OFFSET('Smelter Look-up'!$C$4,$V91-4,0)&amp;"")</f>
        <v>T.C.A S.p.A</v>
      </c>
      <c r="S91" s="165" t="str">
        <f t="shared" ca="1" si="11"/>
        <v>IT</v>
      </c>
      <c r="T91" s="165" t="str">
        <f ca="1">IF(B91="","",IF(ISERROR(MATCH($J91,SorP!$B$1:$B$6261,0)),"",INDIRECT("'SorP'!$A$"&amp;MATCH($S91&amp;$J91,SorP!C:C,0))))</f>
        <v>IT-AR</v>
      </c>
      <c r="U91" s="185"/>
      <c r="V91" s="209">
        <f>IF(C91="",NA(),IF(OR(C91="Smelter not listed",C91="Smelter not yet identified"),MATCH($B91&amp;$D91,'Smelter Look-up'!$J:$J,0),MATCH($B91&amp;$C91,'Smelter Look-up'!$J:$J,0)))</f>
        <v>294</v>
      </c>
      <c r="X91" s="210">
        <f t="shared" ca="1" si="12"/>
        <v>0</v>
      </c>
      <c r="AB91" s="211" t="str">
        <f t="shared" si="13"/>
        <v>GoldT.C.A S.p.A</v>
      </c>
    </row>
    <row r="92" spans="1:28" s="210" customFormat="1" ht="102">
      <c r="A92" s="165" t="s">
        <v>710</v>
      </c>
      <c r="B92" s="166" t="s">
        <v>1087</v>
      </c>
      <c r="C92" s="170" t="s">
        <v>2224</v>
      </c>
      <c r="D92" s="213"/>
      <c r="E92" s="166" t="str">
        <f ca="1">IF(ISERROR($V92),"",OFFSET('Smelter Look-up'!$D$4,$V92-4,0)&amp;"")</f>
        <v>BELGIUM</v>
      </c>
      <c r="F92" s="166" t="str">
        <f ca="1">IF(ISERROR($V92),"",OFFSET('Smelter Look-up'!$E$4,$V92-4,0))</f>
        <v>CID001980</v>
      </c>
      <c r="G92" s="166" t="str">
        <f ca="1">IF(C92=$X$4,IF(ISERROR($V92),"Enter smelter details","RMI"),IF(ISERROR($V92),"",OFFSET('Smelter Look-up'!$F$4,$V92-4,0)))</f>
        <v>RMI</v>
      </c>
      <c r="H92" s="167">
        <f ca="1">IF(ISERROR($V92),"",OFFSET('Smelter Look-up'!$G$4,$V92-4,0))</f>
        <v>0</v>
      </c>
      <c r="I92" s="168" t="str">
        <f ca="1">IF(ISERROR($V92),"",OFFSET('Smelter Look-up'!$H$4,$V92-4,0))</f>
        <v>Hoboken</v>
      </c>
      <c r="J92" s="168" t="str">
        <f ca="1">IF(ISERROR($V92),"",OFFSET('Smelter Look-up'!$I$4,$V92-4,0))</f>
        <v>Antwerpen</v>
      </c>
      <c r="K92" s="207"/>
      <c r="L92" s="207"/>
      <c r="M92" s="207"/>
      <c r="N92" s="207"/>
      <c r="O92" s="207"/>
      <c r="P92" s="169"/>
      <c r="Q92" s="208"/>
      <c r="R92" s="166" t="str">
        <f ca="1">IF(ISERROR($V92),"",OFFSET('Smelter Look-up'!$C$4,$V92-4,0)&amp;"")</f>
        <v>Umicore S.A. Business Unit Precious Metals Refining</v>
      </c>
      <c r="S92" s="165" t="str">
        <f t="shared" ca="1" si="11"/>
        <v>BE</v>
      </c>
      <c r="T92" s="165" t="str">
        <f ca="1">IF(B92="","",IF(ISERROR(MATCH($J92,SorP!$B$1:$B$6261,0)),"",INDIRECT("'SorP'!$A$"&amp;MATCH($S92&amp;$J92,SorP!C:C,0))))</f>
        <v>BE-VAN</v>
      </c>
      <c r="U92" s="185"/>
      <c r="V92" s="209">
        <f>IF(C92="",NA(),IF(OR(C92="Smelter not listed",C92="Smelter not yet identified"),MATCH($B92&amp;$D92,'Smelter Look-up'!$J:$J,0),MATCH($B92&amp;$C92,'Smelter Look-up'!$J:$J,0)))</f>
        <v>319</v>
      </c>
      <c r="X92" s="210">
        <f t="shared" ca="1" si="12"/>
        <v>0</v>
      </c>
      <c r="AB92" s="211" t="str">
        <f t="shared" si="13"/>
        <v>GoldUmicore S.A. Business Unit Precious Metals Refining</v>
      </c>
    </row>
    <row r="93" spans="1:28" s="210" customFormat="1" ht="76.5">
      <c r="A93" s="165" t="s">
        <v>711</v>
      </c>
      <c r="B93" s="166" t="s">
        <v>1087</v>
      </c>
      <c r="C93" s="170" t="s">
        <v>782</v>
      </c>
      <c r="D93" s="213"/>
      <c r="E93" s="166" t="str">
        <f ca="1">IF(ISERROR($V93),"",OFFSET('Smelter Look-up'!$D$4,$V93-4,0)&amp;"")</f>
        <v>UNITED STATES OF AMERICA</v>
      </c>
      <c r="F93" s="166" t="str">
        <f ca="1">IF(ISERROR($V93),"",OFFSET('Smelter Look-up'!$E$4,$V93-4,0))</f>
        <v>CID001993</v>
      </c>
      <c r="G93" s="166" t="str">
        <f ca="1">IF(C93=$X$4,IF(ISERROR($V93),"Enter smelter details","RMI"),IF(ISERROR($V93),"",OFFSET('Smelter Look-up'!$F$4,$V93-4,0)))</f>
        <v>RMI</v>
      </c>
      <c r="H93" s="167">
        <f ca="1">IF(ISERROR($V93),"",OFFSET('Smelter Look-up'!$G$4,$V93-4,0))</f>
        <v>0</v>
      </c>
      <c r="I93" s="168" t="str">
        <f ca="1">IF(ISERROR($V93),"",OFFSET('Smelter Look-up'!$H$4,$V93-4,0))</f>
        <v>Alden</v>
      </c>
      <c r="J93" s="168" t="str">
        <f ca="1">IF(ISERROR($V93),"",OFFSET('Smelter Look-up'!$I$4,$V93-4,0))</f>
        <v>New York</v>
      </c>
      <c r="K93" s="207"/>
      <c r="L93" s="207"/>
      <c r="M93" s="207"/>
      <c r="N93" s="207"/>
      <c r="O93" s="207"/>
      <c r="P93" s="169"/>
      <c r="Q93" s="208"/>
      <c r="R93" s="166" t="str">
        <f ca="1">IF(ISERROR($V93),"",OFFSET('Smelter Look-up'!$C$4,$V93-4,0)&amp;"")</f>
        <v>United Precious Metal Refining, Inc.</v>
      </c>
      <c r="S93" s="165" t="str">
        <f t="shared" ca="1" si="11"/>
        <v>US</v>
      </c>
      <c r="T93" s="165" t="str">
        <f ca="1">IF(B93="","",IF(ISERROR(MATCH($J93,SorP!$B$1:$B$6261,0)),"",INDIRECT("'SorP'!$A$"&amp;MATCH($S93&amp;$J93,SorP!C:C,0))))</f>
        <v>US-NY</v>
      </c>
      <c r="U93" s="185"/>
      <c r="V93" s="209">
        <f>IF(C93="",NA(),IF(OR(C93="Smelter not listed",C93="Smelter not yet identified"),MATCH($B93&amp;$D93,'Smelter Look-up'!$J:$J,0),MATCH($B93&amp;$C93,'Smelter Look-up'!$J:$J,0)))</f>
        <v>320</v>
      </c>
      <c r="X93" s="210">
        <f t="shared" ca="1" si="12"/>
        <v>0</v>
      </c>
      <c r="AB93" s="211" t="str">
        <f t="shared" si="13"/>
        <v>GoldUnited Precious Metal Refining, Inc.</v>
      </c>
    </row>
    <row r="94" spans="1:28" s="210" customFormat="1" ht="38.25">
      <c r="A94" s="165" t="s">
        <v>712</v>
      </c>
      <c r="B94" s="166" t="s">
        <v>1087</v>
      </c>
      <c r="C94" s="170" t="s">
        <v>2226</v>
      </c>
      <c r="D94" s="213"/>
      <c r="E94" s="166" t="str">
        <f ca="1">IF(ISERROR($V94),"",OFFSET('Smelter Look-up'!$D$4,$V94-4,0)&amp;"")</f>
        <v>SWITZERLAND</v>
      </c>
      <c r="F94" s="166" t="str">
        <f ca="1">IF(ISERROR($V94),"",OFFSET('Smelter Look-up'!$E$4,$V94-4,0))</f>
        <v>CID002003</v>
      </c>
      <c r="G94" s="166" t="str">
        <f ca="1">IF(C94=$X$4,IF(ISERROR($V94),"Enter smelter details","RMI"),IF(ISERROR($V94),"",OFFSET('Smelter Look-up'!$F$4,$V94-4,0)))</f>
        <v>RMI</v>
      </c>
      <c r="H94" s="167">
        <f ca="1">IF(ISERROR($V94),"",OFFSET('Smelter Look-up'!$G$4,$V94-4,0))</f>
        <v>0</v>
      </c>
      <c r="I94" s="168" t="str">
        <f ca="1">IF(ISERROR($V94),"",OFFSET('Smelter Look-up'!$H$4,$V94-4,0))</f>
        <v>Balerna</v>
      </c>
      <c r="J94" s="168" t="str">
        <f ca="1">IF(ISERROR($V94),"",OFFSET('Smelter Look-up'!$I$4,$V94-4,0))</f>
        <v>Ticino</v>
      </c>
      <c r="K94" s="207"/>
      <c r="L94" s="207"/>
      <c r="M94" s="207"/>
      <c r="N94" s="207"/>
      <c r="O94" s="207"/>
      <c r="P94" s="169"/>
      <c r="Q94" s="208"/>
      <c r="R94" s="166" t="str">
        <f ca="1">IF(ISERROR($V94),"",OFFSET('Smelter Look-up'!$C$4,$V94-4,0)&amp;"")</f>
        <v>Valcambi S.A.</v>
      </c>
      <c r="S94" s="165" t="str">
        <f t="shared" ca="1" si="11"/>
        <v>CH</v>
      </c>
      <c r="T94" s="165" t="str">
        <f ca="1">IF(B94="","",IF(ISERROR(MATCH($J94,SorP!$B$1:$B$6261,0)),"",INDIRECT("'SorP'!$A$"&amp;MATCH($S94&amp;$J94,SorP!C:C,0))))</f>
        <v>CH-TI</v>
      </c>
      <c r="U94" s="185"/>
      <c r="V94" s="209">
        <f>IF(C94="",NA(),IF(OR(C94="Smelter not listed",C94="Smelter not yet identified"),MATCH($B94&amp;$D94,'Smelter Look-up'!$J:$J,0),MATCH($B94&amp;$C94,'Smelter Look-up'!$J:$J,0)))</f>
        <v>321</v>
      </c>
      <c r="X94" s="210">
        <f t="shared" ca="1" si="12"/>
        <v>0</v>
      </c>
      <c r="AB94" s="211" t="str">
        <f t="shared" si="13"/>
        <v>GoldValcambi S.A.</v>
      </c>
    </row>
    <row r="95" spans="1:28" s="210" customFormat="1" ht="63.75">
      <c r="A95" s="165" t="s">
        <v>2110</v>
      </c>
      <c r="B95" s="166" t="s">
        <v>1087</v>
      </c>
      <c r="C95" s="170" t="s">
        <v>2108</v>
      </c>
      <c r="D95" s="213"/>
      <c r="E95" s="166" t="str">
        <f ca="1">IF(ISERROR($V95),"",OFFSET('Smelter Look-up'!$D$4,$V95-4,0)&amp;"")</f>
        <v>GERMANY</v>
      </c>
      <c r="F95" s="166" t="str">
        <f ca="1">IF(ISERROR($V95),"",OFFSET('Smelter Look-up'!$E$4,$V95-4,0))</f>
        <v>CID002778</v>
      </c>
      <c r="G95" s="166" t="str">
        <f ca="1">IF(C95=$X$4,IF(ISERROR($V95),"Enter smelter details","RMI"),IF(ISERROR($V95),"",OFFSET('Smelter Look-up'!$F$4,$V95-4,0)))</f>
        <v>RMI</v>
      </c>
      <c r="H95" s="167">
        <f ca="1">IF(ISERROR($V95),"",OFFSET('Smelter Look-up'!$G$4,$V95-4,0))</f>
        <v>0</v>
      </c>
      <c r="I95" s="168" t="str">
        <f ca="1">IF(ISERROR($V95),"",OFFSET('Smelter Look-up'!$H$4,$V95-4,0))</f>
        <v>Pforzheim</v>
      </c>
      <c r="J95" s="168" t="str">
        <f ca="1">IF(ISERROR($V95),"",OFFSET('Smelter Look-up'!$I$4,$V95-4,0))</f>
        <v>Baden-Württemberg</v>
      </c>
      <c r="K95" s="207"/>
      <c r="L95" s="207"/>
      <c r="M95" s="207"/>
      <c r="N95" s="207"/>
      <c r="O95" s="207"/>
      <c r="P95" s="169"/>
      <c r="Q95" s="208"/>
      <c r="R95" s="166" t="str">
        <f ca="1">IF(ISERROR($V95),"",OFFSET('Smelter Look-up'!$C$4,$V95-4,0)&amp;"")</f>
        <v>WIELAND Edelmetalle GmbH</v>
      </c>
      <c r="S95" s="165" t="str">
        <f t="shared" ca="1" si="11"/>
        <v>DE</v>
      </c>
      <c r="T95" s="165" t="str">
        <f ca="1">IF(B95="","",IF(ISERROR(MATCH($J95,SorP!$B$1:$B$6261,0)),"",INDIRECT("'SorP'!$A$"&amp;MATCH($S95&amp;$J95,SorP!C:C,0))))</f>
        <v>DE-BW</v>
      </c>
      <c r="U95" s="185"/>
      <c r="V95" s="209">
        <f>IF(C95="",NA(),IF(OR(C95="Smelter not listed",C95="Smelter not yet identified"),MATCH($B95&amp;$D95,'Smelter Look-up'!$J:$J,0),MATCH($B95&amp;$C95,'Smelter Look-up'!$J:$J,0)))</f>
        <v>325</v>
      </c>
      <c r="X95" s="210">
        <f t="shared" ca="1" si="12"/>
        <v>0</v>
      </c>
      <c r="AB95" s="211" t="str">
        <f t="shared" si="13"/>
        <v>GoldWIELAND Edelmetalle GmbH</v>
      </c>
    </row>
    <row r="96" spans="1:28" s="210" customFormat="1" ht="51">
      <c r="A96" s="165" t="s">
        <v>714</v>
      </c>
      <c r="B96" s="166" t="s">
        <v>1087</v>
      </c>
      <c r="C96" s="170" t="s">
        <v>12466</v>
      </c>
      <c r="D96" s="213"/>
      <c r="E96" s="166" t="str">
        <f ca="1">IF(ISERROR($V96),"",OFFSET('Smelter Look-up'!$D$4,$V96-4,0)&amp;"")</f>
        <v>JAPAN</v>
      </c>
      <c r="F96" s="166" t="str">
        <f ca="1">IF(ISERROR($V96),"",OFFSET('Smelter Look-up'!$E$4,$V96-4,0))</f>
        <v>CID002100</v>
      </c>
      <c r="G96" s="166" t="str">
        <f ca="1">IF(C96=$X$4,IF(ISERROR($V96),"Enter smelter details","RMI"),IF(ISERROR($V96),"",OFFSET('Smelter Look-up'!$F$4,$V96-4,0)))</f>
        <v>RMI</v>
      </c>
      <c r="H96" s="167">
        <f ca="1">IF(ISERROR($V96),"",OFFSET('Smelter Look-up'!$G$4,$V96-4,0))</f>
        <v>0</v>
      </c>
      <c r="I96" s="168" t="str">
        <f ca="1">IF(ISERROR($V96),"",OFFSET('Smelter Look-up'!$H$4,$V96-4,0))</f>
        <v>Konan</v>
      </c>
      <c r="J96" s="168" t="str">
        <f ca="1">IF(ISERROR($V96),"",OFFSET('Smelter Look-up'!$I$4,$V96-4,0))</f>
        <v>Kochi</v>
      </c>
      <c r="K96" s="207"/>
      <c r="L96" s="207"/>
      <c r="M96" s="207"/>
      <c r="N96" s="207"/>
      <c r="O96" s="207"/>
      <c r="P96" s="169"/>
      <c r="Q96" s="208"/>
      <c r="R96" s="166" t="str">
        <f ca="1">IF(ISERROR($V96),"",OFFSET('Smelter Look-up'!$C$4,$V96-4,0)&amp;"")</f>
        <v>Yamakin Co., Ltd.</v>
      </c>
      <c r="S96" s="165" t="str">
        <f t="shared" ca="1" si="11"/>
        <v>JP</v>
      </c>
      <c r="T96" s="165" t="str">
        <f ca="1">IF(B96="","",IF(ISERROR(MATCH($J96,SorP!$B$1:$B$6261,0)),"",INDIRECT("'SorP'!$A$"&amp;MATCH($S96&amp;$J96,SorP!C:C,0))))</f>
        <v>JP-39</v>
      </c>
      <c r="U96" s="185"/>
      <c r="V96" s="209">
        <f>IF(C96="",NA(),IF(OR(C96="Smelter not listed",C96="Smelter not yet identified"),MATCH($B96&amp;$D96,'Smelter Look-up'!$J:$J,0),MATCH($B96&amp;$C96,'Smelter Look-up'!$J:$J,0)))</f>
        <v>328</v>
      </c>
      <c r="X96" s="210">
        <f t="shared" ca="1" si="12"/>
        <v>0</v>
      </c>
      <c r="AB96" s="211" t="str">
        <f t="shared" si="13"/>
        <v>GoldYamakin Co., Ltd.</v>
      </c>
    </row>
    <row r="97" spans="1:28" s="210" customFormat="1" ht="63.75">
      <c r="A97" s="165" t="s">
        <v>715</v>
      </c>
      <c r="B97" s="166" t="s">
        <v>1087</v>
      </c>
      <c r="C97" s="170" t="s">
        <v>2072</v>
      </c>
      <c r="D97" s="213"/>
      <c r="E97" s="166" t="str">
        <f ca="1">IF(ISERROR($V97),"",OFFSET('Smelter Look-up'!$D$4,$V97-4,0)&amp;"")</f>
        <v>JAPAN</v>
      </c>
      <c r="F97" s="166" t="str">
        <f ca="1">IF(ISERROR($V97),"",OFFSET('Smelter Look-up'!$E$4,$V97-4,0))</f>
        <v>CID002129</v>
      </c>
      <c r="G97" s="166" t="str">
        <f ca="1">IF(C97=$X$4,IF(ISERROR($V97),"Enter smelter details","RMI"),IF(ISERROR($V97),"",OFFSET('Smelter Look-up'!$F$4,$V97-4,0)))</f>
        <v>RMI</v>
      </c>
      <c r="H97" s="167">
        <f ca="1">IF(ISERROR($V97),"",OFFSET('Smelter Look-up'!$G$4,$V97-4,0))</f>
        <v>0</v>
      </c>
      <c r="I97" s="168" t="str">
        <f ca="1">IF(ISERROR($V97),"",OFFSET('Smelter Look-up'!$H$4,$V97-4,0))</f>
        <v>Sagamihara</v>
      </c>
      <c r="J97" s="168" t="str">
        <f ca="1">IF(ISERROR($V97),"",OFFSET('Smelter Look-up'!$I$4,$V97-4,0))</f>
        <v>Kanagawa</v>
      </c>
      <c r="K97" s="207"/>
      <c r="L97" s="207"/>
      <c r="M97" s="207"/>
      <c r="N97" s="207"/>
      <c r="O97" s="207"/>
      <c r="P97" s="169"/>
      <c r="Q97" s="208"/>
      <c r="R97" s="166" t="str">
        <f ca="1">IF(ISERROR($V97),"",OFFSET('Smelter Look-up'!$C$4,$V97-4,0)&amp;"")</f>
        <v>Yokohama Metal Co., Ltd.</v>
      </c>
      <c r="S97" s="165" t="str">
        <f t="shared" ca="1" si="11"/>
        <v>JP</v>
      </c>
      <c r="T97" s="165" t="str">
        <f ca="1">IF(B97="","",IF(ISERROR(MATCH($J97,SorP!$B$1:$B$6261,0)),"",INDIRECT("'SorP'!$A$"&amp;MATCH($S97&amp;$J97,SorP!C:C,0))))</f>
        <v>JP-14</v>
      </c>
      <c r="U97" s="185"/>
      <c r="V97" s="209">
        <f>IF(C97="",NA(),IF(OR(C97="Smelter not listed",C97="Smelter not yet identified"),MATCH($B97&amp;$D97,'Smelter Look-up'!$J:$J,0),MATCH($B97&amp;$C97,'Smelter Look-up'!$J:$J,0)))</f>
        <v>333</v>
      </c>
      <c r="X97" s="210">
        <f t="shared" ca="1" si="12"/>
        <v>0</v>
      </c>
      <c r="AB97" s="211" t="str">
        <f t="shared" si="13"/>
        <v>GoldYokohama Metal Co., Ltd.</v>
      </c>
    </row>
    <row r="98" spans="1:28" s="210" customFormat="1" ht="114.75">
      <c r="A98" s="165" t="s">
        <v>717</v>
      </c>
      <c r="B98" s="166" t="s">
        <v>1087</v>
      </c>
      <c r="C98" s="170" t="s">
        <v>1279</v>
      </c>
      <c r="D98" s="213"/>
      <c r="E98" s="166" t="str">
        <f ca="1">IF(ISERROR($V98),"",OFFSET('Smelter Look-up'!$D$4,$V98-4,0)&amp;"")</f>
        <v>CHINA</v>
      </c>
      <c r="F98" s="166" t="str">
        <f ca="1">IF(ISERROR($V98),"",OFFSET('Smelter Look-up'!$E$4,$V98-4,0))</f>
        <v>CID002224</v>
      </c>
      <c r="G98" s="166" t="str">
        <f ca="1">IF(C98=$X$4,IF(ISERROR($V98),"Enter smelter details","RMI"),IF(ISERROR($V98),"",OFFSET('Smelter Look-up'!$F$4,$V98-4,0)))</f>
        <v>RMI</v>
      </c>
      <c r="H98" s="167">
        <f ca="1">IF(ISERROR($V98),"",OFFSET('Smelter Look-up'!$G$4,$V98-4,0))</f>
        <v>0</v>
      </c>
      <c r="I98" s="168" t="str">
        <f ca="1">IF(ISERROR($V98),"",OFFSET('Smelter Look-up'!$H$4,$V98-4,0))</f>
        <v>Sanmenxia</v>
      </c>
      <c r="J98" s="168" t="str">
        <f ca="1">IF(ISERROR($V98),"",OFFSET('Smelter Look-up'!$I$4,$V98-4,0))</f>
        <v>Henan Sheng</v>
      </c>
      <c r="K98" s="207"/>
      <c r="L98" s="207"/>
      <c r="M98" s="207"/>
      <c r="N98" s="207"/>
      <c r="O98" s="207"/>
      <c r="P98" s="169"/>
      <c r="Q98" s="208"/>
      <c r="R98" s="166" t="str">
        <f ca="1">IF(ISERROR($V98),"",OFFSET('Smelter Look-up'!$C$4,$V98-4,0)&amp;"")</f>
        <v>Zhongyuan Gold Smelter of Zhongjin Gold Corporation</v>
      </c>
      <c r="S98" s="165" t="str">
        <f t="shared" ca="1" si="11"/>
        <v>CN</v>
      </c>
      <c r="T98" s="165" t="str">
        <f ca="1">IF(B98="","",IF(ISERROR(MATCH($J98,SorP!$B$1:$B$6261,0)),"",INDIRECT("'SorP'!$A$"&amp;MATCH($S98&amp;$J98,SorP!C:C,0))))</f>
        <v>CN-HA</v>
      </c>
      <c r="U98" s="185"/>
      <c r="V98" s="209">
        <f>IF(C98="",NA(),IF(OR(C98="Smelter not listed",C98="Smelter not yet identified"),MATCH($B98&amp;$D98,'Smelter Look-up'!$J:$J,0),MATCH($B98&amp;$C98,'Smelter Look-up'!$J:$J,0)))</f>
        <v>344</v>
      </c>
      <c r="X98" s="210">
        <f t="shared" ca="1" si="12"/>
        <v>0</v>
      </c>
      <c r="AB98" s="211" t="str">
        <f t="shared" si="13"/>
        <v>GoldZhongyuan Gold Smelter of Zhongjin Gold Corporation</v>
      </c>
    </row>
    <row r="99" spans="1:28" s="210" customFormat="1" ht="38.25">
      <c r="A99" s="165" t="s">
        <v>724</v>
      </c>
      <c r="B99" s="166" t="s">
        <v>1089</v>
      </c>
      <c r="C99" s="170" t="s">
        <v>14866</v>
      </c>
      <c r="D99" s="213"/>
      <c r="E99" s="166" t="str">
        <f ca="1">IF(ISERROR($V99),"",OFFSET('Smelter Look-up'!$D$4,$V99-4,0)&amp;"")</f>
        <v>BRAZIL</v>
      </c>
      <c r="F99" s="166" t="str">
        <f ca="1">IF(ISERROR($V99),"",OFFSET('Smelter Look-up'!$E$4,$V99-4,0))</f>
        <v>CID001076</v>
      </c>
      <c r="G99" s="166" t="str">
        <f ca="1">IF(C99=$X$4,IF(ISERROR($V99),"Enter smelter details","RMI"),IF(ISERROR($V99),"",OFFSET('Smelter Look-up'!$F$4,$V99-4,0)))</f>
        <v>RMI</v>
      </c>
      <c r="H99" s="167">
        <f ca="1">IF(ISERROR($V99),"",OFFSET('Smelter Look-up'!$G$4,$V99-4,0))</f>
        <v>0</v>
      </c>
      <c r="I99" s="168" t="str">
        <f ca="1">IF(ISERROR($V99),"",OFFSET('Smelter Look-up'!$H$4,$V99-4,0))</f>
        <v>São João del Rei</v>
      </c>
      <c r="J99" s="168" t="str">
        <f ca="1">IF(ISERROR($V99),"",OFFSET('Smelter Look-up'!$I$4,$V99-4,0))</f>
        <v>Minas Gerais</v>
      </c>
      <c r="K99" s="207"/>
      <c r="L99" s="207"/>
      <c r="M99" s="207"/>
      <c r="N99" s="207"/>
      <c r="O99" s="207"/>
      <c r="P99" s="169"/>
      <c r="Q99" s="208"/>
      <c r="R99" s="166" t="str">
        <f ca="1">IF(ISERROR($V99),"",OFFSET('Smelter Look-up'!$C$4,$V99-4,0)&amp;"")</f>
        <v>AMG Brasil</v>
      </c>
      <c r="S99" s="165" t="str">
        <f t="shared" ca="1" si="11"/>
        <v>BR</v>
      </c>
      <c r="T99" s="165" t="str">
        <f ca="1">IF(B99="","",IF(ISERROR(MATCH($J99,SorP!$B$1:$B$6261,0)),"",INDIRECT("'SorP'!$A$"&amp;MATCH($S99&amp;$J99,SorP!C:C,0))))</f>
        <v>BR-MG</v>
      </c>
      <c r="U99" s="185"/>
      <c r="V99" s="209">
        <f>IF(C99="",NA(),IF(OR(C99="Smelter not listed",C99="Smelter not yet identified"),MATCH($B99&amp;$D99,'Smelter Look-up'!$J:$J,0),MATCH($B99&amp;$C99,'Smelter Look-up'!$J:$J,0)))</f>
        <v>352</v>
      </c>
      <c r="X99" s="210">
        <f t="shared" ca="1" si="12"/>
        <v>0</v>
      </c>
      <c r="AB99" s="211" t="str">
        <f t="shared" si="13"/>
        <v>TantalumAMG Brasil</v>
      </c>
    </row>
    <row r="100" spans="1:28" s="210" customFormat="1" ht="114.75">
      <c r="A100" s="165" t="s">
        <v>25194</v>
      </c>
      <c r="B100" s="166" t="s">
        <v>1089</v>
      </c>
      <c r="C100" s="170" t="s">
        <v>15889</v>
      </c>
      <c r="D100" s="213"/>
      <c r="E100" s="166" t="s">
        <v>1058</v>
      </c>
      <c r="F100" s="295" t="s">
        <v>25194</v>
      </c>
      <c r="G100" s="166" t="s">
        <v>12764</v>
      </c>
      <c r="H100" s="167" t="str">
        <f ca="1">IF(ISERROR($V100),"",OFFSET('Smelter Look-up'!$G$4,$V100-4,0))</f>
        <v/>
      </c>
      <c r="I100" s="168" t="s">
        <v>25193</v>
      </c>
      <c r="J100" s="294" t="s">
        <v>13121</v>
      </c>
      <c r="K100" s="207"/>
      <c r="L100" s="207"/>
      <c r="M100" s="207"/>
      <c r="N100" s="207"/>
      <c r="O100" s="207"/>
      <c r="P100" s="169"/>
      <c r="Q100" s="208"/>
      <c r="R100" s="166" t="str">
        <f ca="1">IF(ISERROR($V100),"",OFFSET('Smelter Look-up'!$C$4,$V100-4,0)&amp;"")</f>
        <v/>
      </c>
      <c r="S100" s="165" t="str">
        <f t="shared" ca="1" si="11"/>
        <v>CN</v>
      </c>
      <c r="T100" s="165" t="str">
        <f ca="1">IF(B100="","",IF(ISERROR(MATCH($J100,SorP!$B$1:$B$6261,0)),"",INDIRECT("'SorP'!$A$"&amp;MATCH($S100&amp;$J100,SorP!C:C,0))))</f>
        <v>CN-HN</v>
      </c>
      <c r="U100" s="185"/>
      <c r="V100" s="209" t="e">
        <f>IF(C100="",NA(),IF(OR(C100="Smelter not listed",C100="Smelter not yet identified"),MATCH($B100&amp;$D100,'Smelter Look-up'!$J:$J,0),MATCH($B100&amp;$C100,'Smelter Look-up'!$J:$J,0)))</f>
        <v>#N/A</v>
      </c>
      <c r="X100" s="210">
        <f t="shared" si="12"/>
        <v>0</v>
      </c>
      <c r="AB100" s="211" t="str">
        <f t="shared" si="13"/>
        <v>TantalumChangsha South Tantalum Niobium Co., Ltd.</v>
      </c>
    </row>
    <row r="101" spans="1:28" s="210" customFormat="1" ht="63.75">
      <c r="A101" s="165" t="s">
        <v>1349</v>
      </c>
      <c r="B101" s="166" t="s">
        <v>1089</v>
      </c>
      <c r="C101" s="170" t="s">
        <v>1348</v>
      </c>
      <c r="D101" s="213"/>
      <c r="E101" s="166" t="str">
        <f ca="1">IF(ISERROR($V101),"",OFFSET('Smelter Look-up'!$D$4,$V101-4,0)&amp;"")</f>
        <v>UNITED STATES OF AMERICA</v>
      </c>
      <c r="F101" s="166" t="str">
        <f ca="1">IF(ISERROR($V101),"",OFFSET('Smelter Look-up'!$E$4,$V101-4,0))</f>
        <v>CID002504</v>
      </c>
      <c r="G101" s="166" t="str">
        <f ca="1">IF(C101=$X$4,IF(ISERROR($V101),"Enter smelter details","RMI"),IF(ISERROR($V101),"",OFFSET('Smelter Look-up'!$F$4,$V101-4,0)))</f>
        <v>RMI</v>
      </c>
      <c r="H101" s="167">
        <f ca="1">IF(ISERROR($V101),"",OFFSET('Smelter Look-up'!$G$4,$V101-4,0))</f>
        <v>0</v>
      </c>
      <c r="I101" s="168" t="str">
        <f ca="1">IF(ISERROR($V101),"",OFFSET('Smelter Look-up'!$H$4,$V101-4,0))</f>
        <v>Lincolnton</v>
      </c>
      <c r="J101" s="168" t="str">
        <f ca="1">IF(ISERROR($V101),"",OFFSET('Smelter Look-up'!$I$4,$V101-4,0))</f>
        <v>North Carolina</v>
      </c>
      <c r="K101" s="207"/>
      <c r="L101" s="207"/>
      <c r="M101" s="207"/>
      <c r="N101" s="207"/>
      <c r="O101" s="207"/>
      <c r="P101" s="169"/>
      <c r="Q101" s="208"/>
      <c r="R101" s="166" t="str">
        <f ca="1">IF(ISERROR($V101),"",OFFSET('Smelter Look-up'!$C$4,$V101-4,0)&amp;"")</f>
        <v>D Block Metals, LLC</v>
      </c>
      <c r="S101" s="165" t="str">
        <f t="shared" ca="1" si="11"/>
        <v>US</v>
      </c>
      <c r="T101" s="165" t="str">
        <f ca="1">IF(B101="","",IF(ISERROR(MATCH($J101,SorP!$B$1:$B$6261,0)),"",INDIRECT("'SorP'!$A$"&amp;MATCH($S101&amp;$J101,SorP!C:C,0))))</f>
        <v>US-NC</v>
      </c>
      <c r="U101" s="185"/>
      <c r="V101" s="209">
        <f>IF(C101="",NA(),IF(OR(C101="Smelter not listed",C101="Smelter not yet identified"),MATCH($B101&amp;$D101,'Smelter Look-up'!$J:$J,0),MATCH($B101&amp;$C101,'Smelter Look-up'!$J:$J,0)))</f>
        <v>354</v>
      </c>
      <c r="X101" s="210">
        <f t="shared" ca="1" si="12"/>
        <v>0</v>
      </c>
      <c r="AB101" s="211" t="str">
        <f t="shared" si="13"/>
        <v>TantalumD Block Metals, LLC</v>
      </c>
    </row>
    <row r="102" spans="1:28" s="210" customFormat="1" ht="76.5">
      <c r="A102" s="165" t="s">
        <v>1350</v>
      </c>
      <c r="B102" s="166" t="s">
        <v>1089</v>
      </c>
      <c r="C102" s="170" t="s">
        <v>2075</v>
      </c>
      <c r="D102" s="213"/>
      <c r="E102" s="166" t="str">
        <f ca="1">IF(ISERROR($V102),"",OFFSET('Smelter Look-up'!$D$4,$V102-4,0)&amp;"")</f>
        <v>CHINA</v>
      </c>
      <c r="F102" s="166" t="str">
        <f ca="1">IF(ISERROR($V102),"",OFFSET('Smelter Look-up'!$E$4,$V102-4,0))</f>
        <v>CID002505</v>
      </c>
      <c r="G102" s="166" t="str">
        <f ca="1">IF(C102=$X$4,IF(ISERROR($V102),"Enter smelter details","RMI"),IF(ISERROR($V102),"",OFFSET('Smelter Look-up'!$F$4,$V102-4,0)))</f>
        <v>RMI</v>
      </c>
      <c r="H102" s="167">
        <f ca="1">IF(ISERROR($V102),"",OFFSET('Smelter Look-up'!$G$4,$V102-4,0))</f>
        <v>0</v>
      </c>
      <c r="I102" s="168" t="str">
        <f ca="1">IF(ISERROR($V102),"",OFFSET('Smelter Look-up'!$H$4,$V102-4,0))</f>
        <v>Zhuzhou</v>
      </c>
      <c r="J102" s="168" t="str">
        <f ca="1">IF(ISERROR($V102),"",OFFSET('Smelter Look-up'!$I$4,$V102-4,0))</f>
        <v>Hunan Sheng</v>
      </c>
      <c r="K102" s="207"/>
      <c r="L102" s="207"/>
      <c r="M102" s="207"/>
      <c r="N102" s="207"/>
      <c r="O102" s="207"/>
      <c r="P102" s="169"/>
      <c r="Q102" s="208"/>
      <c r="R102" s="166" t="str">
        <f ca="1">IF(ISERROR($V102),"",OFFSET('Smelter Look-up'!$C$4,$V102-4,0)&amp;"")</f>
        <v>FIR Metals &amp; Resource Ltd.</v>
      </c>
      <c r="S102" s="165" t="str">
        <f t="shared" ref="S102:S132" ca="1" si="14">IF(B102="","",IF(ISERROR(MATCH($E102,CL,0)),"Unknown",INDIRECT("'C'!$A$"&amp;MATCH($E102,CL,0)+1)))</f>
        <v>CN</v>
      </c>
      <c r="T102" s="165" t="str">
        <f ca="1">IF(B102="","",IF(ISERROR(MATCH($J102,SorP!$B$1:$B$6261,0)),"",INDIRECT("'SorP'!$A$"&amp;MATCH($S102&amp;$J102,SorP!C:C,0))))</f>
        <v>CN-HN</v>
      </c>
      <c r="U102" s="185"/>
      <c r="V102" s="209">
        <f>IF(C102="",NA(),IF(OR(C102="Smelter not listed",C102="Smelter not yet identified"),MATCH($B102&amp;$D102,'Smelter Look-up'!$J:$J,0),MATCH($B102&amp;$C102,'Smelter Look-up'!$J:$J,0)))</f>
        <v>357</v>
      </c>
      <c r="X102" s="210">
        <f t="shared" ref="X102:X132" ca="1" si="15">IF(AND(C102="Smelter not listed",OR(LEN(D102)=0,LEN(E102)=0)),1,0)</f>
        <v>0</v>
      </c>
      <c r="AB102" s="211" t="str">
        <f t="shared" ref="AB102:AB132" si="16">B102&amp;C102</f>
        <v>TantalumFIR Metals &amp; Resource Ltd.</v>
      </c>
    </row>
    <row r="103" spans="1:28" s="210" customFormat="1" ht="63.75">
      <c r="A103" s="165" t="s">
        <v>719</v>
      </c>
      <c r="B103" s="166" t="s">
        <v>1089</v>
      </c>
      <c r="C103" s="170" t="s">
        <v>43</v>
      </c>
      <c r="D103" s="213"/>
      <c r="E103" s="166" t="str">
        <f ca="1">IF(ISERROR($V103),"",OFFSET('Smelter Look-up'!$D$4,$V103-4,0)&amp;"")</f>
        <v>CHINA</v>
      </c>
      <c r="F103" s="166" t="str">
        <f ca="1">IF(ISERROR($V103),"",OFFSET('Smelter Look-up'!$E$4,$V103-4,0))</f>
        <v>CID000460</v>
      </c>
      <c r="G103" s="166" t="str">
        <f ca="1">IF(C103=$X$4,IF(ISERROR($V103),"Enter smelter details","RMI"),IF(ISERROR($V103),"",OFFSET('Smelter Look-up'!$F$4,$V103-4,0)))</f>
        <v>RMI</v>
      </c>
      <c r="H103" s="167">
        <f ca="1">IF(ISERROR($V103),"",OFFSET('Smelter Look-up'!$G$4,$V103-4,0))</f>
        <v>0</v>
      </c>
      <c r="I103" s="168" t="str">
        <f ca="1">IF(ISERROR($V103),"",OFFSET('Smelter Look-up'!$H$4,$V103-4,0))</f>
        <v>Jiangmen</v>
      </c>
      <c r="J103" s="168" t="str">
        <f ca="1">IF(ISERROR($V103),"",OFFSET('Smelter Look-up'!$I$4,$V103-4,0))</f>
        <v>Guangdong Sheng</v>
      </c>
      <c r="K103" s="207"/>
      <c r="L103" s="207"/>
      <c r="M103" s="207"/>
      <c r="N103" s="207"/>
      <c r="O103" s="207"/>
      <c r="P103" s="169"/>
      <c r="Q103" s="208"/>
      <c r="R103" s="166" t="str">
        <f ca="1">IF(ISERROR($V103),"",OFFSET('Smelter Look-up'!$C$4,$V103-4,0)&amp;"")</f>
        <v>F&amp;X Electro-Materials Ltd.</v>
      </c>
      <c r="S103" s="165" t="str">
        <f t="shared" ca="1" si="14"/>
        <v>CN</v>
      </c>
      <c r="T103" s="165" t="str">
        <f ca="1">IF(B103="","",IF(ISERROR(MATCH($J103,SorP!$B$1:$B$6261,0)),"",INDIRECT("'SorP'!$A$"&amp;MATCH($S103&amp;$J103,SorP!C:C,0))))</f>
        <v>CN-GD</v>
      </c>
      <c r="U103" s="185"/>
      <c r="V103" s="209">
        <f>IF(C103="",NA(),IF(OR(C103="Smelter not listed",C103="Smelter not yet identified"),MATCH($B103&amp;$D103,'Smelter Look-up'!$J:$J,0),MATCH($B103&amp;$C103,'Smelter Look-up'!$J:$J,0)))</f>
        <v>356</v>
      </c>
      <c r="X103" s="210">
        <f t="shared" ca="1" si="15"/>
        <v>0</v>
      </c>
      <c r="AB103" s="211" t="str">
        <f t="shared" si="16"/>
        <v>TantalumF&amp;X Electro-Materials Ltd.</v>
      </c>
    </row>
    <row r="104" spans="1:28" s="210" customFormat="1" ht="76.5">
      <c r="A104" s="165" t="s">
        <v>1364</v>
      </c>
      <c r="B104" s="166" t="s">
        <v>1089</v>
      </c>
      <c r="C104" s="170" t="s">
        <v>1363</v>
      </c>
      <c r="D104" s="213"/>
      <c r="E104" s="166" t="str">
        <f ca="1">IF(ISERROR($V104),"",OFFSET('Smelter Look-up'!$D$4,$V104-4,0)&amp;"")</f>
        <v>JAPAN</v>
      </c>
      <c r="F104" s="166" t="str">
        <f ca="1">IF(ISERROR($V104),"",OFFSET('Smelter Look-up'!$E$4,$V104-4,0))</f>
        <v>CID002558</v>
      </c>
      <c r="G104" s="166" t="str">
        <f ca="1">IF(C104=$X$4,IF(ISERROR($V104),"Enter smelter details","RMI"),IF(ISERROR($V104),"",OFFSET('Smelter Look-up'!$F$4,$V104-4,0)))</f>
        <v>RMI</v>
      </c>
      <c r="H104" s="167">
        <f ca="1">IF(ISERROR($V104),"",OFFSET('Smelter Look-up'!$G$4,$V104-4,0))</f>
        <v>0</v>
      </c>
      <c r="I104" s="168" t="str">
        <f ca="1">IF(ISERROR($V104),"",OFFSET('Smelter Look-up'!$H$4,$V104-4,0))</f>
        <v>Aizuwakamatsu</v>
      </c>
      <c r="J104" s="168" t="str">
        <f ca="1">IF(ISERROR($V104),"",OFFSET('Smelter Look-up'!$I$4,$V104-4,0))</f>
        <v>Fukushima</v>
      </c>
      <c r="K104" s="207"/>
      <c r="L104" s="207"/>
      <c r="M104" s="207"/>
      <c r="N104" s="207"/>
      <c r="O104" s="207"/>
      <c r="P104" s="169"/>
      <c r="Q104" s="208"/>
      <c r="R104" s="166" t="str">
        <f ca="1">IF(ISERROR($V104),"",OFFSET('Smelter Look-up'!$C$4,$V104-4,0)&amp;"")</f>
        <v>Global Advanced Metals Aizu</v>
      </c>
      <c r="S104" s="165" t="str">
        <f t="shared" ca="1" si="14"/>
        <v>JP</v>
      </c>
      <c r="T104" s="165" t="str">
        <f ca="1">IF(B104="","",IF(ISERROR(MATCH($J104,SorP!$B$1:$B$6261,0)),"",INDIRECT("'SorP'!$A$"&amp;MATCH($S104&amp;$J104,SorP!C:C,0))))</f>
        <v>JP-07</v>
      </c>
      <c r="U104" s="185"/>
      <c r="V104" s="209">
        <f>IF(C104="",NA(),IF(OR(C104="Smelter not listed",C104="Smelter not yet identified"),MATCH($B104&amp;$D104,'Smelter Look-up'!$J:$J,0),MATCH($B104&amp;$C104,'Smelter Look-up'!$J:$J,0)))</f>
        <v>358</v>
      </c>
      <c r="X104" s="210">
        <f t="shared" ca="1" si="15"/>
        <v>0</v>
      </c>
      <c r="AB104" s="211" t="str">
        <f t="shared" si="16"/>
        <v>TantalumGlobal Advanced Metals Aizu</v>
      </c>
    </row>
    <row r="105" spans="1:28" s="210" customFormat="1" ht="89.25">
      <c r="A105" s="165" t="s">
        <v>1366</v>
      </c>
      <c r="B105" s="166" t="s">
        <v>1089</v>
      </c>
      <c r="C105" s="170" t="s">
        <v>1365</v>
      </c>
      <c r="D105" s="213"/>
      <c r="E105" s="166" t="str">
        <f ca="1">IF(ISERROR($V105),"",OFFSET('Smelter Look-up'!$D$4,$V105-4,0)&amp;"")</f>
        <v>UNITED STATES OF AMERICA</v>
      </c>
      <c r="F105" s="166" t="str">
        <f ca="1">IF(ISERROR($V105),"",OFFSET('Smelter Look-up'!$E$4,$V105-4,0))</f>
        <v>CID002557</v>
      </c>
      <c r="G105" s="166" t="str">
        <f ca="1">IF(C105=$X$4,IF(ISERROR($V105),"Enter smelter details","RMI"),IF(ISERROR($V105),"",OFFSET('Smelter Look-up'!$F$4,$V105-4,0)))</f>
        <v>RMI</v>
      </c>
      <c r="H105" s="167">
        <f ca="1">IF(ISERROR($V105),"",OFFSET('Smelter Look-up'!$G$4,$V105-4,0))</f>
        <v>0</v>
      </c>
      <c r="I105" s="168" t="str">
        <f ca="1">IF(ISERROR($V105),"",OFFSET('Smelter Look-up'!$H$4,$V105-4,0))</f>
        <v>Boyertown</v>
      </c>
      <c r="J105" s="168" t="str">
        <f ca="1">IF(ISERROR($V105),"",OFFSET('Smelter Look-up'!$I$4,$V105-4,0))</f>
        <v>Pennsylvania</v>
      </c>
      <c r="K105" s="207"/>
      <c r="L105" s="207"/>
      <c r="M105" s="207"/>
      <c r="N105" s="207"/>
      <c r="O105" s="207"/>
      <c r="P105" s="169"/>
      <c r="Q105" s="208"/>
      <c r="R105" s="166" t="str">
        <f ca="1">IF(ISERROR($V105),"",OFFSET('Smelter Look-up'!$C$4,$V105-4,0)&amp;"")</f>
        <v>Global Advanced Metals Boyertown</v>
      </c>
      <c r="S105" s="165" t="str">
        <f t="shared" ca="1" si="14"/>
        <v>US</v>
      </c>
      <c r="T105" s="165" t="str">
        <f ca="1">IF(B105="","",IF(ISERROR(MATCH($J105,SorP!$B$1:$B$6261,0)),"",INDIRECT("'SorP'!$A$"&amp;MATCH($S105&amp;$J105,SorP!C:C,0))))</f>
        <v>US-PA</v>
      </c>
      <c r="U105" s="185"/>
      <c r="V105" s="209">
        <f>IF(C105="",NA(),IF(OR(C105="Smelter not listed",C105="Smelter not yet identified"),MATCH($B105&amp;$D105,'Smelter Look-up'!$J:$J,0),MATCH($B105&amp;$C105,'Smelter Look-up'!$J:$J,0)))</f>
        <v>359</v>
      </c>
      <c r="X105" s="210">
        <f t="shared" ca="1" si="15"/>
        <v>0</v>
      </c>
      <c r="AB105" s="211" t="str">
        <f t="shared" si="16"/>
        <v>TantalumGlobal Advanced Metals Boyertown</v>
      </c>
    </row>
    <row r="106" spans="1:28" s="210" customFormat="1" ht="114.75">
      <c r="A106" s="165" t="s">
        <v>15173</v>
      </c>
      <c r="B106" s="166" t="s">
        <v>1089</v>
      </c>
      <c r="C106" s="170" t="s">
        <v>15172</v>
      </c>
      <c r="D106" s="213"/>
      <c r="E106" s="166" t="str">
        <f ca="1">IF(ISERROR($V106),"",OFFSET('Smelter Look-up'!$D$4,$V106-4,0)&amp;"")</f>
        <v>CHINA</v>
      </c>
      <c r="F106" s="166" t="str">
        <f ca="1">IF(ISERROR($V106),"",OFFSET('Smelter Look-up'!$E$4,$V106-4,0))</f>
        <v>CID000291</v>
      </c>
      <c r="G106" s="166" t="str">
        <f ca="1">IF(C106=$X$4,IF(ISERROR($V106),"Enter smelter details","RMI"),IF(ISERROR($V106),"",OFFSET('Smelter Look-up'!$F$4,$V106-4,0)))</f>
        <v>RMI</v>
      </c>
      <c r="H106" s="167">
        <f ca="1">IF(ISERROR($V106),"",OFFSET('Smelter Look-up'!$G$4,$V106-4,0))</f>
        <v>0</v>
      </c>
      <c r="I106" s="168" t="str">
        <f ca="1">IF(ISERROR($V106),"",OFFSET('Smelter Look-up'!$H$4,$V106-4,0))</f>
        <v>Yingde</v>
      </c>
      <c r="J106" s="168" t="str">
        <f ca="1">IF(ISERROR($V106),"",OFFSET('Smelter Look-up'!$I$4,$V106-4,0))</f>
        <v>Guangdong Sheng</v>
      </c>
      <c r="K106" s="207"/>
      <c r="L106" s="207"/>
      <c r="M106" s="207"/>
      <c r="N106" s="207"/>
      <c r="O106" s="207"/>
      <c r="P106" s="169"/>
      <c r="Q106" s="208"/>
      <c r="R106" s="166" t="str">
        <f ca="1">IF(ISERROR($V106),"",OFFSET('Smelter Look-up'!$C$4,$V106-4,0)&amp;"")</f>
        <v>Guangdong Rising Rare Metals-EO Materials Ltd.</v>
      </c>
      <c r="S106" s="165" t="str">
        <f t="shared" ca="1" si="14"/>
        <v>CN</v>
      </c>
      <c r="T106" s="165" t="str">
        <f ca="1">IF(B106="","",IF(ISERROR(MATCH($J106,SorP!$B$1:$B$6261,0)),"",INDIRECT("'SorP'!$A$"&amp;MATCH($S106&amp;$J106,SorP!C:C,0))))</f>
        <v>CN-GD</v>
      </c>
      <c r="U106" s="185"/>
      <c r="V106" s="209">
        <f>IF(C106="",NA(),IF(OR(C106="Smelter not listed",C106="Smelter not yet identified"),MATCH($B106&amp;$D106,'Smelter Look-up'!$J:$J,0),MATCH($B106&amp;$C106,'Smelter Look-up'!$J:$J,0)))</f>
        <v>360</v>
      </c>
      <c r="X106" s="210">
        <f t="shared" ca="1" si="15"/>
        <v>0</v>
      </c>
      <c r="AB106" s="211" t="str">
        <f t="shared" si="16"/>
        <v>TantalumGuangdong Rising Rare Metals-EO Materials Ltd.</v>
      </c>
    </row>
    <row r="107" spans="1:28" s="210" customFormat="1" ht="114.75">
      <c r="A107" s="165" t="s">
        <v>381</v>
      </c>
      <c r="B107" s="166" t="s">
        <v>1089</v>
      </c>
      <c r="C107" s="170" t="s">
        <v>1</v>
      </c>
      <c r="D107" s="213"/>
      <c r="E107" s="166" t="str">
        <f ca="1">IF(ISERROR($V107),"",OFFSET('Smelter Look-up'!$D$4,$V107-4,0)&amp;"")</f>
        <v>CHINA</v>
      </c>
      <c r="F107" s="166" t="str">
        <f ca="1">IF(ISERROR($V107),"",OFFSET('Smelter Look-up'!$E$4,$V107-4,0))</f>
        <v>CID002492</v>
      </c>
      <c r="G107" s="166" t="str">
        <f ca="1">IF(C107=$X$4,IF(ISERROR($V107),"Enter smelter details","RMI"),IF(ISERROR($V107),"",OFFSET('Smelter Look-up'!$F$4,$V107-4,0)))</f>
        <v>RMI</v>
      </c>
      <c r="H107" s="167">
        <f ca="1">IF(ISERROR($V107),"",OFFSET('Smelter Look-up'!$G$4,$V107-4,0))</f>
        <v>0</v>
      </c>
      <c r="I107" s="168" t="str">
        <f ca="1">IF(ISERROR($V107),"",OFFSET('Smelter Look-up'!$H$4,$V107-4,0))</f>
        <v>Hengyang</v>
      </c>
      <c r="J107" s="168" t="str">
        <f ca="1">IF(ISERROR($V107),"",OFFSET('Smelter Look-up'!$I$4,$V107-4,0))</f>
        <v>Hunan Sheng</v>
      </c>
      <c r="K107" s="207"/>
      <c r="L107" s="207"/>
      <c r="M107" s="207"/>
      <c r="N107" s="207"/>
      <c r="O107" s="207"/>
      <c r="P107" s="169"/>
      <c r="Q107" s="208"/>
      <c r="R107" s="166" t="str">
        <f ca="1">IF(ISERROR($V107),"",OFFSET('Smelter Look-up'!$C$4,$V107-4,0)&amp;"")</f>
        <v>Hengyang King Xing Lifeng New Materials Co., Ltd.</v>
      </c>
      <c r="S107" s="165" t="str">
        <f t="shared" ca="1" si="14"/>
        <v>CN</v>
      </c>
      <c r="T107" s="165" t="str">
        <f ca="1">IF(B107="","",IF(ISERROR(MATCH($J107,SorP!$B$1:$B$6261,0)),"",INDIRECT("'SorP'!$A$"&amp;MATCH($S107&amp;$J107,SorP!C:C,0))))</f>
        <v>CN-HN</v>
      </c>
      <c r="U107" s="185"/>
      <c r="V107" s="209">
        <f>IF(C107="",NA(),IF(OR(C107="Smelter not listed",C107="Smelter not yet identified"),MATCH($B107&amp;$D107,'Smelter Look-up'!$J:$J,0),MATCH($B107&amp;$C107,'Smelter Look-up'!$J:$J,0)))</f>
        <v>367</v>
      </c>
      <c r="X107" s="210">
        <f t="shared" ca="1" si="15"/>
        <v>0</v>
      </c>
      <c r="AB107" s="211" t="str">
        <f t="shared" si="16"/>
        <v>TantalumHengyang King Xing Lifeng New Materials Co., Ltd.</v>
      </c>
    </row>
    <row r="108" spans="1:28" s="210" customFormat="1" ht="102">
      <c r="A108" s="165" t="s">
        <v>1351</v>
      </c>
      <c r="B108" s="166" t="s">
        <v>1089</v>
      </c>
      <c r="C108" s="170" t="s">
        <v>2078</v>
      </c>
      <c r="D108" s="213"/>
      <c r="E108" s="166" t="str">
        <f ca="1">IF(ISERROR($V108),"",OFFSET('Smelter Look-up'!$D$4,$V108-4,0)&amp;"")</f>
        <v>CHINA</v>
      </c>
      <c r="F108" s="166" t="str">
        <f ca="1">IF(ISERROR($V108),"",OFFSET('Smelter Look-up'!$E$4,$V108-4,0))</f>
        <v>CID002512</v>
      </c>
      <c r="G108" s="166" t="str">
        <f ca="1">IF(C108=$X$4,IF(ISERROR($V108),"Enter smelter details","RMI"),IF(ISERROR($V108),"",OFFSET('Smelter Look-up'!$F$4,$V108-4,0)))</f>
        <v>RMI</v>
      </c>
      <c r="H108" s="167">
        <f ca="1">IF(ISERROR($V108),"",OFFSET('Smelter Look-up'!$G$4,$V108-4,0))</f>
        <v>0</v>
      </c>
      <c r="I108" s="168" t="str">
        <f ca="1">IF(ISERROR($V108),"",OFFSET('Smelter Look-up'!$H$4,$V108-4,0))</f>
        <v>Fengxin</v>
      </c>
      <c r="J108" s="168" t="str">
        <f ca="1">IF(ISERROR($V108),"",OFFSET('Smelter Look-up'!$I$4,$V108-4,0))</f>
        <v>Jiangxi Sheng</v>
      </c>
      <c r="K108" s="207"/>
      <c r="L108" s="207"/>
      <c r="M108" s="207"/>
      <c r="N108" s="207"/>
      <c r="O108" s="207"/>
      <c r="P108" s="169"/>
      <c r="Q108" s="208"/>
      <c r="R108" s="166" t="str">
        <f ca="1">IF(ISERROR($V108),"",OFFSET('Smelter Look-up'!$C$4,$V108-4,0)&amp;"")</f>
        <v>Jiangxi Dinghai Tantalum &amp; Niobium Co., Ltd.</v>
      </c>
      <c r="S108" s="165" t="str">
        <f t="shared" ca="1" si="14"/>
        <v>CN</v>
      </c>
      <c r="T108" s="165" t="str">
        <f ca="1">IF(B108="","",IF(ISERROR(MATCH($J108,SorP!$B$1:$B$6261,0)),"",INDIRECT("'SorP'!$A$"&amp;MATCH($S108&amp;$J108,SorP!C:C,0))))</f>
        <v>CN-JX</v>
      </c>
      <c r="U108" s="185"/>
      <c r="V108" s="209">
        <f>IF(C108="",NA(),IF(OR(C108="Smelter not listed",C108="Smelter not yet identified"),MATCH($B108&amp;$D108,'Smelter Look-up'!$J:$J,0),MATCH($B108&amp;$C108,'Smelter Look-up'!$J:$J,0)))</f>
        <v>368</v>
      </c>
      <c r="X108" s="210">
        <f t="shared" ca="1" si="15"/>
        <v>0</v>
      </c>
      <c r="AB108" s="211" t="str">
        <f t="shared" si="16"/>
        <v>TantalumJiangxi Dinghai Tantalum &amp; Niobium Co., Ltd.</v>
      </c>
    </row>
    <row r="109" spans="1:28" s="210" customFormat="1" ht="102">
      <c r="A109" s="165" t="s">
        <v>15233</v>
      </c>
      <c r="B109" s="166" t="s">
        <v>1089</v>
      </c>
      <c r="C109" s="170" t="s">
        <v>15251</v>
      </c>
      <c r="D109" s="213"/>
      <c r="E109" s="166" t="str">
        <f ca="1">IF(ISERROR($V109),"",OFFSET('Smelter Look-up'!$D$4,$V109-4,0)&amp;"")</f>
        <v>CHINA</v>
      </c>
      <c r="F109" s="166" t="str">
        <f ca="1">IF(ISERROR($V109),"",OFFSET('Smelter Look-up'!$E$4,$V109-4,0))</f>
        <v>CID004813</v>
      </c>
      <c r="G109" s="166" t="str">
        <f ca="1">IF(C109=$X$4,IF(ISERROR($V109),"Enter smelter details","RMI"),IF(ISERROR($V109),"",OFFSET('Smelter Look-up'!$F$4,$V109-4,0)))</f>
        <v>RMI</v>
      </c>
      <c r="H109" s="167">
        <f ca="1">IF(ISERROR($V109),"",OFFSET('Smelter Look-up'!$G$4,$V109-4,0))</f>
        <v>0</v>
      </c>
      <c r="I109" s="168" t="str">
        <f ca="1">IF(ISERROR($V109),"",OFFSET('Smelter Look-up'!$H$4,$V109-4,0))</f>
        <v>Xinyu</v>
      </c>
      <c r="J109" s="168" t="str">
        <f ca="1">IF(ISERROR($V109),"",OFFSET('Smelter Look-up'!$I$4,$V109-4,0))</f>
        <v>Jiangxi Sheng</v>
      </c>
      <c r="K109" s="207"/>
      <c r="L109" s="207"/>
      <c r="M109" s="207"/>
      <c r="N109" s="207"/>
      <c r="O109" s="207"/>
      <c r="P109" s="169"/>
      <c r="Q109" s="208"/>
      <c r="R109" s="166" t="str">
        <f ca="1">IF(ISERROR($V109),"",OFFSET('Smelter Look-up'!$C$4,$V109-4,0)&amp;"")</f>
        <v>Jiangxi Suns Nonferrous Materials Co. Ltd.</v>
      </c>
      <c r="S109" s="165" t="str">
        <f t="shared" ca="1" si="14"/>
        <v>CN</v>
      </c>
      <c r="T109" s="165" t="str">
        <f ca="1">IF(B109="","",IF(ISERROR(MATCH($J109,SorP!$B$1:$B$6261,0)),"",INDIRECT("'SorP'!$A$"&amp;MATCH($S109&amp;$J109,SorP!C:C,0))))</f>
        <v>CN-JX</v>
      </c>
      <c r="U109" s="185"/>
      <c r="V109" s="209">
        <f>IF(C109="",NA(),IF(OR(C109="Smelter not listed",C109="Smelter not yet identified"),MATCH($B109&amp;$D109,'Smelter Look-up'!$J:$J,0),MATCH($B109&amp;$C109,'Smelter Look-up'!$J:$J,0)))</f>
        <v>370</v>
      </c>
      <c r="X109" s="210">
        <f t="shared" ca="1" si="15"/>
        <v>0</v>
      </c>
      <c r="AB109" s="211" t="str">
        <f t="shared" si="16"/>
        <v>TantalumJiangxi Suns Nonferrous Materials Co. Ltd.</v>
      </c>
    </row>
    <row r="110" spans="1:28" s="210" customFormat="1" ht="76.5">
      <c r="A110" s="165" t="s">
        <v>2169</v>
      </c>
      <c r="B110" s="166" t="s">
        <v>1089</v>
      </c>
      <c r="C110" s="170" t="s">
        <v>2168</v>
      </c>
      <c r="D110" s="213"/>
      <c r="E110" s="166" t="str">
        <f ca="1">IF(ISERROR($V110),"",OFFSET('Smelter Look-up'!$D$4,$V110-4,0)&amp;"")</f>
        <v>CHINA</v>
      </c>
      <c r="F110" s="166" t="str">
        <f ca="1">IF(ISERROR($V110),"",OFFSET('Smelter Look-up'!$E$4,$V110-4,0))</f>
        <v>CID002842</v>
      </c>
      <c r="G110" s="166" t="str">
        <f ca="1">IF(C110=$X$4,IF(ISERROR($V110),"Enter smelter details","RMI"),IF(ISERROR($V110),"",OFFSET('Smelter Look-up'!$F$4,$V110-4,0)))</f>
        <v>RMI</v>
      </c>
      <c r="H110" s="167">
        <f ca="1">IF(ISERROR($V110),"",OFFSET('Smelter Look-up'!$G$4,$V110-4,0))</f>
        <v>0</v>
      </c>
      <c r="I110" s="168" t="str">
        <f ca="1">IF(ISERROR($V110),"",OFFSET('Smelter Look-up'!$H$4,$V110-4,0))</f>
        <v>Yichun</v>
      </c>
      <c r="J110" s="168" t="str">
        <f ca="1">IF(ISERROR($V110),"",OFFSET('Smelter Look-up'!$I$4,$V110-4,0))</f>
        <v>Jiangxi Sheng</v>
      </c>
      <c r="K110" s="207"/>
      <c r="L110" s="207"/>
      <c r="M110" s="207"/>
      <c r="N110" s="207"/>
      <c r="O110" s="207"/>
      <c r="P110" s="169"/>
      <c r="Q110" s="208"/>
      <c r="R110" s="166" t="str">
        <f ca="1">IF(ISERROR($V110),"",OFFSET('Smelter Look-up'!$C$4,$V110-4,0)&amp;"")</f>
        <v>Jiangxi Tuohong New Raw Material</v>
      </c>
      <c r="S110" s="165" t="str">
        <f t="shared" ca="1" si="14"/>
        <v>CN</v>
      </c>
      <c r="T110" s="165" t="str">
        <f ca="1">IF(B110="","",IF(ISERROR(MATCH($J110,SorP!$B$1:$B$6261,0)),"",INDIRECT("'SorP'!$A$"&amp;MATCH($S110&amp;$J110,SorP!C:C,0))))</f>
        <v>CN-JX</v>
      </c>
      <c r="U110" s="185"/>
      <c r="V110" s="209">
        <f>IF(C110="",NA(),IF(OR(C110="Smelter not listed",C110="Smelter not yet identified"),MATCH($B110&amp;$D110,'Smelter Look-up'!$J:$J,0),MATCH($B110&amp;$C110,'Smelter Look-up'!$J:$J,0)))</f>
        <v>371</v>
      </c>
      <c r="X110" s="210">
        <f t="shared" ca="1" si="15"/>
        <v>0</v>
      </c>
      <c r="AB110" s="211" t="str">
        <f t="shared" si="16"/>
        <v>TantalumJiangxi Tuohong New Raw Material</v>
      </c>
    </row>
    <row r="111" spans="1:28" s="210" customFormat="1" ht="102">
      <c r="A111" s="165" t="s">
        <v>722</v>
      </c>
      <c r="B111" s="166" t="s">
        <v>1089</v>
      </c>
      <c r="C111" s="170" t="s">
        <v>2</v>
      </c>
      <c r="D111" s="213"/>
      <c r="E111" s="166" t="str">
        <f ca="1">IF(ISERROR($V111),"",OFFSET('Smelter Look-up'!$D$4,$V111-4,0)&amp;"")</f>
        <v>CHINA</v>
      </c>
      <c r="F111" s="166" t="str">
        <f ca="1">IF(ISERROR($V111),"",OFFSET('Smelter Look-up'!$E$4,$V111-4,0))</f>
        <v>CID000914</v>
      </c>
      <c r="G111" s="166" t="str">
        <f ca="1">IF(C111=$X$4,IF(ISERROR($V111),"Enter smelter details","RMI"),IF(ISERROR($V111),"",OFFSET('Smelter Look-up'!$F$4,$V111-4,0)))</f>
        <v>RMI</v>
      </c>
      <c r="H111" s="167">
        <f ca="1">IF(ISERROR($V111),"",OFFSET('Smelter Look-up'!$G$4,$V111-4,0))</f>
        <v>0</v>
      </c>
      <c r="I111" s="168" t="str">
        <f ca="1">IF(ISERROR($V111),"",OFFSET('Smelter Look-up'!$H$4,$V111-4,0))</f>
        <v>Jiujiang</v>
      </c>
      <c r="J111" s="168" t="str">
        <f ca="1">IF(ISERROR($V111),"",OFFSET('Smelter Look-up'!$I$4,$V111-4,0))</f>
        <v>Jiangxi Sheng</v>
      </c>
      <c r="K111" s="207"/>
      <c r="L111" s="207"/>
      <c r="M111" s="207"/>
      <c r="N111" s="207"/>
      <c r="O111" s="207"/>
      <c r="P111" s="169"/>
      <c r="Q111" s="208"/>
      <c r="R111" s="166" t="str">
        <f ca="1">IF(ISERROR($V111),"",OFFSET('Smelter Look-up'!$C$4,$V111-4,0)&amp;"")</f>
        <v>JiuJiang JinXin Nonferrous Metals Co., Ltd.</v>
      </c>
      <c r="S111" s="165" t="str">
        <f t="shared" ca="1" si="14"/>
        <v>CN</v>
      </c>
      <c r="T111" s="165" t="str">
        <f ca="1">IF(B111="","",IF(ISERROR(MATCH($J111,SorP!$B$1:$B$6261,0)),"",INDIRECT("'SorP'!$A$"&amp;MATCH($S111&amp;$J111,SorP!C:C,0))))</f>
        <v>CN-JX</v>
      </c>
      <c r="U111" s="185"/>
      <c r="V111" s="209">
        <f>IF(C111="",NA(),IF(OR(C111="Smelter not listed",C111="Smelter not yet identified"),MATCH($B111&amp;$D111,'Smelter Look-up'!$J:$J,0),MATCH($B111&amp;$C111,'Smelter Look-up'!$J:$J,0)))</f>
        <v>372</v>
      </c>
      <c r="X111" s="210">
        <f t="shared" ca="1" si="15"/>
        <v>0</v>
      </c>
      <c r="AB111" s="211" t="str">
        <f t="shared" si="16"/>
        <v>TantalumJiuJiang JinXin Nonferrous Metals Co., Ltd.</v>
      </c>
    </row>
    <row r="112" spans="1:28" s="210" customFormat="1" ht="76.5">
      <c r="A112" s="165" t="s">
        <v>723</v>
      </c>
      <c r="B112" s="166" t="s">
        <v>1089</v>
      </c>
      <c r="C112" s="170" t="s">
        <v>44</v>
      </c>
      <c r="D112" s="213"/>
      <c r="E112" s="166" t="str">
        <f ca="1">IF(ISERROR($V112),"",OFFSET('Smelter Look-up'!$D$4,$V112-4,0)&amp;"")</f>
        <v>CHINA</v>
      </c>
      <c r="F112" s="166" t="str">
        <f ca="1">IF(ISERROR($V112),"",OFFSET('Smelter Look-up'!$E$4,$V112-4,0))</f>
        <v>CID000917</v>
      </c>
      <c r="G112" s="166" t="str">
        <f ca="1">IF(C112=$X$4,IF(ISERROR($V112),"Enter smelter details","RMI"),IF(ISERROR($V112),"",OFFSET('Smelter Look-up'!$F$4,$V112-4,0)))</f>
        <v>RMI</v>
      </c>
      <c r="H112" s="167">
        <f ca="1">IF(ISERROR($V112),"",OFFSET('Smelter Look-up'!$G$4,$V112-4,0))</f>
        <v>0</v>
      </c>
      <c r="I112" s="168" t="str">
        <f ca="1">IF(ISERROR($V112),"",OFFSET('Smelter Look-up'!$H$4,$V112-4,0))</f>
        <v>Jiujiang</v>
      </c>
      <c r="J112" s="168" t="str">
        <f ca="1">IF(ISERROR($V112),"",OFFSET('Smelter Look-up'!$I$4,$V112-4,0))</f>
        <v>Jiangxi Sheng</v>
      </c>
      <c r="K112" s="207"/>
      <c r="L112" s="207"/>
      <c r="M112" s="207"/>
      <c r="N112" s="207"/>
      <c r="O112" s="207"/>
      <c r="P112" s="169"/>
      <c r="Q112" s="208"/>
      <c r="R112" s="166" t="str">
        <f ca="1">IF(ISERROR($V112),"",OFFSET('Smelter Look-up'!$C$4,$V112-4,0)&amp;"")</f>
        <v>Jiujiang Tanbre Co., Ltd.</v>
      </c>
      <c r="S112" s="165" t="str">
        <f t="shared" ca="1" si="14"/>
        <v>CN</v>
      </c>
      <c r="T112" s="165" t="str">
        <f ca="1">IF(B112="","",IF(ISERROR(MATCH($J112,SorP!$B$1:$B$6261,0)),"",INDIRECT("'SorP'!$A$"&amp;MATCH($S112&amp;$J112,SorP!C:C,0))))</f>
        <v>CN-JX</v>
      </c>
      <c r="U112" s="185"/>
      <c r="V112" s="209">
        <f>IF(C112="",NA(),IF(OR(C112="Smelter not listed",C112="Smelter not yet identified"),MATCH($B112&amp;$D112,'Smelter Look-up'!$J:$J,0),MATCH($B112&amp;$C112,'Smelter Look-up'!$J:$J,0)))</f>
        <v>374</v>
      </c>
      <c r="X112" s="210">
        <f t="shared" ca="1" si="15"/>
        <v>0</v>
      </c>
      <c r="AB112" s="211" t="str">
        <f t="shared" si="16"/>
        <v>TantalumJiujiang Tanbre Co., Ltd.</v>
      </c>
    </row>
    <row r="113" spans="1:28" s="210" customFormat="1" ht="127.5">
      <c r="A113" s="165" t="s">
        <v>1352</v>
      </c>
      <c r="B113" s="166" t="s">
        <v>1089</v>
      </c>
      <c r="C113" s="170" t="s">
        <v>2076</v>
      </c>
      <c r="D113" s="213"/>
      <c r="E113" s="166" t="str">
        <f ca="1">IF(ISERROR($V113),"",OFFSET('Smelter Look-up'!$D$4,$V113-4,0)&amp;"")</f>
        <v>CHINA</v>
      </c>
      <c r="F113" s="166" t="str">
        <f ca="1">IF(ISERROR($V113),"",OFFSET('Smelter Look-up'!$E$4,$V113-4,0))</f>
        <v>CID002506</v>
      </c>
      <c r="G113" s="166" t="str">
        <f ca="1">IF(C113=$X$4,IF(ISERROR($V113),"Enter smelter details","RMI"),IF(ISERROR($V113),"",OFFSET('Smelter Look-up'!$F$4,$V113-4,0)))</f>
        <v>RMI</v>
      </c>
      <c r="H113" s="167">
        <f ca="1">IF(ISERROR($V113),"",OFFSET('Smelter Look-up'!$G$4,$V113-4,0))</f>
        <v>0</v>
      </c>
      <c r="I113" s="168" t="str">
        <f ca="1">IF(ISERROR($V113),"",OFFSET('Smelter Look-up'!$H$4,$V113-4,0))</f>
        <v>Jiujiang</v>
      </c>
      <c r="J113" s="168" t="str">
        <f ca="1">IF(ISERROR($V113),"",OFFSET('Smelter Look-up'!$I$4,$V113-4,0))</f>
        <v>Jiangxi Sheng</v>
      </c>
      <c r="K113" s="207"/>
      <c r="L113" s="207"/>
      <c r="M113" s="207"/>
      <c r="N113" s="207"/>
      <c r="O113" s="207"/>
      <c r="P113" s="169"/>
      <c r="Q113" s="208"/>
      <c r="R113" s="166" t="str">
        <f ca="1">IF(ISERROR($V113),"",OFFSET('Smelter Look-up'!$C$4,$V113-4,0)&amp;"")</f>
        <v>Jiujiang Zhongao Tantalum &amp; Niobium Co., Ltd.</v>
      </c>
      <c r="S113" s="165" t="str">
        <f t="shared" ca="1" si="14"/>
        <v>CN</v>
      </c>
      <c r="T113" s="165" t="str">
        <f ca="1">IF(B113="","",IF(ISERROR(MATCH($J113,SorP!$B$1:$B$6261,0)),"",INDIRECT("'SorP'!$A$"&amp;MATCH($S113&amp;$J113,SorP!C:C,0))))</f>
        <v>CN-JX</v>
      </c>
      <c r="U113" s="185"/>
      <c r="V113" s="209">
        <f>IF(C113="",NA(),IF(OR(C113="Smelter not listed",C113="Smelter not yet identified"),MATCH($B113&amp;$D113,'Smelter Look-up'!$J:$J,0),MATCH($B113&amp;$C113,'Smelter Look-up'!$J:$J,0)))</f>
        <v>375</v>
      </c>
      <c r="X113" s="210">
        <f t="shared" ca="1" si="15"/>
        <v>0</v>
      </c>
      <c r="AB113" s="211" t="str">
        <f t="shared" si="16"/>
        <v>TantalumJiujiang Zhongao Tantalum &amp; Niobium Co., Ltd.</v>
      </c>
    </row>
    <row r="114" spans="1:28" s="210" customFormat="1" ht="51">
      <c r="A114" s="165" t="s">
        <v>1376</v>
      </c>
      <c r="B114" s="166" t="s">
        <v>1089</v>
      </c>
      <c r="C114" s="170" t="s">
        <v>14523</v>
      </c>
      <c r="D114" s="213"/>
      <c r="E114" s="166" t="str">
        <f ca="1">IF(ISERROR($V114),"",OFFSET('Smelter Look-up'!$D$4,$V114-4,0)&amp;"")</f>
        <v>MEXICO</v>
      </c>
      <c r="F114" s="166" t="str">
        <f ca="1">IF(ISERROR($V114),"",OFFSET('Smelter Look-up'!$E$4,$V114-4,0))</f>
        <v>CID002539</v>
      </c>
      <c r="G114" s="166" t="str">
        <f ca="1">IF(C114=$X$4,IF(ISERROR($V114),"Enter smelter details","RMI"),IF(ISERROR($V114),"",OFFSET('Smelter Look-up'!$F$4,$V114-4,0)))</f>
        <v>RMI</v>
      </c>
      <c r="H114" s="167">
        <f ca="1">IF(ISERROR($V114),"",OFFSET('Smelter Look-up'!$G$4,$V114-4,0))</f>
        <v>0</v>
      </c>
      <c r="I114" s="168" t="str">
        <f ca="1">IF(ISERROR($V114),"",OFFSET('Smelter Look-up'!$H$4,$V114-4,0))</f>
        <v>Matamoros</v>
      </c>
      <c r="J114" s="168" t="str">
        <f ca="1">IF(ISERROR($V114),"",OFFSET('Smelter Look-up'!$I$4,$V114-4,0))</f>
        <v>Tamaulipas</v>
      </c>
      <c r="K114" s="207"/>
      <c r="L114" s="207"/>
      <c r="M114" s="207"/>
      <c r="N114" s="207"/>
      <c r="O114" s="207"/>
      <c r="P114" s="169"/>
      <c r="Q114" s="208"/>
      <c r="R114" s="166" t="str">
        <f ca="1">IF(ISERROR($V114),"",OFFSET('Smelter Look-up'!$C$4,$V114-4,0)&amp;"")</f>
        <v>KEMET de Mexico</v>
      </c>
      <c r="S114" s="165" t="str">
        <f t="shared" ca="1" si="14"/>
        <v>MX</v>
      </c>
      <c r="T114" s="165" t="str">
        <f ca="1">IF(B114="","",IF(ISERROR(MATCH($J114,SorP!$B$1:$B$6261,0)),"",INDIRECT("'SorP'!$A$"&amp;MATCH($S114&amp;$J114,SorP!C:C,0))))</f>
        <v>MX-TAM</v>
      </c>
      <c r="U114" s="185"/>
      <c r="V114" s="209">
        <f>IF(C114="",NA(),IF(OR(C114="Smelter not listed",C114="Smelter not yet identified"),MATCH($B114&amp;$D114,'Smelter Look-up'!$J:$J,0),MATCH($B114&amp;$C114,'Smelter Look-up'!$J:$J,0)))</f>
        <v>377</v>
      </c>
      <c r="X114" s="210">
        <f t="shared" ca="1" si="15"/>
        <v>0</v>
      </c>
      <c r="AB114" s="211" t="str">
        <f t="shared" si="16"/>
        <v>TantalumKEMET de Mexico</v>
      </c>
    </row>
    <row r="115" spans="1:28" s="210" customFormat="1" ht="63.75">
      <c r="A115" s="165" t="s">
        <v>1371</v>
      </c>
      <c r="B115" s="166" t="s">
        <v>1089</v>
      </c>
      <c r="C115" s="170" t="s">
        <v>14895</v>
      </c>
      <c r="D115" s="213"/>
      <c r="E115" s="166" t="str">
        <f ca="1">IF(ISERROR($V115),"",OFFSET('Smelter Look-up'!$D$4,$V115-4,0)&amp;"")</f>
        <v>UNITED STATES OF AMERICA</v>
      </c>
      <c r="F115" s="166" t="str">
        <f ca="1">IF(ISERROR($V115),"",OFFSET('Smelter Look-up'!$E$4,$V115-4,0))</f>
        <v>CID002548</v>
      </c>
      <c r="G115" s="166" t="str">
        <f ca="1">IF(C115=$X$4,IF(ISERROR($V115),"Enter smelter details","RMI"),IF(ISERROR($V115),"",OFFSET('Smelter Look-up'!$F$4,$V115-4,0)))</f>
        <v>RMI</v>
      </c>
      <c r="H115" s="167">
        <f ca="1">IF(ISERROR($V115),"",OFFSET('Smelter Look-up'!$G$4,$V115-4,0))</f>
        <v>0</v>
      </c>
      <c r="I115" s="168" t="str">
        <f ca="1">IF(ISERROR($V115),"",OFFSET('Smelter Look-up'!$H$4,$V115-4,0))</f>
        <v>Newton</v>
      </c>
      <c r="J115" s="168" t="str">
        <f ca="1">IF(ISERROR($V115),"",OFFSET('Smelter Look-up'!$I$4,$V115-4,0))</f>
        <v>Massachusetts</v>
      </c>
      <c r="K115" s="207"/>
      <c r="L115" s="207"/>
      <c r="M115" s="207"/>
      <c r="N115" s="207"/>
      <c r="O115" s="207"/>
      <c r="P115" s="169"/>
      <c r="Q115" s="208"/>
      <c r="R115" s="166" t="str">
        <f ca="1">IF(ISERROR($V115),"",OFFSET('Smelter Look-up'!$C$4,$V115-4,0)&amp;"")</f>
        <v>Materion Newton Inc.</v>
      </c>
      <c r="S115" s="165" t="str">
        <f t="shared" ca="1" si="14"/>
        <v>US</v>
      </c>
      <c r="T115" s="165" t="str">
        <f ca="1">IF(B115="","",IF(ISERROR(MATCH($J115,SorP!$B$1:$B$6261,0)),"",INDIRECT("'SorP'!$A$"&amp;MATCH($S115&amp;$J115,SorP!C:C,0))))</f>
        <v>US-MA</v>
      </c>
      <c r="U115" s="185"/>
      <c r="V115" s="209">
        <f>IF(C115="",NA(),IF(OR(C115="Smelter not listed",C115="Smelter not yet identified"),MATCH($B115&amp;$D115,'Smelter Look-up'!$J:$J,0),MATCH($B115&amp;$C115,'Smelter Look-up'!$J:$J,0)))</f>
        <v>379</v>
      </c>
      <c r="X115" s="210">
        <f t="shared" ca="1" si="15"/>
        <v>0</v>
      </c>
      <c r="AB115" s="211" t="str">
        <f t="shared" si="16"/>
        <v>TantalumMaterion Newton Inc.</v>
      </c>
    </row>
    <row r="116" spans="1:28" s="210" customFormat="1" ht="89.25">
      <c r="A116" s="165" t="s">
        <v>725</v>
      </c>
      <c r="B116" s="166" t="s">
        <v>1089</v>
      </c>
      <c r="C116" s="170" t="s">
        <v>2060</v>
      </c>
      <c r="D116" s="213"/>
      <c r="E116" s="166" t="str">
        <f ca="1">IF(ISERROR($V116),"",OFFSET('Smelter Look-up'!$D$4,$V116-4,0)&amp;"")</f>
        <v>INDIA</v>
      </c>
      <c r="F116" s="166" t="str">
        <f ca="1">IF(ISERROR($V116),"",OFFSET('Smelter Look-up'!$E$4,$V116-4,0))</f>
        <v>CID001163</v>
      </c>
      <c r="G116" s="166" t="str">
        <f ca="1">IF(C116=$X$4,IF(ISERROR($V116),"Enter smelter details","RMI"),IF(ISERROR($V116),"",OFFSET('Smelter Look-up'!$F$4,$V116-4,0)))</f>
        <v>RMI</v>
      </c>
      <c r="H116" s="167">
        <f ca="1">IF(ISERROR($V116),"",OFFSET('Smelter Look-up'!$G$4,$V116-4,0))</f>
        <v>0</v>
      </c>
      <c r="I116" s="168" t="str">
        <f ca="1">IF(ISERROR($V116),"",OFFSET('Smelter Look-up'!$H$4,$V116-4,0))</f>
        <v>District Raigad</v>
      </c>
      <c r="J116" s="168" t="str">
        <f ca="1">IF(ISERROR($V116),"",OFFSET('Smelter Look-up'!$I$4,$V116-4,0))</f>
        <v>Mahārāshtra</v>
      </c>
      <c r="K116" s="207"/>
      <c r="L116" s="207"/>
      <c r="M116" s="207"/>
      <c r="N116" s="207"/>
      <c r="O116" s="207"/>
      <c r="P116" s="169"/>
      <c r="Q116" s="208"/>
      <c r="R116" s="166" t="str">
        <f ca="1">IF(ISERROR($V116),"",OFFSET('Smelter Look-up'!$C$4,$V116-4,0)&amp;"")</f>
        <v>Metallurgical Products India Pvt., Ltd.</v>
      </c>
      <c r="S116" s="165" t="str">
        <f t="shared" ca="1" si="14"/>
        <v>IN</v>
      </c>
      <c r="T116" s="165" t="str">
        <f ca="1">IF(B116="","",IF(ISERROR(MATCH($J116,SorP!$B$1:$B$6261,0)),"",INDIRECT("'SorP'!$A$"&amp;MATCH($S116&amp;$J116,SorP!C:C,0))))</f>
        <v>IN-MH</v>
      </c>
      <c r="U116" s="185"/>
      <c r="V116" s="209">
        <f>IF(C116="",NA(),IF(OR(C116="Smelter not listed",C116="Smelter not yet identified"),MATCH($B116&amp;$D116,'Smelter Look-up'!$J:$J,0),MATCH($B116&amp;$C116,'Smelter Look-up'!$J:$J,0)))</f>
        <v>381</v>
      </c>
      <c r="X116" s="210">
        <f t="shared" ca="1" si="15"/>
        <v>0</v>
      </c>
      <c r="AB116" s="211" t="str">
        <f t="shared" si="16"/>
        <v>TantalumMetallurgical Products India Pvt., Ltd.</v>
      </c>
    </row>
    <row r="117" spans="1:28" s="210" customFormat="1" ht="63.75">
      <c r="A117" s="165" t="s">
        <v>726</v>
      </c>
      <c r="B117" s="166" t="s">
        <v>1089</v>
      </c>
      <c r="C117" s="170" t="s">
        <v>11981</v>
      </c>
      <c r="D117" s="213"/>
      <c r="E117" s="166" t="str">
        <f ca="1">IF(ISERROR($V117),"",OFFSET('Smelter Look-up'!$D$4,$V117-4,0)&amp;"")</f>
        <v>BRAZIL</v>
      </c>
      <c r="F117" s="166" t="str">
        <f ca="1">IF(ISERROR($V117),"",OFFSET('Smelter Look-up'!$E$4,$V117-4,0))</f>
        <v>CID001175</v>
      </c>
      <c r="G117" s="166" t="str">
        <f ca="1">IF(C117=$X$4,IF(ISERROR($V117),"Enter smelter details","RMI"),IF(ISERROR($V117),"",OFFSET('Smelter Look-up'!$F$4,$V117-4,0)))</f>
        <v>RMI</v>
      </c>
      <c r="H117" s="167">
        <f ca="1">IF(ISERROR($V117),"",OFFSET('Smelter Look-up'!$G$4,$V117-4,0))</f>
        <v>0</v>
      </c>
      <c r="I117" s="168" t="str">
        <f ca="1">IF(ISERROR($V117),"",OFFSET('Smelter Look-up'!$H$4,$V117-4,0))</f>
        <v>Presidente Figueiredo</v>
      </c>
      <c r="J117" s="168" t="str">
        <f ca="1">IF(ISERROR($V117),"",OFFSET('Smelter Look-up'!$I$4,$V117-4,0))</f>
        <v>Amazonas</v>
      </c>
      <c r="K117" s="207"/>
      <c r="L117" s="207"/>
      <c r="M117" s="207"/>
      <c r="N117" s="207"/>
      <c r="O117" s="207"/>
      <c r="P117" s="169"/>
      <c r="Q117" s="208"/>
      <c r="R117" s="166" t="str">
        <f ca="1">IF(ISERROR($V117),"",OFFSET('Smelter Look-up'!$C$4,$V117-4,0)&amp;"")</f>
        <v>Mineracao Taboca S.A.</v>
      </c>
      <c r="S117" s="165" t="str">
        <f t="shared" ca="1" si="14"/>
        <v>BR</v>
      </c>
      <c r="T117" s="165" t="str">
        <f ca="1">IF(B117="","",IF(ISERROR(MATCH($J117,SorP!$B$1:$B$6261,0)),"",INDIRECT("'SorP'!$A$"&amp;MATCH($S117&amp;$J117,SorP!C:C,0))))</f>
        <v>BR-AM</v>
      </c>
      <c r="U117" s="185"/>
      <c r="V117" s="209">
        <f>IF(C117="",NA(),IF(OR(C117="Smelter not listed",C117="Smelter not yet identified"),MATCH($B117&amp;$D117,'Smelter Look-up'!$J:$J,0),MATCH($B117&amp;$C117,'Smelter Look-up'!$J:$J,0)))</f>
        <v>382</v>
      </c>
      <c r="X117" s="210">
        <f t="shared" ca="1" si="15"/>
        <v>0</v>
      </c>
      <c r="AB117" s="211" t="str">
        <f t="shared" si="16"/>
        <v>TantalumMineracao Taboca S.A.</v>
      </c>
    </row>
    <row r="118" spans="1:28" s="210" customFormat="1" ht="76.5">
      <c r="A118" s="165" t="s">
        <v>727</v>
      </c>
      <c r="B118" s="166" t="s">
        <v>1089</v>
      </c>
      <c r="C118" s="170" t="s">
        <v>15441</v>
      </c>
      <c r="D118" s="213"/>
      <c r="E118" s="166" t="str">
        <f ca="1">IF(ISERROR($V118),"",OFFSET('Smelter Look-up'!$D$4,$V118-4,0)&amp;"")</f>
        <v>JAPAN</v>
      </c>
      <c r="F118" s="166" t="str">
        <f ca="1">IF(ISERROR($V118),"",OFFSET('Smelter Look-up'!$E$4,$V118-4,0))</f>
        <v>CID001192</v>
      </c>
      <c r="G118" s="166" t="str">
        <f ca="1">IF(C118=$X$4,IF(ISERROR($V118),"Enter smelter details","RMI"),IF(ISERROR($V118),"",OFFSET('Smelter Look-up'!$F$4,$V118-4,0)))</f>
        <v>RMI</v>
      </c>
      <c r="H118" s="167">
        <f ca="1">IF(ISERROR($V118),"",OFFSET('Smelter Look-up'!$G$4,$V118-4,0))</f>
        <v>0</v>
      </c>
      <c r="I118" s="168" t="str">
        <f ca="1">IF(ISERROR($V118),"",OFFSET('Smelter Look-up'!$H$4,$V118-4,0))</f>
        <v>Omuta</v>
      </c>
      <c r="J118" s="168" t="str">
        <f ca="1">IF(ISERROR($V118),"",OFFSET('Smelter Look-up'!$I$4,$V118-4,0))</f>
        <v>Fukuoka</v>
      </c>
      <c r="K118" s="207"/>
      <c r="L118" s="207"/>
      <c r="M118" s="207"/>
      <c r="N118" s="207"/>
      <c r="O118" s="207"/>
      <c r="P118" s="169"/>
      <c r="Q118" s="208"/>
      <c r="R118" s="166" t="str">
        <f ca="1">IF(ISERROR($V118),"",OFFSET('Smelter Look-up'!$C$4,$V118-4,0)&amp;"")</f>
        <v>Mitsui Kinzoku Company, Limited</v>
      </c>
      <c r="S118" s="165" t="str">
        <f t="shared" ca="1" si="14"/>
        <v>JP</v>
      </c>
      <c r="T118" s="165" t="str">
        <f ca="1">IF(B118="","",IF(ISERROR(MATCH($J118,SorP!$B$1:$B$6261,0)),"",INDIRECT("'SorP'!$A$"&amp;MATCH($S118&amp;$J118,SorP!C:C,0))))</f>
        <v>JP-40</v>
      </c>
      <c r="U118" s="185"/>
      <c r="V118" s="209">
        <f>IF(C118="",NA(),IF(OR(C118="Smelter not listed",C118="Smelter not yet identified"),MATCH($B118&amp;$D118,'Smelter Look-up'!$J:$J,0),MATCH($B118&amp;$C118,'Smelter Look-up'!$J:$J,0)))</f>
        <v>385</v>
      </c>
      <c r="X118" s="210">
        <f t="shared" ca="1" si="15"/>
        <v>0</v>
      </c>
      <c r="AB118" s="211" t="str">
        <f t="shared" si="16"/>
        <v>TantalumMitsui Kinzoku Company, Limited</v>
      </c>
    </row>
    <row r="119" spans="1:28" s="210" customFormat="1" ht="102">
      <c r="A119" s="165" t="s">
        <v>729</v>
      </c>
      <c r="B119" s="166" t="s">
        <v>1089</v>
      </c>
      <c r="C119" s="170" t="s">
        <v>988</v>
      </c>
      <c r="D119" s="213"/>
      <c r="E119" s="166" t="str">
        <f ca="1">IF(ISERROR($V119),"",OFFSET('Smelter Look-up'!$D$4,$V119-4,0)&amp;"")</f>
        <v>CHINA</v>
      </c>
      <c r="F119" s="166" t="str">
        <f ca="1">IF(ISERROR($V119),"",OFFSET('Smelter Look-up'!$E$4,$V119-4,0))</f>
        <v>CID001277</v>
      </c>
      <c r="G119" s="166" t="str">
        <f ca="1">IF(C119=$X$4,IF(ISERROR($V119),"Enter smelter details","RMI"),IF(ISERROR($V119),"",OFFSET('Smelter Look-up'!$F$4,$V119-4,0)))</f>
        <v>RMI</v>
      </c>
      <c r="H119" s="167">
        <f ca="1">IF(ISERROR($V119),"",OFFSET('Smelter Look-up'!$G$4,$V119-4,0))</f>
        <v>0</v>
      </c>
      <c r="I119" s="168" t="str">
        <f ca="1">IF(ISERROR($V119),"",OFFSET('Smelter Look-up'!$H$4,$V119-4,0))</f>
        <v>Shizuishan City</v>
      </c>
      <c r="J119" s="168" t="str">
        <f ca="1">IF(ISERROR($V119),"",OFFSET('Smelter Look-up'!$I$4,$V119-4,0))</f>
        <v>Ningxia Huizi Zizhiqu</v>
      </c>
      <c r="K119" s="207"/>
      <c r="L119" s="207"/>
      <c r="M119" s="207"/>
      <c r="N119" s="207"/>
      <c r="O119" s="207"/>
      <c r="P119" s="169"/>
      <c r="Q119" s="208"/>
      <c r="R119" s="166" t="str">
        <f ca="1">IF(ISERROR($V119),"",OFFSET('Smelter Look-up'!$C$4,$V119-4,0)&amp;"")</f>
        <v>Ningxia Orient Tantalum Industry Co., Ltd.</v>
      </c>
      <c r="S119" s="165" t="str">
        <f t="shared" ca="1" si="14"/>
        <v>CN</v>
      </c>
      <c r="T119" s="165" t="str">
        <f ca="1">IF(B119="","",IF(ISERROR(MATCH($J119,SorP!$B$1:$B$6261,0)),"",INDIRECT("'SorP'!$A$"&amp;MATCH($S119&amp;$J119,SorP!C:C,0))))</f>
        <v/>
      </c>
      <c r="U119" s="185"/>
      <c r="V119" s="209">
        <f>IF(C119="",NA(),IF(OR(C119="Smelter not listed",C119="Smelter not yet identified"),MATCH($B119&amp;$D119,'Smelter Look-up'!$J:$J,0),MATCH($B119&amp;$C119,'Smelter Look-up'!$J:$J,0)))</f>
        <v>390</v>
      </c>
      <c r="X119" s="210">
        <f t="shared" ca="1" si="15"/>
        <v>0</v>
      </c>
      <c r="AB119" s="211" t="str">
        <f t="shared" si="16"/>
        <v>TantalumNingxia Orient Tantalum Industry Co., Ltd.</v>
      </c>
    </row>
    <row r="120" spans="1:28" s="210" customFormat="1" ht="51">
      <c r="A120" s="165" t="s">
        <v>728</v>
      </c>
      <c r="B120" s="166" t="s">
        <v>1089</v>
      </c>
      <c r="C120" s="170" t="s">
        <v>15890</v>
      </c>
      <c r="D120" s="213"/>
      <c r="E120" s="166" t="s">
        <v>1061</v>
      </c>
      <c r="F120" s="295" t="s">
        <v>728</v>
      </c>
      <c r="G120" s="166" t="s">
        <v>12764</v>
      </c>
      <c r="H120" s="167" t="str">
        <f ca="1">IF(ISERROR($V120),"",OFFSET('Smelter Look-up'!$G$4,$V120-4,0))</f>
        <v/>
      </c>
      <c r="I120" s="294" t="s">
        <v>1651</v>
      </c>
      <c r="J120" s="294" t="s">
        <v>1652</v>
      </c>
      <c r="K120" s="207"/>
      <c r="L120" s="207"/>
      <c r="M120" s="207"/>
      <c r="N120" s="207"/>
      <c r="O120" s="207"/>
      <c r="P120" s="169"/>
      <c r="Q120" s="208"/>
      <c r="R120" s="166" t="str">
        <f ca="1">IF(ISERROR($V120),"",OFFSET('Smelter Look-up'!$C$4,$V120-4,0)&amp;"")</f>
        <v/>
      </c>
      <c r="S120" s="165" t="str">
        <f t="shared" ca="1" si="14"/>
        <v>EE</v>
      </c>
      <c r="T120" s="165" t="str">
        <f ca="1">IF(B120="","",IF(ISERROR(MATCH($J120,SorP!$B$1:$B$6261,0)),"",INDIRECT("'SorP'!$A$"&amp;MATCH($S120&amp;$J120,SorP!C:C,0))))</f>
        <v>EE-45</v>
      </c>
      <c r="U120" s="185"/>
      <c r="V120" s="209" t="e">
        <f>IF(C120="",NA(),IF(OR(C120="Smelter not listed",C120="Smelter not yet identified"),MATCH($B120&amp;$D120,'Smelter Look-up'!$J:$J,0),MATCH($B120&amp;$C120,'Smelter Look-up'!$J:$J,0)))</f>
        <v>#N/A</v>
      </c>
      <c r="X120" s="210">
        <f t="shared" si="15"/>
        <v>0</v>
      </c>
      <c r="AB120" s="211" t="str">
        <f t="shared" si="16"/>
        <v>TantalumNPM Silmet OU</v>
      </c>
    </row>
    <row r="121" spans="1:28" s="210" customFormat="1" ht="38.25">
      <c r="A121" s="165" t="s">
        <v>14897</v>
      </c>
      <c r="B121" s="166" t="s">
        <v>1089</v>
      </c>
      <c r="C121" s="170" t="s">
        <v>14896</v>
      </c>
      <c r="D121" s="213"/>
      <c r="E121" s="166" t="str">
        <f ca="1">IF(ISERROR($V121),"",OFFSET('Smelter Look-up'!$D$4,$V121-4,0)&amp;"")</f>
        <v>RWANDA</v>
      </c>
      <c r="F121" s="166" t="str">
        <f ca="1">IF(ISERROR($V121),"",OFFSET('Smelter Look-up'!$E$4,$V121-4,0))</f>
        <v>CID004054</v>
      </c>
      <c r="G121" s="166" t="str">
        <f ca="1">IF(C121=$X$4,IF(ISERROR($V121),"Enter smelter details","RMI"),IF(ISERROR($V121),"",OFFSET('Smelter Look-up'!$F$4,$V121-4,0)))</f>
        <v>RMI</v>
      </c>
      <c r="H121" s="167">
        <f ca="1">IF(ISERROR($V121),"",OFFSET('Smelter Look-up'!$G$4,$V121-4,0))</f>
        <v>0</v>
      </c>
      <c r="I121" s="168" t="str">
        <f ca="1">IF(ISERROR($V121),"",OFFSET('Smelter Look-up'!$H$4,$V121-4,0))</f>
        <v>Bugesera District</v>
      </c>
      <c r="J121" s="168" t="str">
        <f ca="1">IF(ISERROR($V121),"",OFFSET('Smelter Look-up'!$I$4,$V121-4,0))</f>
        <v>Eastern</v>
      </c>
      <c r="K121" s="207"/>
      <c r="L121" s="207"/>
      <c r="M121" s="207"/>
      <c r="N121" s="207"/>
      <c r="O121" s="207"/>
      <c r="P121" s="169"/>
      <c r="Q121" s="208"/>
      <c r="R121" s="166" t="str">
        <f ca="1">IF(ISERROR($V121),"",OFFSET('Smelter Look-up'!$C$4,$V121-4,0)&amp;"")</f>
        <v>PowerX Ltd.</v>
      </c>
      <c r="S121" s="165" t="str">
        <f t="shared" ca="1" si="14"/>
        <v>RW</v>
      </c>
      <c r="T121" s="165" t="str">
        <f ca="1">IF(B121="","",IF(ISERROR(MATCH($J121,SorP!$B$1:$B$6261,0)),"",INDIRECT("'SorP'!$A$"&amp;MATCH($S121&amp;$J121,SorP!C:C,0))))</f>
        <v>RW-02</v>
      </c>
      <c r="U121" s="185"/>
      <c r="V121" s="209">
        <f>IF(C121="",NA(),IF(OR(C121="Smelter not listed",C121="Smelter not yet identified"),MATCH($B121&amp;$D121,'Smelter Look-up'!$J:$J,0),MATCH($B121&amp;$C121,'Smelter Look-up'!$J:$J,0)))</f>
        <v>392</v>
      </c>
      <c r="X121" s="210">
        <f t="shared" ca="1" si="15"/>
        <v>0</v>
      </c>
      <c r="AB121" s="211" t="str">
        <f t="shared" si="16"/>
        <v>TantalumPowerX Ltd.</v>
      </c>
    </row>
    <row r="122" spans="1:28" s="210" customFormat="1" ht="38.25">
      <c r="A122" s="165" t="s">
        <v>25195</v>
      </c>
      <c r="B122" s="166" t="s">
        <v>1089</v>
      </c>
      <c r="C122" s="170" t="s">
        <v>15891</v>
      </c>
      <c r="D122" s="213"/>
      <c r="E122" s="166" t="s">
        <v>2323</v>
      </c>
      <c r="F122" s="295" t="s">
        <v>25195</v>
      </c>
      <c r="G122" s="166" t="s">
        <v>12764</v>
      </c>
      <c r="H122" s="167" t="str">
        <f ca="1">IF(ISERROR($V122),"",OFFSET('Smelter Look-up'!$G$4,$V122-4,0))</f>
        <v/>
      </c>
      <c r="I122" s="294" t="s">
        <v>25196</v>
      </c>
      <c r="J122" s="294" t="s">
        <v>2165</v>
      </c>
      <c r="K122" s="207"/>
      <c r="L122" s="207"/>
      <c r="M122" s="207"/>
      <c r="N122" s="207"/>
      <c r="O122" s="207"/>
      <c r="P122" s="169"/>
      <c r="Q122" s="208"/>
      <c r="R122" s="166" t="str">
        <f ca="1">IF(ISERROR($V122),"",OFFSET('Smelter Look-up'!$C$4,$V122-4,0)&amp;"")</f>
        <v/>
      </c>
      <c r="S122" s="165" t="str">
        <f t="shared" ca="1" si="14"/>
        <v>US</v>
      </c>
      <c r="T122" s="165" t="str">
        <f ca="1">IF(B122="","",IF(ISERROR(MATCH($J122,SorP!$B$1:$B$6261,0)),"",INDIRECT("'SorP'!$A$"&amp;MATCH($S122&amp;$J122,SorP!C:C,0))))</f>
        <v>US-TX</v>
      </c>
      <c r="U122" s="185"/>
      <c r="V122" s="209" t="e">
        <f>IF(C122="",NA(),IF(OR(C122="Smelter not listed",C122="Smelter not yet identified"),MATCH($B122&amp;$D122,'Smelter Look-up'!$J:$J,0),MATCH($B122&amp;$C122,'Smelter Look-up'!$J:$J,0)))</f>
        <v>#N/A</v>
      </c>
      <c r="X122" s="210">
        <f t="shared" si="15"/>
        <v>0</v>
      </c>
      <c r="AB122" s="211" t="str">
        <f t="shared" si="16"/>
        <v>TantalumQuantumClean</v>
      </c>
    </row>
    <row r="123" spans="1:28" s="210" customFormat="1" ht="76.5">
      <c r="A123" s="165" t="s">
        <v>1677</v>
      </c>
      <c r="B123" s="166" t="s">
        <v>1089</v>
      </c>
      <c r="C123" s="170" t="s">
        <v>11985</v>
      </c>
      <c r="D123" s="213"/>
      <c r="E123" s="166" t="str">
        <f ca="1">IF(ISERROR($V123),"",OFFSET('Smelter Look-up'!$D$4,$V123-4,0)&amp;"")</f>
        <v>BRAZIL</v>
      </c>
      <c r="F123" s="166" t="str">
        <f ca="1">IF(ISERROR($V123),"",OFFSET('Smelter Look-up'!$E$4,$V123-4,0))</f>
        <v>CID002707</v>
      </c>
      <c r="G123" s="166" t="str">
        <f ca="1">IF(C123=$X$4,IF(ISERROR($V123),"Enter smelter details","RMI"),IF(ISERROR($V123),"",OFFSET('Smelter Look-up'!$F$4,$V123-4,0)))</f>
        <v>RMI</v>
      </c>
      <c r="H123" s="167">
        <f ca="1">IF(ISERROR($V123),"",OFFSET('Smelter Look-up'!$G$4,$V123-4,0))</f>
        <v>0</v>
      </c>
      <c r="I123" s="168" t="str">
        <f ca="1">IF(ISERROR($V123),"",OFFSET('Smelter Look-up'!$H$4,$V123-4,0))</f>
        <v>São João del Rei</v>
      </c>
      <c r="J123" s="168" t="str">
        <f ca="1">IF(ISERROR($V123),"",OFFSET('Smelter Look-up'!$I$4,$V123-4,0))</f>
        <v>Minas gerais</v>
      </c>
      <c r="K123" s="207"/>
      <c r="L123" s="207"/>
      <c r="M123" s="207"/>
      <c r="N123" s="207"/>
      <c r="O123" s="207"/>
      <c r="P123" s="169"/>
      <c r="Q123" s="208"/>
      <c r="R123" s="166" t="str">
        <f ca="1">IF(ISERROR($V123),"",OFFSET('Smelter Look-up'!$C$4,$V123-4,0)&amp;"")</f>
        <v>Resind Industria e Comercio Ltda.</v>
      </c>
      <c r="S123" s="165" t="str">
        <f t="shared" ca="1" si="14"/>
        <v>BR</v>
      </c>
      <c r="T123" s="165" t="str">
        <f ca="1">IF(B123="","",IF(ISERROR(MATCH($J123,SorP!$B$1:$B$6261,0)),"",INDIRECT("'SorP'!$A$"&amp;MATCH($S123&amp;$J123,SorP!C:C,0))))</f>
        <v>BR-MG</v>
      </c>
      <c r="U123" s="185"/>
      <c r="V123" s="209">
        <f>IF(C123="",NA(),IF(OR(C123="Smelter not listed",C123="Smelter not yet identified"),MATCH($B123&amp;$D123,'Smelter Look-up'!$J:$J,0),MATCH($B123&amp;$C123,'Smelter Look-up'!$J:$J,0)))</f>
        <v>394</v>
      </c>
      <c r="X123" s="210">
        <f t="shared" ca="1" si="15"/>
        <v>0</v>
      </c>
      <c r="AB123" s="211" t="str">
        <f t="shared" si="16"/>
        <v>TantalumResind Industria e Comercio Ltda.</v>
      </c>
    </row>
    <row r="124" spans="1:28" s="210" customFormat="1" ht="114.75">
      <c r="A124" s="165" t="s">
        <v>25197</v>
      </c>
      <c r="B124" s="166" t="s">
        <v>1089</v>
      </c>
      <c r="C124" s="170" t="s">
        <v>15892</v>
      </c>
      <c r="D124" s="213"/>
      <c r="E124" s="166" t="s">
        <v>1058</v>
      </c>
      <c r="F124" s="295" t="s">
        <v>25197</v>
      </c>
      <c r="G124" s="166" t="s">
        <v>12764</v>
      </c>
      <c r="H124" s="167" t="str">
        <f ca="1">IF(ISERROR($V124),"",OFFSET('Smelter Look-up'!$G$4,$V124-4,0))</f>
        <v/>
      </c>
      <c r="I124" s="294" t="s">
        <v>25198</v>
      </c>
      <c r="J124" s="294" t="s">
        <v>13130</v>
      </c>
      <c r="K124" s="207"/>
      <c r="L124" s="207"/>
      <c r="M124" s="207"/>
      <c r="N124" s="207"/>
      <c r="O124" s="207"/>
      <c r="P124" s="169"/>
      <c r="Q124" s="208"/>
      <c r="R124" s="166" t="str">
        <f ca="1">IF(ISERROR($V124),"",OFFSET('Smelter Look-up'!$C$4,$V124-4,0)&amp;"")</f>
        <v/>
      </c>
      <c r="S124" s="165" t="str">
        <f t="shared" ca="1" si="14"/>
        <v>CN</v>
      </c>
      <c r="T124" s="165" t="str">
        <f ca="1">IF(B124="","",IF(ISERROR(MATCH($J124,SorP!$B$1:$B$6261,0)),"",INDIRECT("'SorP'!$A$"&amp;MATCH($S124&amp;$J124,SorP!C:C,0))))</f>
        <v>CN-JS</v>
      </c>
      <c r="U124" s="185"/>
      <c r="V124" s="209" t="e">
        <f>IF(C124="",NA(),IF(OR(C124="Smelter not listed",C124="Smelter not yet identified"),MATCH($B124&amp;$D124,'Smelter Look-up'!$J:$J,0),MATCH($B124&amp;$C124,'Smelter Look-up'!$J:$J,0)))</f>
        <v>#N/A</v>
      </c>
      <c r="X124" s="210">
        <f t="shared" si="15"/>
        <v>0</v>
      </c>
      <c r="AB124" s="211" t="str">
        <f t="shared" si="16"/>
        <v>TantalumRFH Yancheng Jinye New Material Technology Co., Ltd.</v>
      </c>
    </row>
    <row r="125" spans="1:28" s="210" customFormat="1" ht="63.75">
      <c r="A125" s="165" t="s">
        <v>732</v>
      </c>
      <c r="B125" s="166" t="s">
        <v>1089</v>
      </c>
      <c r="C125" s="170" t="s">
        <v>2335</v>
      </c>
      <c r="D125" s="213"/>
      <c r="E125" s="166" t="str">
        <f ca="1">IF(ISERROR($V125),"",OFFSET('Smelter Look-up'!$D$4,$V125-4,0)&amp;"")</f>
        <v>JAPAN</v>
      </c>
      <c r="F125" s="166" t="str">
        <f ca="1">IF(ISERROR($V125),"",OFFSET('Smelter Look-up'!$E$4,$V125-4,0))</f>
        <v>CID001869</v>
      </c>
      <c r="G125" s="166" t="str">
        <f ca="1">IF(C125=$X$4,IF(ISERROR($V125),"Enter smelter details","RMI"),IF(ISERROR($V125),"",OFFSET('Smelter Look-up'!$F$4,$V125-4,0)))</f>
        <v>RMI</v>
      </c>
      <c r="H125" s="167">
        <f ca="1">IF(ISERROR($V125),"",OFFSET('Smelter Look-up'!$G$4,$V125-4,0))</f>
        <v>0</v>
      </c>
      <c r="I125" s="168" t="str">
        <f ca="1">IF(ISERROR($V125),"",OFFSET('Smelter Look-up'!$H$4,$V125-4,0))</f>
        <v>Harima</v>
      </c>
      <c r="J125" s="168" t="str">
        <f ca="1">IF(ISERROR($V125),"",OFFSET('Smelter Look-up'!$I$4,$V125-4,0))</f>
        <v>Hyogo</v>
      </c>
      <c r="K125" s="207"/>
      <c r="L125" s="207"/>
      <c r="M125" s="207"/>
      <c r="N125" s="207"/>
      <c r="O125" s="207"/>
      <c r="P125" s="169"/>
      <c r="Q125" s="208"/>
      <c r="R125" s="166" t="str">
        <f ca="1">IF(ISERROR($V125),"",OFFSET('Smelter Look-up'!$C$4,$V125-4,0)&amp;"")</f>
        <v>Taki Chemical Co., Ltd.</v>
      </c>
      <c r="S125" s="165" t="str">
        <f t="shared" ca="1" si="14"/>
        <v>JP</v>
      </c>
      <c r="T125" s="165" t="str">
        <f ca="1">IF(B125="","",IF(ISERROR(MATCH($J125,SorP!$B$1:$B$6261,0)),"",INDIRECT("'SorP'!$A$"&amp;MATCH($S125&amp;$J125,SorP!C:C,0))))</f>
        <v>JP-28</v>
      </c>
      <c r="U125" s="185"/>
      <c r="V125" s="209">
        <f>IF(C125="",NA(),IF(OR(C125="Smelter not listed",C125="Smelter not yet identified"),MATCH($B125&amp;$D125,'Smelter Look-up'!$J:$J,0),MATCH($B125&amp;$C125,'Smelter Look-up'!$J:$J,0)))</f>
        <v>401</v>
      </c>
      <c r="X125" s="210">
        <f t="shared" ca="1" si="15"/>
        <v>0</v>
      </c>
      <c r="AB125" s="211" t="str">
        <f t="shared" si="16"/>
        <v>TantalumTaki Chemical Co., Ltd.</v>
      </c>
    </row>
    <row r="126" spans="1:28" s="210" customFormat="1" ht="51">
      <c r="A126" s="165" t="s">
        <v>1368</v>
      </c>
      <c r="B126" s="166" t="s">
        <v>1089</v>
      </c>
      <c r="C126" s="170" t="s">
        <v>14519</v>
      </c>
      <c r="D126" s="213"/>
      <c r="E126" s="166" t="str">
        <f ca="1">IF(ISERROR($V126),"",OFFSET('Smelter Look-up'!$D$4,$V126-4,0)&amp;"")</f>
        <v>THAILAND</v>
      </c>
      <c r="F126" s="166" t="str">
        <f ca="1">IF(ISERROR($V126),"",OFFSET('Smelter Look-up'!$E$4,$V126-4,0))</f>
        <v>CID002544</v>
      </c>
      <c r="G126" s="166" t="str">
        <f ca="1">IF(C126=$X$4,IF(ISERROR($V126),"Enter smelter details","RMI"),IF(ISERROR($V126),"",OFFSET('Smelter Look-up'!$F$4,$V126-4,0)))</f>
        <v>RMI</v>
      </c>
      <c r="H126" s="167">
        <f ca="1">IF(ISERROR($V126),"",OFFSET('Smelter Look-up'!$G$4,$V126-4,0))</f>
        <v>0</v>
      </c>
      <c r="I126" s="168" t="str">
        <f ca="1">IF(ISERROR($V126),"",OFFSET('Smelter Look-up'!$H$4,$V126-4,0))</f>
        <v>Map Ta Phut</v>
      </c>
      <c r="J126" s="168" t="str">
        <f ca="1">IF(ISERROR($V126),"",OFFSET('Smelter Look-up'!$I$4,$V126-4,0))</f>
        <v>Rayong</v>
      </c>
      <c r="K126" s="207"/>
      <c r="L126" s="207"/>
      <c r="M126" s="207"/>
      <c r="N126" s="207"/>
      <c r="O126" s="207"/>
      <c r="P126" s="169"/>
      <c r="Q126" s="208"/>
      <c r="R126" s="166" t="str">
        <f ca="1">IF(ISERROR($V126),"",OFFSET('Smelter Look-up'!$C$4,$V126-4,0)&amp;"")</f>
        <v>TANIOBIS Co., Ltd.</v>
      </c>
      <c r="S126" s="165" t="str">
        <f t="shared" ca="1" si="14"/>
        <v>TH</v>
      </c>
      <c r="T126" s="165" t="str">
        <f ca="1">IF(B126="","",IF(ISERROR(MATCH($J126,SorP!$B$1:$B$6261,0)),"",INDIRECT("'SorP'!$A$"&amp;MATCH($S126&amp;$J126,SorP!C:C,0))))</f>
        <v>TH-21</v>
      </c>
      <c r="U126" s="185"/>
      <c r="V126" s="209">
        <f>IF(C126="",NA(),IF(OR(C126="Smelter not listed",C126="Smelter not yet identified"),MATCH($B126&amp;$D126,'Smelter Look-up'!$J:$J,0),MATCH($B126&amp;$C126,'Smelter Look-up'!$J:$J,0)))</f>
        <v>403</v>
      </c>
      <c r="X126" s="210">
        <f t="shared" ca="1" si="15"/>
        <v>0</v>
      </c>
      <c r="AB126" s="211" t="str">
        <f t="shared" si="16"/>
        <v>TantalumTANIOBIS Co., Ltd.</v>
      </c>
    </row>
    <row r="127" spans="1:28" s="210" customFormat="1" ht="51">
      <c r="A127" s="165" t="s">
        <v>1369</v>
      </c>
      <c r="B127" s="166" t="s">
        <v>1089</v>
      </c>
      <c r="C127" s="170" t="s">
        <v>14522</v>
      </c>
      <c r="D127" s="213"/>
      <c r="E127" s="166" t="str">
        <f ca="1">IF(ISERROR($V127),"",OFFSET('Smelter Look-up'!$D$4,$V127-4,0)&amp;"")</f>
        <v>GERMANY</v>
      </c>
      <c r="F127" s="166" t="str">
        <f ca="1">IF(ISERROR($V127),"",OFFSET('Smelter Look-up'!$E$4,$V127-4,0))</f>
        <v>CID002545</v>
      </c>
      <c r="G127" s="166" t="str">
        <f ca="1">IF(C127=$X$4,IF(ISERROR($V127),"Enter smelter details","RMI"),IF(ISERROR($V127),"",OFFSET('Smelter Look-up'!$F$4,$V127-4,0)))</f>
        <v>RMI</v>
      </c>
      <c r="H127" s="167">
        <f ca="1">IF(ISERROR($V127),"",OFFSET('Smelter Look-up'!$G$4,$V127-4,0))</f>
        <v>0</v>
      </c>
      <c r="I127" s="168" t="str">
        <f ca="1">IF(ISERROR($V127),"",OFFSET('Smelter Look-up'!$H$4,$V127-4,0))</f>
        <v>Goslar</v>
      </c>
      <c r="J127" s="168" t="str">
        <f ca="1">IF(ISERROR($V127),"",OFFSET('Smelter Look-up'!$I$4,$V127-4,0))</f>
        <v>Niedersachsen</v>
      </c>
      <c r="K127" s="207"/>
      <c r="L127" s="207"/>
      <c r="M127" s="207"/>
      <c r="N127" s="207"/>
      <c r="O127" s="207"/>
      <c r="P127" s="169"/>
      <c r="Q127" s="208"/>
      <c r="R127" s="166" t="str">
        <f ca="1">IF(ISERROR($V127),"",OFFSET('Smelter Look-up'!$C$4,$V127-4,0)&amp;"")</f>
        <v>TANIOBIS GmbH</v>
      </c>
      <c r="S127" s="165" t="str">
        <f t="shared" ca="1" si="14"/>
        <v>DE</v>
      </c>
      <c r="T127" s="165" t="str">
        <f ca="1">IF(B127="","",IF(ISERROR(MATCH($J127,SorP!$B$1:$B$6261,0)),"",INDIRECT("'SorP'!$A$"&amp;MATCH($S127&amp;$J127,SorP!C:C,0))))</f>
        <v>DE-NI</v>
      </c>
      <c r="U127" s="185"/>
      <c r="V127" s="209">
        <f>IF(C127="",NA(),IF(OR(C127="Smelter not listed",C127="Smelter not yet identified"),MATCH($B127&amp;$D127,'Smelter Look-up'!$J:$J,0),MATCH($B127&amp;$C127,'Smelter Look-up'!$J:$J,0)))</f>
        <v>404</v>
      </c>
      <c r="X127" s="210">
        <f t="shared" ca="1" si="15"/>
        <v>0</v>
      </c>
      <c r="AB127" s="211" t="str">
        <f t="shared" si="16"/>
        <v>TantalumTANIOBIS GmbH</v>
      </c>
    </row>
    <row r="128" spans="1:28" s="210" customFormat="1" ht="76.5">
      <c r="A128" s="165" t="s">
        <v>1373</v>
      </c>
      <c r="B128" s="166" t="s">
        <v>1089</v>
      </c>
      <c r="C128" s="170" t="s">
        <v>14520</v>
      </c>
      <c r="D128" s="213"/>
      <c r="E128" s="166" t="str">
        <f ca="1">IF(ISERROR($V128),"",OFFSET('Smelter Look-up'!$D$4,$V128-4,0)&amp;"")</f>
        <v>JAPAN</v>
      </c>
      <c r="F128" s="166" t="str">
        <f ca="1">IF(ISERROR($V128),"",OFFSET('Smelter Look-up'!$E$4,$V128-4,0))</f>
        <v>CID002549</v>
      </c>
      <c r="G128" s="166" t="str">
        <f ca="1">IF(C128=$X$4,IF(ISERROR($V128),"Enter smelter details","RMI"),IF(ISERROR($V128),"",OFFSET('Smelter Look-up'!$F$4,$V128-4,0)))</f>
        <v>RMI</v>
      </c>
      <c r="H128" s="167">
        <f ca="1">IF(ISERROR($V128),"",OFFSET('Smelter Look-up'!$G$4,$V128-4,0))</f>
        <v>0</v>
      </c>
      <c r="I128" s="168" t="str">
        <f ca="1">IF(ISERROR($V128),"",OFFSET('Smelter Look-up'!$H$4,$V128-4,0))</f>
        <v>Hitachi Ohmiya-shi</v>
      </c>
      <c r="J128" s="168" t="str">
        <f ca="1">IF(ISERROR($V128),"",OFFSET('Smelter Look-up'!$I$4,$V128-4,0))</f>
        <v>Ibaraki</v>
      </c>
      <c r="K128" s="207"/>
      <c r="L128" s="207"/>
      <c r="M128" s="207"/>
      <c r="N128" s="207"/>
      <c r="O128" s="207"/>
      <c r="P128" s="169"/>
      <c r="Q128" s="208"/>
      <c r="R128" s="166" t="str">
        <f ca="1">IF(ISERROR($V128),"",OFFSET('Smelter Look-up'!$C$4,$V128-4,0)&amp;"")</f>
        <v>TANIOBIS Japan Co., Ltd.</v>
      </c>
      <c r="S128" s="165" t="str">
        <f t="shared" ca="1" si="14"/>
        <v>JP</v>
      </c>
      <c r="T128" s="165" t="str">
        <f ca="1">IF(B128="","",IF(ISERROR(MATCH($J128,SorP!$B$1:$B$6261,0)),"",INDIRECT("'SorP'!$A$"&amp;MATCH($S128&amp;$J128,SorP!C:C,0))))</f>
        <v>JP-08</v>
      </c>
      <c r="U128" s="185"/>
      <c r="V128" s="209">
        <f>IF(C128="",NA(),IF(OR(C128="Smelter not listed",C128="Smelter not yet identified"),MATCH($B128&amp;$D128,'Smelter Look-up'!$J:$J,0),MATCH($B128&amp;$C128,'Smelter Look-up'!$J:$J,0)))</f>
        <v>405</v>
      </c>
      <c r="X128" s="210">
        <f t="shared" ca="1" si="15"/>
        <v>0</v>
      </c>
      <c r="AB128" s="211" t="str">
        <f t="shared" si="16"/>
        <v>TantalumTANIOBIS Japan Co., Ltd.</v>
      </c>
    </row>
    <row r="129" spans="1:28" s="210" customFormat="1" ht="76.5">
      <c r="A129" s="165" t="s">
        <v>1374</v>
      </c>
      <c r="B129" s="166" t="s">
        <v>1089</v>
      </c>
      <c r="C129" s="170" t="s">
        <v>14521</v>
      </c>
      <c r="D129" s="213"/>
      <c r="E129" s="166" t="str">
        <f ca="1">IF(ISERROR($V129),"",OFFSET('Smelter Look-up'!$D$4,$V129-4,0)&amp;"")</f>
        <v>GERMANY</v>
      </c>
      <c r="F129" s="166" t="str">
        <f ca="1">IF(ISERROR($V129),"",OFFSET('Smelter Look-up'!$E$4,$V129-4,0))</f>
        <v>CID002550</v>
      </c>
      <c r="G129" s="166" t="str">
        <f ca="1">IF(C129=$X$4,IF(ISERROR($V129),"Enter smelter details","RMI"),IF(ISERROR($V129),"",OFFSET('Smelter Look-up'!$F$4,$V129-4,0)))</f>
        <v>RMI</v>
      </c>
      <c r="H129" s="167">
        <f ca="1">IF(ISERROR($V129),"",OFFSET('Smelter Look-up'!$G$4,$V129-4,0))</f>
        <v>0</v>
      </c>
      <c r="I129" s="168" t="str">
        <f ca="1">IF(ISERROR($V129),"",OFFSET('Smelter Look-up'!$H$4,$V129-4,0))</f>
        <v>Laufenburg</v>
      </c>
      <c r="J129" s="168" t="str">
        <f ca="1">IF(ISERROR($V129),"",OFFSET('Smelter Look-up'!$I$4,$V129-4,0))</f>
        <v>Baden-Württemberg</v>
      </c>
      <c r="K129" s="207"/>
      <c r="L129" s="207"/>
      <c r="M129" s="207"/>
      <c r="N129" s="207"/>
      <c r="O129" s="207"/>
      <c r="P129" s="169"/>
      <c r="Q129" s="208"/>
      <c r="R129" s="166" t="str">
        <f ca="1">IF(ISERROR($V129),"",OFFSET('Smelter Look-up'!$C$4,$V129-4,0)&amp;"")</f>
        <v>TANIOBIS Smelting GmbH &amp; Co. KG</v>
      </c>
      <c r="S129" s="165" t="str">
        <f t="shared" ca="1" si="14"/>
        <v>DE</v>
      </c>
      <c r="T129" s="165" t="str">
        <f ca="1">IF(B129="","",IF(ISERROR(MATCH($J129,SorP!$B$1:$B$6261,0)),"",INDIRECT("'SorP'!$A$"&amp;MATCH($S129&amp;$J129,SorP!C:C,0))))</f>
        <v>DE-BW</v>
      </c>
      <c r="U129" s="185"/>
      <c r="V129" s="209">
        <f>IF(C129="",NA(),IF(OR(C129="Smelter not listed",C129="Smelter not yet identified"),MATCH($B129&amp;$D129,'Smelter Look-up'!$J:$J,0),MATCH($B129&amp;$C129,'Smelter Look-up'!$J:$J,0)))</f>
        <v>406</v>
      </c>
      <c r="X129" s="210">
        <f t="shared" ca="1" si="15"/>
        <v>0</v>
      </c>
      <c r="AB129" s="211" t="str">
        <f t="shared" si="16"/>
        <v>TantalumTANIOBIS Smelting GmbH &amp; Co. KG</v>
      </c>
    </row>
    <row r="130" spans="1:28" s="210" customFormat="1" ht="38.25">
      <c r="A130" s="165" t="s">
        <v>733</v>
      </c>
      <c r="B130" s="166" t="s">
        <v>1089</v>
      </c>
      <c r="C130" s="170" t="s">
        <v>1658</v>
      </c>
      <c r="D130" s="213"/>
      <c r="E130" s="166" t="str">
        <f ca="1">IF(ISERROR($V130),"",OFFSET('Smelter Look-up'!$D$4,$V130-4,0)&amp;"")</f>
        <v>UNITED STATES OF AMERICA</v>
      </c>
      <c r="F130" s="166" t="str">
        <f ca="1">IF(ISERROR($V130),"",OFFSET('Smelter Look-up'!$E$4,$V130-4,0))</f>
        <v>CID001891</v>
      </c>
      <c r="G130" s="166" t="str">
        <f ca="1">IF(C130=$X$4,IF(ISERROR($V130),"Enter smelter details","RMI"),IF(ISERROR($V130),"",OFFSET('Smelter Look-up'!$F$4,$V130-4,0)))</f>
        <v>RMI</v>
      </c>
      <c r="H130" s="167">
        <f ca="1">IF(ISERROR($V130),"",OFFSET('Smelter Look-up'!$G$4,$V130-4,0))</f>
        <v>0</v>
      </c>
      <c r="I130" s="168" t="str">
        <f ca="1">IF(ISERROR($V130),"",OFFSET('Smelter Look-up'!$H$4,$V130-4,0))</f>
        <v>Croydon</v>
      </c>
      <c r="J130" s="168" t="str">
        <f ca="1">IF(ISERROR($V130),"",OFFSET('Smelter Look-up'!$I$4,$V130-4,0))</f>
        <v>Pennsylvania</v>
      </c>
      <c r="K130" s="207"/>
      <c r="L130" s="207"/>
      <c r="M130" s="207"/>
      <c r="N130" s="207"/>
      <c r="O130" s="207"/>
      <c r="P130" s="169"/>
      <c r="Q130" s="208"/>
      <c r="R130" s="166" t="str">
        <f ca="1">IF(ISERROR($V130),"",OFFSET('Smelter Look-up'!$C$4,$V130-4,0)&amp;"")</f>
        <v>Telex Metals</v>
      </c>
      <c r="S130" s="165" t="str">
        <f t="shared" ca="1" si="14"/>
        <v>US</v>
      </c>
      <c r="T130" s="165" t="str">
        <f ca="1">IF(B130="","",IF(ISERROR(MATCH($J130,SorP!$B$1:$B$6261,0)),"",INDIRECT("'SorP'!$A$"&amp;MATCH($S130&amp;$J130,SorP!C:C,0))))</f>
        <v>US-PA</v>
      </c>
      <c r="U130" s="185"/>
      <c r="V130" s="209">
        <f>IF(C130="",NA(),IF(OR(C130="Smelter not listed",C130="Smelter not yet identified"),MATCH($B130&amp;$D130,'Smelter Look-up'!$J:$J,0),MATCH($B130&amp;$C130,'Smelter Look-up'!$J:$J,0)))</f>
        <v>407</v>
      </c>
      <c r="X130" s="210">
        <f t="shared" ca="1" si="15"/>
        <v>0</v>
      </c>
      <c r="AB130" s="211" t="str">
        <f t="shared" si="16"/>
        <v>TantalumTelex Metals</v>
      </c>
    </row>
    <row r="131" spans="1:28" s="210" customFormat="1" ht="76.5">
      <c r="A131" s="165" t="s">
        <v>734</v>
      </c>
      <c r="B131" s="166" t="s">
        <v>1089</v>
      </c>
      <c r="C131" s="170" t="s">
        <v>1661</v>
      </c>
      <c r="D131" s="213"/>
      <c r="E131" s="166" t="str">
        <f ca="1">IF(ISERROR($V131),"",OFFSET('Smelter Look-up'!$D$4,$V131-4,0)&amp;"")</f>
        <v>KAZAKHSTAN</v>
      </c>
      <c r="F131" s="166" t="str">
        <f ca="1">IF(ISERROR($V131),"",OFFSET('Smelter Look-up'!$E$4,$V131-4,0))</f>
        <v>CID001969</v>
      </c>
      <c r="G131" s="166" t="str">
        <f ca="1">IF(C131=$X$4,IF(ISERROR($V131),"Enter smelter details","RMI"),IF(ISERROR($V131),"",OFFSET('Smelter Look-up'!$F$4,$V131-4,0)))</f>
        <v>RMI</v>
      </c>
      <c r="H131" s="167">
        <f ca="1">IF(ISERROR($V131),"",OFFSET('Smelter Look-up'!$G$4,$V131-4,0))</f>
        <v>0</v>
      </c>
      <c r="I131" s="168" t="str">
        <f ca="1">IF(ISERROR($V131),"",OFFSET('Smelter Look-up'!$H$4,$V131-4,0))</f>
        <v>Ust-Kamenogorsk</v>
      </c>
      <c r="J131" s="168" t="str">
        <f ca="1">IF(ISERROR($V131),"",OFFSET('Smelter Look-up'!$I$4,$V131-4,0))</f>
        <v>Qaraghandy oblysy</v>
      </c>
      <c r="K131" s="207"/>
      <c r="L131" s="207"/>
      <c r="M131" s="207"/>
      <c r="N131" s="207"/>
      <c r="O131" s="207"/>
      <c r="P131" s="169"/>
      <c r="Q131" s="208"/>
      <c r="R131" s="166" t="str">
        <f ca="1">IF(ISERROR($V131),"",OFFSET('Smelter Look-up'!$C$4,$V131-4,0)&amp;"")</f>
        <v>Ulba Metallurgical Plant JSC</v>
      </c>
      <c r="S131" s="165" t="str">
        <f t="shared" ca="1" si="14"/>
        <v>KZ</v>
      </c>
      <c r="T131" s="165" t="str">
        <f ca="1">IF(B131="","",IF(ISERROR(MATCH($J131,SorP!$B$1:$B$6261,0)),"",INDIRECT("'SorP'!$A$"&amp;MATCH($S131&amp;$J131,SorP!C:C,0))))</f>
        <v>KZ-35</v>
      </c>
      <c r="U131" s="185"/>
      <c r="V131" s="209">
        <f>IF(C131="",NA(),IF(OR(C131="Smelter not listed",C131="Smelter not yet identified"),MATCH($B131&amp;$D131,'Smelter Look-up'!$J:$J,0),MATCH($B131&amp;$C131,'Smelter Look-up'!$J:$J,0)))</f>
        <v>409</v>
      </c>
      <c r="X131" s="210">
        <f t="shared" ca="1" si="15"/>
        <v>0</v>
      </c>
      <c r="AB131" s="211" t="str">
        <f t="shared" si="16"/>
        <v>TantalumUlba Metallurgical Plant JSC</v>
      </c>
    </row>
    <row r="132" spans="1:28" s="210" customFormat="1" ht="89.25">
      <c r="A132" s="165" t="s">
        <v>721</v>
      </c>
      <c r="B132" s="166" t="s">
        <v>1089</v>
      </c>
      <c r="C132" s="170" t="s">
        <v>14518</v>
      </c>
      <c r="D132" s="213"/>
      <c r="E132" s="166" t="str">
        <f ca="1">IF(ISERROR($V132),"",OFFSET('Smelter Look-up'!$D$4,$V132-4,0)&amp;"")</f>
        <v>CHINA</v>
      </c>
      <c r="F132" s="166" t="str">
        <f ca="1">IF(ISERROR($V132),"",OFFSET('Smelter Look-up'!$E$4,$V132-4,0))</f>
        <v>CID000616</v>
      </c>
      <c r="G132" s="166" t="str">
        <f ca="1">IF(C132=$X$4,IF(ISERROR($V132),"Enter smelter details","RMI"),IF(ISERROR($V132),"",OFFSET('Smelter Look-up'!$F$4,$V132-4,0)))</f>
        <v>RMI</v>
      </c>
      <c r="H132" s="167">
        <f ca="1">IF(ISERROR($V132),"",OFFSET('Smelter Look-up'!$G$4,$V132-4,0))</f>
        <v>0</v>
      </c>
      <c r="I132" s="168" t="str">
        <f ca="1">IF(ISERROR($V132),"",OFFSET('Smelter Look-up'!$H$4,$V132-4,0))</f>
        <v>Yingde</v>
      </c>
      <c r="J132" s="168" t="str">
        <f ca="1">IF(ISERROR($V132),"",OFFSET('Smelter Look-up'!$I$4,$V132-4,0))</f>
        <v>Guangdong Sheng</v>
      </c>
      <c r="K132" s="207"/>
      <c r="L132" s="207"/>
      <c r="M132" s="207"/>
      <c r="N132" s="207"/>
      <c r="O132" s="207"/>
      <c r="P132" s="169"/>
      <c r="Q132" s="208"/>
      <c r="R132" s="166" t="str">
        <f ca="1">IF(ISERROR($V132),"",OFFSET('Smelter Look-up'!$C$4,$V132-4,0)&amp;"")</f>
        <v>XIMEI RESOURCES (GUANGDONG) LIMITED</v>
      </c>
      <c r="S132" s="165" t="str">
        <f t="shared" ca="1" si="14"/>
        <v>CN</v>
      </c>
      <c r="T132" s="165" t="str">
        <f ca="1">IF(B132="","",IF(ISERROR(MATCH($J132,SorP!$B$1:$B$6261,0)),"",INDIRECT("'SorP'!$A$"&amp;MATCH($S132&amp;$J132,SorP!C:C,0))))</f>
        <v>CN-GD</v>
      </c>
      <c r="U132" s="185"/>
      <c r="V132" s="209">
        <f>IF(C132="",NA(),IF(OR(C132="Smelter not listed",C132="Smelter not yet identified"),MATCH($B132&amp;$D132,'Smelter Look-up'!$J:$J,0),MATCH($B132&amp;$C132,'Smelter Look-up'!$J:$J,0)))</f>
        <v>410</v>
      </c>
      <c r="X132" s="210">
        <f t="shared" ca="1" si="15"/>
        <v>0</v>
      </c>
      <c r="AB132" s="211" t="str">
        <f t="shared" si="16"/>
        <v>TantalumXIMEI RESOURCES (GUANGDONG) LIMITED</v>
      </c>
    </row>
    <row r="133" spans="1:28" s="210" customFormat="1" ht="127.5">
      <c r="A133" s="165" t="s">
        <v>15443</v>
      </c>
      <c r="B133" s="166" t="s">
        <v>1089</v>
      </c>
      <c r="C133" s="170" t="s">
        <v>15442</v>
      </c>
      <c r="D133" s="213"/>
      <c r="E133" s="166" t="str">
        <f ca="1">IF(ISERROR($V133),"",OFFSET('Smelter Look-up'!$D$4,$V133-4,0)&amp;"")</f>
        <v>CHINA</v>
      </c>
      <c r="F133" s="166" t="str">
        <f ca="1">IF(ISERROR($V133),"",OFFSET('Smelter Look-up'!$E$4,$V133-4,0))</f>
        <v>CID002508</v>
      </c>
      <c r="G133" s="166" t="str">
        <f ca="1">IF(C133=$X$4,IF(ISERROR($V133),"Enter smelter details","RMI"),IF(ISERROR($V133),"",OFFSET('Smelter Look-up'!$F$4,$V133-4,0)))</f>
        <v>RMI</v>
      </c>
      <c r="H133" s="167">
        <f ca="1">IF(ISERROR($V133),"",OFFSET('Smelter Look-up'!$G$4,$V133-4,0))</f>
        <v>0</v>
      </c>
      <c r="I133" s="168" t="str">
        <f ca="1">IF(ISERROR($V133),"",OFFSET('Smelter Look-up'!$H$4,$V133-4,0))</f>
        <v>YunFu City</v>
      </c>
      <c r="J133" s="168" t="str">
        <f ca="1">IF(ISERROR($V133),"",OFFSET('Smelter Look-up'!$I$4,$V133-4,0))</f>
        <v>Guangdong Sheng</v>
      </c>
      <c r="K133" s="207"/>
      <c r="L133" s="207"/>
      <c r="M133" s="207"/>
      <c r="N133" s="207"/>
      <c r="O133" s="207"/>
      <c r="P133" s="169"/>
      <c r="Q133" s="208"/>
      <c r="R133" s="166" t="str">
        <f ca="1">IF(ISERROR($V133),"",OFFSET('Smelter Look-up'!$C$4,$V133-4,0)&amp;"")</f>
        <v>XinXing HaoRong Electronic Material Co., Ltd.</v>
      </c>
      <c r="S133" s="165" t="str">
        <f t="shared" ref="S133" ca="1" si="17">IF(B133="","",IF(ISERROR(MATCH($E133,CL,0)),"Unknown",INDIRECT("'C'!$A$"&amp;MATCH($E133,CL,0)+1)))</f>
        <v>CN</v>
      </c>
      <c r="T133" s="165" t="str">
        <f ca="1">IF(B133="","",IF(ISERROR(MATCH($J133,SorP!$B$1:$B$6261,0)),"",INDIRECT("'SorP'!$A$"&amp;MATCH($S133&amp;$J133,SorP!C:C,0))))</f>
        <v>CN-GD</v>
      </c>
      <c r="U133" s="185"/>
      <c r="V133" s="209">
        <f>IF(C133="",NA(),IF(OR(C133="Smelter not listed",C133="Smelter not yet identified"),MATCH($B133&amp;$D133,'Smelter Look-up'!$J:$J,0),MATCH($B133&amp;$C133,'Smelter Look-up'!$J:$J,0)))</f>
        <v>411</v>
      </c>
      <c r="X133" s="210">
        <f t="shared" ref="X133" ca="1" si="18">IF(AND(C133="Smelter not listed",OR(LEN(D133)=0,LEN(E133)=0)),1,0)</f>
        <v>0</v>
      </c>
      <c r="AB133" s="211" t="str">
        <f t="shared" ref="AB133" si="19">B133&amp;C133</f>
        <v>TantalumXinXing HaoRong Electronic Material Co., Ltd.</v>
      </c>
    </row>
    <row r="134" spans="1:28" s="210" customFormat="1" ht="127.5">
      <c r="A134" s="165" t="s">
        <v>730</v>
      </c>
      <c r="B134" s="166" t="s">
        <v>1089</v>
      </c>
      <c r="C134" s="170" t="s">
        <v>12783</v>
      </c>
      <c r="D134" s="213"/>
      <c r="E134" s="166" t="str">
        <f ca="1">IF(ISERROR($V134),"",OFFSET('Smelter Look-up'!$D$4,$V134-4,0)&amp;"")</f>
        <v>CHINA</v>
      </c>
      <c r="F134" s="166" t="str">
        <f ca="1">IF(ISERROR($V134),"",OFFSET('Smelter Look-up'!$E$4,$V134-4,0))</f>
        <v>CID001522</v>
      </c>
      <c r="G134" s="166" t="str">
        <f ca="1">IF(C134=$X$4,IF(ISERROR($V134),"Enter smelter details","RMI"),IF(ISERROR($V134),"",OFFSET('Smelter Look-up'!$F$4,$V134-4,0)))</f>
        <v>RMI</v>
      </c>
      <c r="H134" s="167">
        <f ca="1">IF(ISERROR($V134),"",OFFSET('Smelter Look-up'!$G$4,$V134-4,0))</f>
        <v>0</v>
      </c>
      <c r="I134" s="168" t="str">
        <f ca="1">IF(ISERROR($V134),"",OFFSET('Smelter Look-up'!$H$4,$V134-4,0))</f>
        <v>Zhuzhou</v>
      </c>
      <c r="J134" s="168" t="str">
        <f ca="1">IF(ISERROR($V134),"",OFFSET('Smelter Look-up'!$I$4,$V134-4,0))</f>
        <v>Hunan Sheng</v>
      </c>
      <c r="K134" s="207"/>
      <c r="L134" s="207"/>
      <c r="M134" s="207"/>
      <c r="N134" s="207"/>
      <c r="O134" s="207"/>
      <c r="P134" s="169"/>
      <c r="Q134" s="208"/>
      <c r="R134" s="166" t="str">
        <f ca="1">IF(ISERROR($V134),"",OFFSET('Smelter Look-up'!$C$4,$V134-4,0)&amp;"")</f>
        <v>Yanling Jincheng Tantalum &amp; Niobium Co., Ltd.</v>
      </c>
      <c r="S134" s="165" t="str">
        <f t="shared" ref="S134:S165" ca="1" si="20">IF(B134="","",IF(ISERROR(MATCH($E134,CL,0)),"Unknown",INDIRECT("'C'!$A$"&amp;MATCH($E134,CL,0)+1)))</f>
        <v>CN</v>
      </c>
      <c r="T134" s="165" t="str">
        <f ca="1">IF(B134="","",IF(ISERROR(MATCH($J134,SorP!$B$1:$B$6261,0)),"",INDIRECT("'SorP'!$A$"&amp;MATCH($S134&amp;$J134,SorP!C:C,0))))</f>
        <v>CN-HN</v>
      </c>
      <c r="U134" s="185"/>
      <c r="V134" s="209">
        <f>IF(C134="",NA(),IF(OR(C134="Smelter not listed",C134="Smelter not yet identified"),MATCH($B134&amp;$D134,'Smelter Look-up'!$J:$J,0),MATCH($B134&amp;$C134,'Smelter Look-up'!$J:$J,0)))</f>
        <v>412</v>
      </c>
      <c r="X134" s="210">
        <f t="shared" ref="X134:X165" ca="1" si="21">IF(AND(C134="Smelter not listed",OR(LEN(D134)=0,LEN(E134)=0)),1,0)</f>
        <v>0</v>
      </c>
      <c r="AB134" s="211" t="str">
        <f t="shared" ref="AB134:AB165" si="22">B134&amp;C134</f>
        <v>TantalumYanling Jincheng Tantalum &amp; Niobium Co., Ltd.</v>
      </c>
    </row>
    <row r="135" spans="1:28" s="210" customFormat="1" ht="63.75">
      <c r="A135" s="165" t="s">
        <v>735</v>
      </c>
      <c r="B135" s="166" t="s">
        <v>1088</v>
      </c>
      <c r="C135" s="170" t="s">
        <v>15235</v>
      </c>
      <c r="D135" s="213"/>
      <c r="E135" s="166" t="str">
        <f ca="1">IF(ISERROR($V135),"",OFFSET('Smelter Look-up'!$D$4,$V135-4,0)&amp;"")</f>
        <v>UNITED STATES OF AMERICA</v>
      </c>
      <c r="F135" s="166" t="str">
        <f ca="1">IF(ISERROR($V135),"",OFFSET('Smelter Look-up'!$E$4,$V135-4,0))</f>
        <v>CID000292</v>
      </c>
      <c r="G135" s="166" t="str">
        <f ca="1">IF(C135=$X$4,IF(ISERROR($V135),"Enter smelter details","RMI"),IF(ISERROR($V135),"",OFFSET('Smelter Look-up'!$F$4,$V135-4,0)))</f>
        <v>RMI</v>
      </c>
      <c r="H135" s="167">
        <f ca="1">IF(ISERROR($V135),"",OFFSET('Smelter Look-up'!$G$4,$V135-4,0))</f>
        <v>0</v>
      </c>
      <c r="I135" s="168" t="str">
        <f ca="1">IF(ISERROR($V135),"",OFFSET('Smelter Look-up'!$H$4,$V135-4,0))</f>
        <v>Altoona</v>
      </c>
      <c r="J135" s="168" t="str">
        <f ca="1">IF(ISERROR($V135),"",OFFSET('Smelter Look-up'!$I$4,$V135-4,0))</f>
        <v>Pennsylvania</v>
      </c>
      <c r="K135" s="207"/>
      <c r="L135" s="207"/>
      <c r="M135" s="207"/>
      <c r="N135" s="207"/>
      <c r="O135" s="207"/>
      <c r="P135" s="169"/>
      <c r="Q135" s="208"/>
      <c r="R135" s="166" t="str">
        <f ca="1">IF(ISERROR($V135),"",OFFSET('Smelter Look-up'!$C$4,$V135-4,0)&amp;"")</f>
        <v>Alpha Assembly Solutions Inc</v>
      </c>
      <c r="S135" s="165" t="str">
        <f t="shared" ca="1" si="20"/>
        <v>US</v>
      </c>
      <c r="T135" s="165" t="str">
        <f ca="1">IF(B135="","",IF(ISERROR(MATCH($J135,SorP!$B$1:$B$6261,0)),"",INDIRECT("'SorP'!$A$"&amp;MATCH($S135&amp;$J135,SorP!C:C,0))))</f>
        <v>US-PA</v>
      </c>
      <c r="U135" s="185"/>
      <c r="V135" s="209">
        <f>IF(C135="",NA(),IF(OR(C135="Smelter not listed",C135="Smelter not yet identified"),MATCH($B135&amp;$D135,'Smelter Look-up'!$J:$J,0),MATCH($B135&amp;$C135,'Smelter Look-up'!$J:$J,0)))</f>
        <v>418</v>
      </c>
      <c r="X135" s="210">
        <f t="shared" ca="1" si="21"/>
        <v>0</v>
      </c>
      <c r="AB135" s="211" t="str">
        <f t="shared" si="22"/>
        <v>TinAlpha Assembly Solutions Inc</v>
      </c>
    </row>
    <row r="136" spans="1:28" s="210" customFormat="1" ht="38.25">
      <c r="A136" s="165" t="s">
        <v>1728</v>
      </c>
      <c r="B136" s="166" t="s">
        <v>1088</v>
      </c>
      <c r="C136" s="170" t="s">
        <v>14898</v>
      </c>
      <c r="D136" s="213"/>
      <c r="E136" s="166" t="str">
        <f ca="1">IF(ISERROR($V136),"",OFFSET('Smelter Look-up'!$D$4,$V136-4,0)&amp;"")</f>
        <v>BELGIUM</v>
      </c>
      <c r="F136" s="166" t="str">
        <f ca="1">IF(ISERROR($V136),"",OFFSET('Smelter Look-up'!$E$4,$V136-4,0))</f>
        <v>CID002773</v>
      </c>
      <c r="G136" s="166" t="str">
        <f ca="1">IF(C136=$X$4,IF(ISERROR($V136),"Enter smelter details","RMI"),IF(ISERROR($V136),"",OFFSET('Smelter Look-up'!$F$4,$V136-4,0)))</f>
        <v>RMI</v>
      </c>
      <c r="H136" s="167">
        <f ca="1">IF(ISERROR($V136),"",OFFSET('Smelter Look-up'!$G$4,$V136-4,0))</f>
        <v>0</v>
      </c>
      <c r="I136" s="168" t="str">
        <f ca="1">IF(ISERROR($V136),"",OFFSET('Smelter Look-up'!$H$4,$V136-4,0))</f>
        <v>Beerse</v>
      </c>
      <c r="J136" s="168" t="str">
        <f ca="1">IF(ISERROR($V136),"",OFFSET('Smelter Look-up'!$I$4,$V136-4,0))</f>
        <v>Antwerpen</v>
      </c>
      <c r="K136" s="207"/>
      <c r="L136" s="207"/>
      <c r="M136" s="207"/>
      <c r="N136" s="207"/>
      <c r="O136" s="207"/>
      <c r="P136" s="169"/>
      <c r="Q136" s="208"/>
      <c r="R136" s="166" t="str">
        <f ca="1">IF(ISERROR($V136),"",OFFSET('Smelter Look-up'!$C$4,$V136-4,0)&amp;"")</f>
        <v>Aurubis Beerse</v>
      </c>
      <c r="S136" s="165" t="str">
        <f t="shared" ca="1" si="20"/>
        <v>BE</v>
      </c>
      <c r="T136" s="165" t="str">
        <f ca="1">IF(B136="","",IF(ISERROR(MATCH($J136,SorP!$B$1:$B$6261,0)),"",INDIRECT("'SorP'!$A$"&amp;MATCH($S136&amp;$J136,SorP!C:C,0))))</f>
        <v>BE-VAN</v>
      </c>
      <c r="U136" s="185"/>
      <c r="V136" s="209">
        <f>IF(C136="",NA(),IF(OR(C136="Smelter not listed",C136="Smelter not yet identified"),MATCH($B136&amp;$D136,'Smelter Look-up'!$J:$J,0),MATCH($B136&amp;$C136,'Smelter Look-up'!$J:$J,0)))</f>
        <v>423</v>
      </c>
      <c r="X136" s="210">
        <f t="shared" ca="1" si="21"/>
        <v>0</v>
      </c>
      <c r="AB136" s="211" t="str">
        <f t="shared" si="22"/>
        <v>TinAurubis Beerse</v>
      </c>
    </row>
    <row r="137" spans="1:28" s="210" customFormat="1" ht="38.25">
      <c r="A137" s="165" t="s">
        <v>1730</v>
      </c>
      <c r="B137" s="166" t="s">
        <v>1088</v>
      </c>
      <c r="C137" s="170" t="s">
        <v>14899</v>
      </c>
      <c r="D137" s="213"/>
      <c r="E137" s="166" t="str">
        <f ca="1">IF(ISERROR($V137),"",OFFSET('Smelter Look-up'!$D$4,$V137-4,0)&amp;"")</f>
        <v>SPAIN</v>
      </c>
      <c r="F137" s="166" t="str">
        <f ca="1">IF(ISERROR($V137),"",OFFSET('Smelter Look-up'!$E$4,$V137-4,0))</f>
        <v>CID002774</v>
      </c>
      <c r="G137" s="166" t="str">
        <f ca="1">IF(C137=$X$4,IF(ISERROR($V137),"Enter smelter details","RMI"),IF(ISERROR($V137),"",OFFSET('Smelter Look-up'!$F$4,$V137-4,0)))</f>
        <v>RMI</v>
      </c>
      <c r="H137" s="167">
        <f ca="1">IF(ISERROR($V137),"",OFFSET('Smelter Look-up'!$G$4,$V137-4,0))</f>
        <v>0</v>
      </c>
      <c r="I137" s="168" t="str">
        <f ca="1">IF(ISERROR($V137),"",OFFSET('Smelter Look-up'!$H$4,$V137-4,0))</f>
        <v>Berango</v>
      </c>
      <c r="J137" s="168" t="str">
        <f ca="1">IF(ISERROR($V137),"",OFFSET('Smelter Look-up'!$I$4,$V137-4,0))</f>
        <v>Bizkaia</v>
      </c>
      <c r="K137" s="207"/>
      <c r="L137" s="207"/>
      <c r="M137" s="207"/>
      <c r="N137" s="207"/>
      <c r="O137" s="207"/>
      <c r="P137" s="169"/>
      <c r="Q137" s="208"/>
      <c r="R137" s="166" t="str">
        <f ca="1">IF(ISERROR($V137),"",OFFSET('Smelter Look-up'!$C$4,$V137-4,0)&amp;"")</f>
        <v>Aurubis Berango</v>
      </c>
      <c r="S137" s="165" t="str">
        <f t="shared" ca="1" si="20"/>
        <v>ES</v>
      </c>
      <c r="T137" s="165" t="str">
        <f ca="1">IF(B137="","",IF(ISERROR(MATCH($J137,SorP!$B$1:$B$6261,0)),"",INDIRECT("'SorP'!$A$"&amp;MATCH($S137&amp;$J137,SorP!C:C,0))))</f>
        <v>ES-BI</v>
      </c>
      <c r="U137" s="185"/>
      <c r="V137" s="209">
        <f>IF(C137="",NA(),IF(OR(C137="Smelter not listed",C137="Smelter not yet identified"),MATCH($B137&amp;$D137,'Smelter Look-up'!$J:$J,0),MATCH($B137&amp;$C137,'Smelter Look-up'!$J:$J,0)))</f>
        <v>425</v>
      </c>
      <c r="X137" s="210">
        <f t="shared" ca="1" si="21"/>
        <v>0</v>
      </c>
      <c r="AB137" s="211" t="str">
        <f t="shared" si="22"/>
        <v>TinAurubis Berango</v>
      </c>
    </row>
    <row r="138" spans="1:28" s="210" customFormat="1" ht="102">
      <c r="A138" s="165" t="s">
        <v>2175</v>
      </c>
      <c r="B138" s="166" t="s">
        <v>1088</v>
      </c>
      <c r="C138" s="170" t="s">
        <v>2228</v>
      </c>
      <c r="D138" s="213"/>
      <c r="E138" s="166" t="str">
        <f ca="1">IF(ISERROR($V138),"",OFFSET('Smelter Look-up'!$D$4,$V138-4,0)&amp;"")</f>
        <v>CHINA</v>
      </c>
      <c r="F138" s="166" t="str">
        <f ca="1">IF(ISERROR($V138),"",OFFSET('Smelter Look-up'!$E$4,$V138-4,0))</f>
        <v>CID000228</v>
      </c>
      <c r="G138" s="166" t="str">
        <f ca="1">IF(C138=$X$4,IF(ISERROR($V138),"Enter smelter details","RMI"),IF(ISERROR($V138),"",OFFSET('Smelter Look-up'!$F$4,$V138-4,0)))</f>
        <v>RMI</v>
      </c>
      <c r="H138" s="167">
        <f ca="1">IF(ISERROR($V138),"",OFFSET('Smelter Look-up'!$G$4,$V138-4,0))</f>
        <v>0</v>
      </c>
      <c r="I138" s="168" t="str">
        <f ca="1">IF(ISERROR($V138),"",OFFSET('Smelter Look-up'!$H$4,$V138-4,0))</f>
        <v>Chenzhou</v>
      </c>
      <c r="J138" s="168" t="str">
        <f ca="1">IF(ISERROR($V138),"",OFFSET('Smelter Look-up'!$I$4,$V138-4,0))</f>
        <v>Hunan Sheng</v>
      </c>
      <c r="K138" s="207"/>
      <c r="L138" s="207"/>
      <c r="M138" s="207"/>
      <c r="N138" s="207"/>
      <c r="O138" s="207"/>
      <c r="P138" s="169"/>
      <c r="Q138" s="208"/>
      <c r="R138" s="166" t="str">
        <f ca="1">IF(ISERROR($V138),"",OFFSET('Smelter Look-up'!$C$4,$V138-4,0)&amp;"")</f>
        <v>Chenzhou Yunxiang Mining and Metallurgy Co., Ltd.</v>
      </c>
      <c r="S138" s="165" t="str">
        <f t="shared" ca="1" si="20"/>
        <v>CN</v>
      </c>
      <c r="T138" s="165" t="str">
        <f ca="1">IF(B138="","",IF(ISERROR(MATCH($J138,SorP!$B$1:$B$6261,0)),"",INDIRECT("'SorP'!$A$"&amp;MATCH($S138&amp;$J138,SorP!C:C,0))))</f>
        <v>CN-HN</v>
      </c>
      <c r="U138" s="185"/>
      <c r="V138" s="209">
        <f>IF(C138="",NA(),IF(OR(C138="Smelter not listed",C138="Smelter not yet identified"),MATCH($B138&amp;$D138,'Smelter Look-up'!$J:$J,0),MATCH($B138&amp;$C138,'Smelter Look-up'!$J:$J,0)))</f>
        <v>428</v>
      </c>
      <c r="X138" s="210">
        <f t="shared" ca="1" si="21"/>
        <v>0</v>
      </c>
      <c r="AB138" s="211" t="str">
        <f t="shared" si="22"/>
        <v>TinChenzhou Yunxiang Mining and Metallurgy Co., Ltd.</v>
      </c>
    </row>
    <row r="139" spans="1:28" s="210" customFormat="1" ht="89.25">
      <c r="A139" s="165" t="s">
        <v>12470</v>
      </c>
      <c r="B139" s="166" t="s">
        <v>1088</v>
      </c>
      <c r="C139" s="170" t="s">
        <v>12469</v>
      </c>
      <c r="D139" s="213"/>
      <c r="E139" s="166" t="str">
        <f ca="1">IF(ISERROR($V139),"",OFFSET('Smelter Look-up'!$D$4,$V139-4,0)&amp;"")</f>
        <v>CHINA</v>
      </c>
      <c r="F139" s="166" t="str">
        <f ca="1">IF(ISERROR($V139),"",OFFSET('Smelter Look-up'!$E$4,$V139-4,0))</f>
        <v>CID003190</v>
      </c>
      <c r="G139" s="166" t="str">
        <f ca="1">IF(C139=$X$4,IF(ISERROR($V139),"Enter smelter details","RMI"),IF(ISERROR($V139),"",OFFSET('Smelter Look-up'!$F$4,$V139-4,0)))</f>
        <v>RMI</v>
      </c>
      <c r="H139" s="167">
        <f ca="1">IF(ISERROR($V139),"",OFFSET('Smelter Look-up'!$G$4,$V139-4,0))</f>
        <v>0</v>
      </c>
      <c r="I139" s="168" t="str">
        <f ca="1">IF(ISERROR($V139),"",OFFSET('Smelter Look-up'!$H$4,$V139-4,0))</f>
        <v>Chifeng</v>
      </c>
      <c r="J139" s="168" t="str">
        <f ca="1">IF(ISERROR($V139),"",OFFSET('Smelter Look-up'!$I$4,$V139-4,0))</f>
        <v>Nei Mongol Zizhiqu</v>
      </c>
      <c r="K139" s="207"/>
      <c r="L139" s="207"/>
      <c r="M139" s="207"/>
      <c r="N139" s="207"/>
      <c r="O139" s="207"/>
      <c r="P139" s="169"/>
      <c r="Q139" s="208"/>
      <c r="R139" s="166" t="str">
        <f ca="1">IF(ISERROR($V139),"",OFFSET('Smelter Look-up'!$C$4,$V139-4,0)&amp;"")</f>
        <v>Chifeng Dajingzi Tin Industry Co., Ltd.</v>
      </c>
      <c r="S139" s="165" t="str">
        <f t="shared" ca="1" si="20"/>
        <v>CN</v>
      </c>
      <c r="T139" s="165" t="str">
        <f ca="1">IF(B139="","",IF(ISERROR(MATCH($J139,SorP!$B$1:$B$6261,0)),"",INDIRECT("'SorP'!$A$"&amp;MATCH($S139&amp;$J139,SorP!C:C,0))))</f>
        <v>CN-NM</v>
      </c>
      <c r="U139" s="185"/>
      <c r="V139" s="209">
        <f>IF(C139="",NA(),IF(OR(C139="Smelter not listed",C139="Smelter not yet identified"),MATCH($B139&amp;$D139,'Smelter Look-up'!$J:$J,0),MATCH($B139&amp;$C139,'Smelter Look-up'!$J:$J,0)))</f>
        <v>429</v>
      </c>
      <c r="X139" s="210">
        <f t="shared" ca="1" si="21"/>
        <v>0</v>
      </c>
      <c r="AB139" s="211" t="str">
        <f t="shared" si="22"/>
        <v>TinChifeng Dajingzi Tin Industry Co., Ltd.</v>
      </c>
    </row>
    <row r="140" spans="1:28" s="210" customFormat="1" ht="63.75">
      <c r="A140" s="165" t="s">
        <v>742</v>
      </c>
      <c r="B140" s="166" t="s">
        <v>1088</v>
      </c>
      <c r="C140" s="170" t="s">
        <v>1281</v>
      </c>
      <c r="D140" s="213"/>
      <c r="E140" s="166" t="str">
        <f ca="1">IF(ISERROR($V140),"",OFFSET('Smelter Look-up'!$D$4,$V140-4,0)&amp;"")</f>
        <v>CHINA</v>
      </c>
      <c r="F140" s="166" t="str">
        <f ca="1">IF(ISERROR($V140),"",OFFSET('Smelter Look-up'!$E$4,$V140-4,0))</f>
        <v>CID001070</v>
      </c>
      <c r="G140" s="166" t="str">
        <f ca="1">IF(C140=$X$4,IF(ISERROR($V140),"Enter smelter details","RMI"),IF(ISERROR($V140),"",OFFSET('Smelter Look-up'!$F$4,$V140-4,0)))</f>
        <v>RMI</v>
      </c>
      <c r="H140" s="167">
        <f ca="1">IF(ISERROR($V140),"",OFFSET('Smelter Look-up'!$G$4,$V140-4,0))</f>
        <v>0</v>
      </c>
      <c r="I140" s="168" t="str">
        <f ca="1">IF(ISERROR($V140),"",OFFSET('Smelter Look-up'!$H$4,$V140-4,0))</f>
        <v>Laibin</v>
      </c>
      <c r="J140" s="168" t="str">
        <f ca="1">IF(ISERROR($V140),"",OFFSET('Smelter Look-up'!$I$4,$V140-4,0))</f>
        <v>Guangxi Zhuangzu Zizhiqu</v>
      </c>
      <c r="K140" s="207"/>
      <c r="L140" s="207"/>
      <c r="M140" s="207"/>
      <c r="N140" s="207"/>
      <c r="O140" s="207"/>
      <c r="P140" s="169"/>
      <c r="Q140" s="208"/>
      <c r="R140" s="166" t="str">
        <f ca="1">IF(ISERROR($V140),"",OFFSET('Smelter Look-up'!$C$4,$V140-4,0)&amp;"")</f>
        <v>China Tin Group Co., Ltd.</v>
      </c>
      <c r="S140" s="165" t="str">
        <f t="shared" ca="1" si="20"/>
        <v>CN</v>
      </c>
      <c r="T140" s="165" t="str">
        <f ca="1">IF(B140="","",IF(ISERROR(MATCH($J140,SorP!$B$1:$B$6261,0)),"",INDIRECT("'SorP'!$A$"&amp;MATCH($S140&amp;$J140,SorP!C:C,0))))</f>
        <v>CN-GX</v>
      </c>
      <c r="U140" s="185"/>
      <c r="V140" s="209">
        <f>IF(C140="",NA(),IF(OR(C140="Smelter not listed",C140="Smelter not yet identified"),MATCH($B140&amp;$D140,'Smelter Look-up'!$J:$J,0),MATCH($B140&amp;$C140,'Smelter Look-up'!$J:$J,0)))</f>
        <v>431</v>
      </c>
      <c r="X140" s="210">
        <f t="shared" ca="1" si="21"/>
        <v>0</v>
      </c>
      <c r="AB140" s="211" t="str">
        <f t="shared" si="22"/>
        <v>TinChina Tin Group Co., Ltd.</v>
      </c>
    </row>
    <row r="141" spans="1:28" s="210" customFormat="1" ht="38.25">
      <c r="A141" s="165" t="s">
        <v>15448</v>
      </c>
      <c r="B141" s="166" t="s">
        <v>1088</v>
      </c>
      <c r="C141" s="170" t="s">
        <v>15447</v>
      </c>
      <c r="D141" s="213"/>
      <c r="E141" s="166" t="str">
        <f ca="1">IF(ISERROR($V141),"",OFFSET('Smelter Look-up'!$D$4,$V141-4,0)&amp;"")</f>
        <v>UNITED STATES OF AMERICA</v>
      </c>
      <c r="F141" s="166" t="str">
        <f ca="1">IF(ISERROR($V141),"",OFFSET('Smelter Look-up'!$E$4,$V141-4,0))</f>
        <v>CID003504</v>
      </c>
      <c r="G141" s="166" t="str">
        <f ca="1">IF(C141=$X$4,IF(ISERROR($V141),"Enter smelter details","RMI"),IF(ISERROR($V141),"",OFFSET('Smelter Look-up'!$F$4,$V141-4,0)))</f>
        <v>RMI</v>
      </c>
      <c r="H141" s="167">
        <f ca="1">IF(ISERROR($V141),"",OFFSET('Smelter Look-up'!$G$4,$V141-4,0))</f>
        <v>0</v>
      </c>
      <c r="I141" s="168" t="str">
        <f ca="1">IF(ISERROR($V141),"",OFFSET('Smelter Look-up'!$H$4,$V141-4,0))</f>
        <v>Terrell</v>
      </c>
      <c r="J141" s="168" t="str">
        <f ca="1">IF(ISERROR($V141),"",OFFSET('Smelter Look-up'!$I$4,$V141-4,0))</f>
        <v>Texas</v>
      </c>
      <c r="K141" s="207"/>
      <c r="L141" s="207"/>
      <c r="M141" s="207"/>
      <c r="N141" s="207"/>
      <c r="O141" s="207"/>
      <c r="P141" s="169"/>
      <c r="Q141" s="208"/>
      <c r="R141" s="166" t="str">
        <f ca="1">IF(ISERROR($V141),"",OFFSET('Smelter Look-up'!$C$4,$V141-4,0)&amp;"")</f>
        <v>Conecsus LLC</v>
      </c>
      <c r="S141" s="165" t="str">
        <f t="shared" ca="1" si="20"/>
        <v>US</v>
      </c>
      <c r="T141" s="165" t="str">
        <f ca="1">IF(B141="","",IF(ISERROR(MATCH($J141,SorP!$B$1:$B$6261,0)),"",INDIRECT("'SorP'!$A$"&amp;MATCH($S141&amp;$J141,SorP!C:C,0))))</f>
        <v>US-TX</v>
      </c>
      <c r="U141" s="185"/>
      <c r="V141" s="209">
        <f>IF(C141="",NA(),IF(OR(C141="Smelter not listed",C141="Smelter not yet identified"),MATCH($B141&amp;$D141,'Smelter Look-up'!$J:$J,0),MATCH($B141&amp;$C141,'Smelter Look-up'!$J:$J,0)))</f>
        <v>435</v>
      </c>
      <c r="X141" s="210">
        <f t="shared" ca="1" si="21"/>
        <v>0</v>
      </c>
      <c r="AB141" s="211" t="str">
        <f t="shared" si="22"/>
        <v>TinConecsus LLC</v>
      </c>
    </row>
    <row r="142" spans="1:28" s="210" customFormat="1" ht="153">
      <c r="A142" s="165" t="s">
        <v>14526</v>
      </c>
      <c r="B142" s="166" t="s">
        <v>1088</v>
      </c>
      <c r="C142" s="170" t="s">
        <v>14525</v>
      </c>
      <c r="D142" s="213"/>
      <c r="E142" s="166" t="str">
        <f ca="1">IF(ISERROR($V142),"",OFFSET('Smelter Look-up'!$D$4,$V142-4,0)&amp;"")</f>
        <v>BRAZIL</v>
      </c>
      <c r="F142" s="166" t="str">
        <f ca="1">IF(ISERROR($V142),"",OFFSET('Smelter Look-up'!$E$4,$V142-4,0))</f>
        <v>CID003486</v>
      </c>
      <c r="G142" s="166" t="str">
        <f ca="1">IF(C142=$X$4,IF(ISERROR($V142),"Enter smelter details","RMI"),IF(ISERROR($V142),"",OFFSET('Smelter Look-up'!$F$4,$V142-4,0)))</f>
        <v>RMI</v>
      </c>
      <c r="H142" s="167">
        <f ca="1">IF(ISERROR($V142),"",OFFSET('Smelter Look-up'!$G$4,$V142-4,0))</f>
        <v>0</v>
      </c>
      <c r="I142" s="168" t="str">
        <f ca="1">IF(ISERROR($V142),"",OFFSET('Smelter Look-up'!$H$4,$V142-4,0))</f>
        <v>São José</v>
      </c>
      <c r="J142" s="168" t="str">
        <f ca="1">IF(ISERROR($V142),"",OFFSET('Smelter Look-up'!$I$4,$V142-4,0))</f>
        <v>Santa Catarina</v>
      </c>
      <c r="K142" s="207"/>
      <c r="L142" s="207"/>
      <c r="M142" s="207"/>
      <c r="N142" s="207"/>
      <c r="O142" s="207"/>
      <c r="P142" s="169"/>
      <c r="Q142" s="208"/>
      <c r="R142" s="166" t="str">
        <f ca="1">IF(ISERROR($V142),"",OFFSET('Smelter Look-up'!$C$4,$V142-4,0)&amp;"")</f>
        <v>CRM Fundicao De Metais E Comercio De Equipamentos Eletronicos Do Brasil Ltda</v>
      </c>
      <c r="S142" s="165" t="str">
        <f t="shared" ca="1" si="20"/>
        <v>BR</v>
      </c>
      <c r="T142" s="165" t="str">
        <f ca="1">IF(B142="","",IF(ISERROR(MATCH($J142,SorP!$B$1:$B$6261,0)),"",INDIRECT("'SorP'!$A$"&amp;MATCH($S142&amp;$J142,SorP!C:C,0))))</f>
        <v>BR-SC</v>
      </c>
      <c r="U142" s="185"/>
      <c r="V142" s="209">
        <f>IF(C142="",NA(),IF(OR(C142="Smelter not listed",C142="Smelter not yet identified"),MATCH($B142&amp;$D142,'Smelter Look-up'!$J:$J,0),MATCH($B142&amp;$C142,'Smelter Look-up'!$J:$J,0)))</f>
        <v>439</v>
      </c>
      <c r="X142" s="210">
        <f t="shared" ca="1" si="21"/>
        <v>0</v>
      </c>
      <c r="AB142" s="211" t="str">
        <f t="shared" si="22"/>
        <v>TinCRM Fundicao De Metais E Comercio De Equipamentos Eletronicos Do Brasil Ltda</v>
      </c>
    </row>
    <row r="143" spans="1:28" s="210" customFormat="1" ht="63.75">
      <c r="A143" s="165" t="s">
        <v>14529</v>
      </c>
      <c r="B143" s="166" t="s">
        <v>1088</v>
      </c>
      <c r="C143" s="170" t="s">
        <v>15450</v>
      </c>
      <c r="D143" s="213"/>
      <c r="E143" s="166" t="str">
        <f ca="1">IF(ISERROR($V143),"",OFFSET('Smelter Look-up'!$D$4,$V143-4,0)&amp;"")</f>
        <v>SPAIN</v>
      </c>
      <c r="F143" s="166" t="str">
        <f ca="1">IF(ISERROR($V143),"",OFFSET('Smelter Look-up'!$E$4,$V143-4,0))</f>
        <v>CID003524</v>
      </c>
      <c r="G143" s="166" t="str">
        <f ca="1">IF(C143=$X$4,IF(ISERROR($V143),"Enter smelter details","RMI"),IF(ISERROR($V143),"",OFFSET('Smelter Look-up'!$F$4,$V143-4,0)))</f>
        <v>RMI</v>
      </c>
      <c r="H143" s="167">
        <f ca="1">IF(ISERROR($V143),"",OFFSET('Smelter Look-up'!$G$4,$V143-4,0))</f>
        <v>0</v>
      </c>
      <c r="I143" s="168" t="str">
        <f ca="1">IF(ISERROR($V143),"",OFFSET('Smelter Look-up'!$H$4,$V143-4,0))</f>
        <v>Las Ventas de Retamosa</v>
      </c>
      <c r="J143" s="168" t="str">
        <f ca="1">IF(ISERROR($V143),"",OFFSET('Smelter Look-up'!$I$4,$V143-4,0))</f>
        <v>Toledo</v>
      </c>
      <c r="K143" s="207"/>
      <c r="L143" s="207"/>
      <c r="M143" s="207"/>
      <c r="N143" s="207"/>
      <c r="O143" s="207"/>
      <c r="P143" s="169"/>
      <c r="Q143" s="208"/>
      <c r="R143" s="166" t="str">
        <f ca="1">IF(ISERROR($V143),"",OFFSET('Smelter Look-up'!$C$4,$V143-4,0)&amp;"")</f>
        <v>CRM Synergies EMEA, S.L.U.</v>
      </c>
      <c r="S143" s="165" t="str">
        <f t="shared" ca="1" si="20"/>
        <v>ES</v>
      </c>
      <c r="T143" s="165" t="str">
        <f ca="1">IF(B143="","",IF(ISERROR(MATCH($J143,SorP!$B$1:$B$6261,0)),"",INDIRECT("'SorP'!$A$"&amp;MATCH($S143&amp;$J143,SorP!C:C,0))))</f>
        <v>ES-TO</v>
      </c>
      <c r="U143" s="185"/>
      <c r="V143" s="209">
        <f>IF(C143="",NA(),IF(OR(C143="Smelter not listed",C143="Smelter not yet identified"),MATCH($B143&amp;$D143,'Smelter Look-up'!$J:$J,0),MATCH($B143&amp;$C143,'Smelter Look-up'!$J:$J,0)))</f>
        <v>442</v>
      </c>
      <c r="X143" s="210">
        <f t="shared" ca="1" si="21"/>
        <v>0</v>
      </c>
      <c r="AB143" s="211" t="str">
        <f t="shared" si="22"/>
        <v>TinCRM Synergies EMEA, S.L.U.</v>
      </c>
    </row>
    <row r="144" spans="1:28" s="210" customFormat="1" ht="25.5">
      <c r="A144" s="165" t="s">
        <v>15452</v>
      </c>
      <c r="B144" s="166" t="s">
        <v>1088</v>
      </c>
      <c r="C144" s="170" t="s">
        <v>15451</v>
      </c>
      <c r="D144" s="213"/>
      <c r="E144" s="166" t="str">
        <f ca="1">IF(ISERROR($V144),"",OFFSET('Smelter Look-up'!$D$4,$V144-4,0)&amp;"")</f>
        <v>INDONESIA</v>
      </c>
      <c r="F144" s="166" t="str">
        <f ca="1">IF(ISERROR($V144),"",OFFSET('Smelter Look-up'!$E$4,$V144-4,0))</f>
        <v>CID002570</v>
      </c>
      <c r="G144" s="166" t="str">
        <f ca="1">IF(C144=$X$4,IF(ISERROR($V144),"Enter smelter details","RMI"),IF(ISERROR($V144),"",OFFSET('Smelter Look-up'!$F$4,$V144-4,0)))</f>
        <v>RMI</v>
      </c>
      <c r="H144" s="167">
        <f ca="1">IF(ISERROR($V144),"",OFFSET('Smelter Look-up'!$G$4,$V144-4,0))</f>
        <v>0</v>
      </c>
      <c r="I144" s="168" t="str">
        <f ca="1">IF(ISERROR($V144),"",OFFSET('Smelter Look-up'!$H$4,$V144-4,0))</f>
        <v>Sungailiat</v>
      </c>
      <c r="J144" s="168" t="str">
        <f ca="1">IF(ISERROR($V144),"",OFFSET('Smelter Look-up'!$I$4,$V144-4,0))</f>
        <v>Kepulauan Bangka Belitung</v>
      </c>
      <c r="K144" s="207"/>
      <c r="L144" s="207"/>
      <c r="M144" s="207"/>
      <c r="N144" s="207"/>
      <c r="O144" s="207"/>
      <c r="P144" s="169"/>
      <c r="Q144" s="208"/>
      <c r="R144" s="166" t="str">
        <f ca="1">IF(ISERROR($V144),"",OFFSET('Smelter Look-up'!$C$4,$V144-4,0)&amp;"")</f>
        <v>CV Ayi Jaya</v>
      </c>
      <c r="S144" s="165" t="str">
        <f t="shared" ca="1" si="20"/>
        <v>ID</v>
      </c>
      <c r="T144" s="165" t="str">
        <f ca="1">IF(B144="","",IF(ISERROR(MATCH($J144,SorP!$B$1:$B$6261,0)),"",INDIRECT("'SorP'!$A$"&amp;MATCH($S144&amp;$J144,SorP!C:C,0))))</f>
        <v>ID-BB</v>
      </c>
      <c r="U144" s="185"/>
      <c r="V144" s="209">
        <f>IF(C144="",NA(),IF(OR(C144="Smelter not listed",C144="Smelter not yet identified"),MATCH($B144&amp;$D144,'Smelter Look-up'!$J:$J,0),MATCH($B144&amp;$C144,'Smelter Look-up'!$J:$J,0)))</f>
        <v>443</v>
      </c>
      <c r="X144" s="210">
        <f t="shared" ca="1" si="21"/>
        <v>0</v>
      </c>
      <c r="AB144" s="211" t="str">
        <f t="shared" si="22"/>
        <v>TinCV Ayi Jaya</v>
      </c>
    </row>
    <row r="145" spans="1:28" s="210" customFormat="1" ht="76.5">
      <c r="A145" s="165" t="s">
        <v>15237</v>
      </c>
      <c r="B145" s="166" t="s">
        <v>1088</v>
      </c>
      <c r="C145" s="170" t="s">
        <v>15236</v>
      </c>
      <c r="D145" s="213"/>
      <c r="E145" s="166" t="str">
        <f ca="1">IF(ISERROR($V145),"",OFFSET('Smelter Look-up'!$D$4,$V145-4,0)&amp;"")</f>
        <v>CHINA</v>
      </c>
      <c r="F145" s="166" t="str">
        <f ca="1">IF(ISERROR($V145),"",OFFSET('Smelter Look-up'!$E$4,$V145-4,0))</f>
        <v>CID000377</v>
      </c>
      <c r="G145" s="166" t="str">
        <f ca="1">IF(C145=$X$4,IF(ISERROR($V145),"Enter smelter details","RMI"),IF(ISERROR($V145),"",OFFSET('Smelter Look-up'!$F$4,$V145-4,0)))</f>
        <v>RMI</v>
      </c>
      <c r="H145" s="167">
        <f ca="1">IF(ISERROR($V145),"",OFFSET('Smelter Look-up'!$G$4,$V145-4,0))</f>
        <v>0</v>
      </c>
      <c r="I145" s="168" t="str">
        <f ca="1">IF(ISERROR($V145),"",OFFSET('Smelter Look-up'!$H$4,$V145-4,0))</f>
        <v>Dongguan City</v>
      </c>
      <c r="J145" s="168" t="str">
        <f ca="1">IF(ISERROR($V145),"",OFFSET('Smelter Look-up'!$I$4,$V145-4,0))</f>
        <v>Guangdong Sheng</v>
      </c>
      <c r="K145" s="207"/>
      <c r="L145" s="207"/>
      <c r="M145" s="207"/>
      <c r="N145" s="207"/>
      <c r="O145" s="207"/>
      <c r="P145" s="169"/>
      <c r="Q145" s="208"/>
      <c r="R145" s="166" t="str">
        <f ca="1">IF(ISERROR($V145),"",OFFSET('Smelter Look-up'!$C$4,$V145-4,0)&amp;"")</f>
        <v>Dongguan Best Alloys Co., Ltd.</v>
      </c>
      <c r="S145" s="165" t="str">
        <f t="shared" ca="1" si="20"/>
        <v>CN</v>
      </c>
      <c r="T145" s="165" t="str">
        <f ca="1">IF(B145="","",IF(ISERROR(MATCH($J145,SorP!$B$1:$B$6261,0)),"",INDIRECT("'SorP'!$A$"&amp;MATCH($S145&amp;$J145,SorP!C:C,0))))</f>
        <v>CN-GD</v>
      </c>
      <c r="U145" s="185"/>
      <c r="V145" s="209">
        <f>IF(C145="",NA(),IF(OR(C145="Smelter not listed",C145="Smelter not yet identified"),MATCH($B145&amp;$D145,'Smelter Look-up'!$J:$J,0),MATCH($B145&amp;$C145,'Smelter Look-up'!$J:$J,0)))</f>
        <v>447</v>
      </c>
      <c r="X145" s="210">
        <f t="shared" ca="1" si="21"/>
        <v>0</v>
      </c>
      <c r="AB145" s="211" t="str">
        <f t="shared" si="22"/>
        <v>TinDongguan Best Alloys Co., Ltd.</v>
      </c>
    </row>
    <row r="146" spans="1:28" s="210" customFormat="1" ht="20.25">
      <c r="A146" s="165" t="s">
        <v>1362</v>
      </c>
      <c r="B146" s="166" t="s">
        <v>1088</v>
      </c>
      <c r="C146" s="170" t="s">
        <v>866</v>
      </c>
      <c r="D146" s="213"/>
      <c r="E146" s="166" t="str">
        <f ca="1">IF(ISERROR($V146),"",OFFSET('Smelter Look-up'!$D$4,$V146-4,0)&amp;"")</f>
        <v>JAPAN</v>
      </c>
      <c r="F146" s="166" t="str">
        <f ca="1">IF(ISERROR($V146),"",OFFSET('Smelter Look-up'!$E$4,$V146-4,0))</f>
        <v>CID000402</v>
      </c>
      <c r="G146" s="166" t="str">
        <f ca="1">IF(C146=$X$4,IF(ISERROR($V146),"Enter smelter details","RMI"),IF(ISERROR($V146),"",OFFSET('Smelter Look-up'!$F$4,$V146-4,0)))</f>
        <v>RMI</v>
      </c>
      <c r="H146" s="167">
        <f ca="1">IF(ISERROR($V146),"",OFFSET('Smelter Look-up'!$G$4,$V146-4,0))</f>
        <v>0</v>
      </c>
      <c r="I146" s="168" t="str">
        <f ca="1">IF(ISERROR($V146),"",OFFSET('Smelter Look-up'!$H$4,$V146-4,0))</f>
        <v>Kosaka</v>
      </c>
      <c r="J146" s="168" t="str">
        <f ca="1">IF(ISERROR($V146),"",OFFSET('Smelter Look-up'!$I$4,$V146-4,0))</f>
        <v>Akita</v>
      </c>
      <c r="K146" s="207"/>
      <c r="L146" s="207"/>
      <c r="M146" s="207"/>
      <c r="N146" s="207"/>
      <c r="O146" s="207"/>
      <c r="P146" s="169"/>
      <c r="Q146" s="208"/>
      <c r="R146" s="166" t="str">
        <f ca="1">IF(ISERROR($V146),"",OFFSET('Smelter Look-up'!$C$4,$V146-4,0)&amp;"")</f>
        <v>Dowa</v>
      </c>
      <c r="S146" s="165" t="str">
        <f t="shared" ca="1" si="20"/>
        <v>JP</v>
      </c>
      <c r="T146" s="165" t="str">
        <f ca="1">IF(B146="","",IF(ISERROR(MATCH($J146,SorP!$B$1:$B$6261,0)),"",INDIRECT("'SorP'!$A$"&amp;MATCH($S146&amp;$J146,SorP!C:C,0))))</f>
        <v>JP-05</v>
      </c>
      <c r="U146" s="185"/>
      <c r="V146" s="209">
        <f>IF(C146="",NA(),IF(OR(C146="Smelter not listed",C146="Smelter not yet identified"),MATCH($B146&amp;$D146,'Smelter Look-up'!$J:$J,0),MATCH($B146&amp;$C146,'Smelter Look-up'!$J:$J,0)))</f>
        <v>450</v>
      </c>
      <c r="X146" s="210">
        <f t="shared" ca="1" si="21"/>
        <v>0</v>
      </c>
      <c r="AB146" s="211" t="str">
        <f t="shared" si="22"/>
        <v>TinDowa</v>
      </c>
    </row>
    <row r="147" spans="1:28" s="210" customFormat="1" ht="63.75">
      <c r="A147" s="165" t="s">
        <v>736</v>
      </c>
      <c r="B147" s="166" t="s">
        <v>1088</v>
      </c>
      <c r="C147" s="170" t="s">
        <v>15893</v>
      </c>
      <c r="D147" s="213"/>
      <c r="E147" s="166" t="s">
        <v>15467</v>
      </c>
      <c r="F147" s="295" t="s">
        <v>736</v>
      </c>
      <c r="G147" s="166" t="s">
        <v>12764</v>
      </c>
      <c r="H147" s="167" t="str">
        <f ca="1">IF(ISERROR($V147),"",OFFSET('Smelter Look-up'!$G$4,$V147-4,0))</f>
        <v/>
      </c>
      <c r="I147" s="294" t="s">
        <v>1688</v>
      </c>
      <c r="J147" s="294" t="s">
        <v>1688</v>
      </c>
      <c r="K147" s="207"/>
      <c r="L147" s="207"/>
      <c r="M147" s="207"/>
      <c r="N147" s="207"/>
      <c r="O147" s="207"/>
      <c r="P147" s="169"/>
      <c r="Q147" s="208"/>
      <c r="R147" s="166" t="str">
        <f ca="1">IF(ISERROR($V147),"",OFFSET('Smelter Look-up'!$C$4,$V147-4,0)&amp;"")</f>
        <v/>
      </c>
      <c r="S147" s="165" t="str">
        <f t="shared" ca="1" si="20"/>
        <v>BO</v>
      </c>
      <c r="T147" s="165" t="str">
        <f ca="1">IF(B147="","",IF(ISERROR(MATCH($J147,SorP!$B$1:$B$6261,0)),"",INDIRECT("'SorP'!$A$"&amp;MATCH($S147&amp;$J147,SorP!C:C,0))))</f>
        <v>BO-O</v>
      </c>
      <c r="U147" s="185"/>
      <c r="V147" s="209" t="e">
        <f>IF(C147="",NA(),IF(OR(C147="Smelter not listed",C147="Smelter not yet identified"),MATCH($B147&amp;$D147,'Smelter Look-up'!$J:$J,0),MATCH($B147&amp;$C147,'Smelter Look-up'!$J:$J,0)))</f>
        <v>#N/A</v>
      </c>
      <c r="X147" s="210">
        <f t="shared" si="21"/>
        <v>0</v>
      </c>
      <c r="AB147" s="211" t="str">
        <f t="shared" si="22"/>
        <v>TinEmpresa Metallurgica Vinto</v>
      </c>
    </row>
    <row r="148" spans="1:28" s="210" customFormat="1" ht="51">
      <c r="A148" s="165" t="s">
        <v>737</v>
      </c>
      <c r="B148" s="166" t="s">
        <v>1088</v>
      </c>
      <c r="C148" s="170" t="s">
        <v>11977</v>
      </c>
      <c r="D148" s="213"/>
      <c r="E148" s="166" t="str">
        <f ca="1">IF(ISERROR($V148),"",OFFSET('Smelter Look-up'!$D$4,$V148-4,0)&amp;"")</f>
        <v>BRAZIL</v>
      </c>
      <c r="F148" s="166" t="str">
        <f ca="1">IF(ISERROR($V148),"",OFFSET('Smelter Look-up'!$E$4,$V148-4,0))</f>
        <v>CID000448</v>
      </c>
      <c r="G148" s="166" t="str">
        <f ca="1">IF(C148=$X$4,IF(ISERROR($V148),"Enter smelter details","RMI"),IF(ISERROR($V148),"",OFFSET('Smelter Look-up'!$F$4,$V148-4,0)))</f>
        <v>RMI</v>
      </c>
      <c r="H148" s="167">
        <f ca="1">IF(ISERROR($V148),"",OFFSET('Smelter Look-up'!$G$4,$V148-4,0))</f>
        <v>0</v>
      </c>
      <c r="I148" s="168" t="str">
        <f ca="1">IF(ISERROR($V148),"",OFFSET('Smelter Look-up'!$H$4,$V148-4,0))</f>
        <v>Ariquemes</v>
      </c>
      <c r="J148" s="168" t="str">
        <f ca="1">IF(ISERROR($V148),"",OFFSET('Smelter Look-up'!$I$4,$V148-4,0))</f>
        <v>Rondônia</v>
      </c>
      <c r="K148" s="207"/>
      <c r="L148" s="207"/>
      <c r="M148" s="207"/>
      <c r="N148" s="207"/>
      <c r="O148" s="207"/>
      <c r="P148" s="169"/>
      <c r="Q148" s="208"/>
      <c r="R148" s="166" t="str">
        <f ca="1">IF(ISERROR($V148),"",OFFSET('Smelter Look-up'!$C$4,$V148-4,0)&amp;"")</f>
        <v>Estanho de Rondonia S.A.</v>
      </c>
      <c r="S148" s="165" t="str">
        <f t="shared" ca="1" si="20"/>
        <v>BR</v>
      </c>
      <c r="T148" s="165" t="str">
        <f ca="1">IF(B148="","",IF(ISERROR(MATCH($J148,SorP!$B$1:$B$6261,0)),"",INDIRECT("'SorP'!$A$"&amp;MATCH($S148&amp;$J148,SorP!C:C,0))))</f>
        <v>BR-RO</v>
      </c>
      <c r="U148" s="185"/>
      <c r="V148" s="209">
        <f>IF(C148="",NA(),IF(OR(C148="Smelter not listed",C148="Smelter not yet identified"),MATCH($B148&amp;$D148,'Smelter Look-up'!$J:$J,0),MATCH($B148&amp;$C148,'Smelter Look-up'!$J:$J,0)))</f>
        <v>457</v>
      </c>
      <c r="X148" s="210">
        <f t="shared" ca="1" si="21"/>
        <v>0</v>
      </c>
      <c r="AB148" s="211" t="str">
        <f t="shared" si="22"/>
        <v>TinEstanho de Rondonia S.A.</v>
      </c>
    </row>
    <row r="149" spans="1:28" s="210" customFormat="1" ht="102">
      <c r="A149" s="165" t="s">
        <v>14532</v>
      </c>
      <c r="B149" s="166" t="s">
        <v>1088</v>
      </c>
      <c r="C149" s="170" t="s">
        <v>14531</v>
      </c>
      <c r="D149" s="213"/>
      <c r="E149" s="166" t="str">
        <f ca="1">IF(ISERROR($V149),"",OFFSET('Smelter Look-up'!$D$4,$V149-4,0)&amp;"")</f>
        <v>BRAZIL</v>
      </c>
      <c r="F149" s="166" t="str">
        <f ca="1">IF(ISERROR($V149),"",OFFSET('Smelter Look-up'!$E$4,$V149-4,0))</f>
        <v>CID003582</v>
      </c>
      <c r="G149" s="166" t="str">
        <f ca="1">IF(C149=$X$4,IF(ISERROR($V149),"Enter smelter details","RMI"),IF(ISERROR($V149),"",OFFSET('Smelter Look-up'!$F$4,$V149-4,0)))</f>
        <v>RMI</v>
      </c>
      <c r="H149" s="167">
        <f ca="1">IF(ISERROR($V149),"",OFFSET('Smelter Look-up'!$G$4,$V149-4,0))</f>
        <v>0</v>
      </c>
      <c r="I149" s="168" t="str">
        <f ca="1">IF(ISERROR($V149),"",OFFSET('Smelter Look-up'!$H$4,$V149-4,0))</f>
        <v>Mogi das Cruzes</v>
      </c>
      <c r="J149" s="168" t="str">
        <f ca="1">IF(ISERROR($V149),"",OFFSET('Smelter Look-up'!$I$4,$V149-4,0))</f>
        <v>São Paulo</v>
      </c>
      <c r="K149" s="207"/>
      <c r="L149" s="207"/>
      <c r="M149" s="207"/>
      <c r="N149" s="207"/>
      <c r="O149" s="207"/>
      <c r="P149" s="169"/>
      <c r="Q149" s="208"/>
      <c r="R149" s="166" t="str">
        <f ca="1">IF(ISERROR($V149),"",OFFSET('Smelter Look-up'!$C$4,$V149-4,0)&amp;"")</f>
        <v>Fabrica Auricchio Industria e Comercio Ltda.</v>
      </c>
      <c r="S149" s="165" t="str">
        <f t="shared" ca="1" si="20"/>
        <v>BR</v>
      </c>
      <c r="T149" s="165" t="str">
        <f ca="1">IF(B149="","",IF(ISERROR(MATCH($J149,SorP!$B$1:$B$6261,0)),"",INDIRECT("'SorP'!$A$"&amp;MATCH($S149&amp;$J149,SorP!C:C,0))))</f>
        <v>BR-SP</v>
      </c>
      <c r="U149" s="185"/>
      <c r="V149" s="209">
        <f>IF(C149="",NA(),IF(OR(C149="Smelter not listed",C149="Smelter not yet identified"),MATCH($B149&amp;$D149,'Smelter Look-up'!$J:$J,0),MATCH($B149&amp;$C149,'Smelter Look-up'!$J:$J,0)))</f>
        <v>461</v>
      </c>
      <c r="X149" s="210">
        <f t="shared" ca="1" si="21"/>
        <v>0</v>
      </c>
      <c r="AB149" s="211" t="str">
        <f t="shared" si="22"/>
        <v>TinFabrica Auricchio Industria e Comercio Ltda.</v>
      </c>
    </row>
    <row r="150" spans="1:28" s="210" customFormat="1" ht="63.75">
      <c r="A150" s="165" t="s">
        <v>25199</v>
      </c>
      <c r="B150" s="166" t="s">
        <v>1088</v>
      </c>
      <c r="C150" s="170" t="s">
        <v>15894</v>
      </c>
      <c r="D150" s="213"/>
      <c r="E150" s="166" t="s">
        <v>1059</v>
      </c>
      <c r="F150" s="295" t="s">
        <v>25199</v>
      </c>
      <c r="G150" s="166" t="s">
        <v>12764</v>
      </c>
      <c r="H150" s="167" t="str">
        <f ca="1">IF(ISERROR($V150),"",OFFSET('Smelter Look-up'!$G$4,$V150-4,0))</f>
        <v/>
      </c>
      <c r="I150" s="294" t="s">
        <v>25200</v>
      </c>
      <c r="J150" s="294" t="s">
        <v>4108</v>
      </c>
      <c r="K150" s="207"/>
      <c r="L150" s="207"/>
      <c r="M150" s="207"/>
      <c r="N150" s="207"/>
      <c r="O150" s="207"/>
      <c r="P150" s="169"/>
      <c r="Q150" s="208"/>
      <c r="R150" s="166" t="str">
        <f ca="1">IF(ISERROR($V150),"",OFFSET('Smelter Look-up'!$C$4,$V150-4,0)&amp;"")</f>
        <v/>
      </c>
      <c r="S150" s="165" t="str">
        <f t="shared" ca="1" si="20"/>
        <v>DE</v>
      </c>
      <c r="T150" s="165" t="str">
        <f ca="1">IF(B150="","",IF(ISERROR(MATCH($J150,SorP!$B$1:$B$6261,0)),"",INDIRECT("'SorP'!$A$"&amp;MATCH($S150&amp;$J150,SorP!C:C,0))))</f>
        <v>DE-SN</v>
      </c>
      <c r="U150" s="185"/>
      <c r="V150" s="209" t="e">
        <f>IF(C150="",NA(),IF(OR(C150="Smelter not listed",C150="Smelter not yet identified"),MATCH($B150&amp;$D150,'Smelter Look-up'!$J:$J,0),MATCH($B150&amp;$C150,'Smelter Look-up'!$J:$J,0)))</f>
        <v>#N/A</v>
      </c>
      <c r="X150" s="210">
        <f t="shared" si="21"/>
        <v>0</v>
      </c>
      <c r="AB150" s="211" t="str">
        <f t="shared" si="22"/>
        <v>TinFeinhutte Halsbrucke GmbH</v>
      </c>
    </row>
    <row r="151" spans="1:28" s="210" customFormat="1" ht="25.5">
      <c r="A151" s="165" t="s">
        <v>738</v>
      </c>
      <c r="B151" s="166" t="s">
        <v>1088</v>
      </c>
      <c r="C151" s="170" t="s">
        <v>778</v>
      </c>
      <c r="D151" s="213"/>
      <c r="E151" s="166" t="str">
        <f ca="1">IF(ISERROR($V151),"",OFFSET('Smelter Look-up'!$D$4,$V151-4,0)&amp;"")</f>
        <v>POLAND</v>
      </c>
      <c r="F151" s="166" t="str">
        <f ca="1">IF(ISERROR($V151),"",OFFSET('Smelter Look-up'!$E$4,$V151-4,0))</f>
        <v>CID000468</v>
      </c>
      <c r="G151" s="166" t="str">
        <f ca="1">IF(C151=$X$4,IF(ISERROR($V151),"Enter smelter details","RMI"),IF(ISERROR($V151),"",OFFSET('Smelter Look-up'!$F$4,$V151-4,0)))</f>
        <v>RMI</v>
      </c>
      <c r="H151" s="167">
        <f ca="1">IF(ISERROR($V151),"",OFFSET('Smelter Look-up'!$G$4,$V151-4,0))</f>
        <v>0</v>
      </c>
      <c r="I151" s="168" t="str">
        <f ca="1">IF(ISERROR($V151),"",OFFSET('Smelter Look-up'!$H$4,$V151-4,0))</f>
        <v>Chmielów</v>
      </c>
      <c r="J151" s="168" t="str">
        <f ca="1">IF(ISERROR($V151),"",OFFSET('Smelter Look-up'!$I$4,$V151-4,0))</f>
        <v>Podkarpackie</v>
      </c>
      <c r="K151" s="207"/>
      <c r="L151" s="207"/>
      <c r="M151" s="207"/>
      <c r="N151" s="207"/>
      <c r="O151" s="207"/>
      <c r="P151" s="169"/>
      <c r="Q151" s="208"/>
      <c r="R151" s="166" t="str">
        <f ca="1">IF(ISERROR($V151),"",OFFSET('Smelter Look-up'!$C$4,$V151-4,0)&amp;"")</f>
        <v>Fenix Metals</v>
      </c>
      <c r="S151" s="165" t="str">
        <f t="shared" ca="1" si="20"/>
        <v>PL</v>
      </c>
      <c r="T151" s="165" t="str">
        <f ca="1">IF(B151="","",IF(ISERROR(MATCH($J151,SorP!$B$1:$B$6261,0)),"",INDIRECT("'SorP'!$A$"&amp;MATCH($S151&amp;$J151,SorP!C:C,0))))</f>
        <v>PL-18</v>
      </c>
      <c r="U151" s="185"/>
      <c r="V151" s="209">
        <f>IF(C151="",NA(),IF(OR(C151="Smelter not listed",C151="Smelter not yet identified"),MATCH($B151&amp;$D151,'Smelter Look-up'!$J:$J,0),MATCH($B151&amp;$C151,'Smelter Look-up'!$J:$J,0)))</f>
        <v>462</v>
      </c>
      <c r="X151" s="210">
        <f t="shared" ca="1" si="21"/>
        <v>0</v>
      </c>
      <c r="AB151" s="211" t="str">
        <f t="shared" si="22"/>
        <v>TinFenix Metals</v>
      </c>
    </row>
    <row r="152" spans="1:28" s="210" customFormat="1" ht="89.25">
      <c r="A152" s="165" t="s">
        <v>739</v>
      </c>
      <c r="B152" s="166" t="s">
        <v>1088</v>
      </c>
      <c r="C152" s="170" t="s">
        <v>2053</v>
      </c>
      <c r="D152" s="213"/>
      <c r="E152" s="166" t="str">
        <f ca="1">IF(ISERROR($V152),"",OFFSET('Smelter Look-up'!$D$4,$V152-4,0)&amp;"")</f>
        <v>CHINA</v>
      </c>
      <c r="F152" s="166" t="str">
        <f ca="1">IF(ISERROR($V152),"",OFFSET('Smelter Look-up'!$E$4,$V152-4,0))</f>
        <v>CID000538</v>
      </c>
      <c r="G152" s="166" t="str">
        <f ca="1">IF(C152=$X$4,IF(ISERROR($V152),"Enter smelter details","RMI"),IF(ISERROR($V152),"",OFFSET('Smelter Look-up'!$F$4,$V152-4,0)))</f>
        <v>RMI</v>
      </c>
      <c r="H152" s="167">
        <f ca="1">IF(ISERROR($V152),"",OFFSET('Smelter Look-up'!$G$4,$V152-4,0))</f>
        <v>0</v>
      </c>
      <c r="I152" s="168" t="str">
        <f ca="1">IF(ISERROR($V152),"",OFFSET('Smelter Look-up'!$H$4,$V152-4,0))</f>
        <v>Gejiu</v>
      </c>
      <c r="J152" s="168" t="str">
        <f ca="1">IF(ISERROR($V152),"",OFFSET('Smelter Look-up'!$I$4,$V152-4,0))</f>
        <v>Yunnan Sheng</v>
      </c>
      <c r="K152" s="207"/>
      <c r="L152" s="207"/>
      <c r="M152" s="207"/>
      <c r="N152" s="207"/>
      <c r="O152" s="207"/>
      <c r="P152" s="169"/>
      <c r="Q152" s="208"/>
      <c r="R152" s="166" t="str">
        <f ca="1">IF(ISERROR($V152),"",OFFSET('Smelter Look-up'!$C$4,$V152-4,0)&amp;"")</f>
        <v>Gejiu Non-Ferrous Metal Processing Co., Ltd.</v>
      </c>
      <c r="S152" s="165" t="str">
        <f t="shared" ca="1" si="20"/>
        <v>CN</v>
      </c>
      <c r="T152" s="165" t="str">
        <f ca="1">IF(B152="","",IF(ISERROR(MATCH($J152,SorP!$B$1:$B$6261,0)),"",INDIRECT("'SorP'!$A$"&amp;MATCH($S152&amp;$J152,SorP!C:C,0))))</f>
        <v>CN-YN</v>
      </c>
      <c r="U152" s="185"/>
      <c r="V152" s="209">
        <f>IF(C152="",NA(),IF(OR(C152="Smelter not listed",C152="Smelter not yet identified"),MATCH($B152&amp;$D152,'Smelter Look-up'!$J:$J,0),MATCH($B152&amp;$C152,'Smelter Look-up'!$J:$J,0)))</f>
        <v>468</v>
      </c>
      <c r="X152" s="210">
        <f t="shared" ca="1" si="21"/>
        <v>0</v>
      </c>
      <c r="AB152" s="211" t="str">
        <f t="shared" si="22"/>
        <v>TinGejiu Non-Ferrous Metal Processing Co., Ltd.</v>
      </c>
    </row>
    <row r="153" spans="1:28" s="210" customFormat="1" ht="102">
      <c r="A153" s="165" t="s">
        <v>15181</v>
      </c>
      <c r="B153" s="166" t="s">
        <v>1088</v>
      </c>
      <c r="C153" s="170" t="s">
        <v>15180</v>
      </c>
      <c r="D153" s="213"/>
      <c r="E153" s="166" t="str">
        <f ca="1">IF(ISERROR($V153),"",OFFSET('Smelter Look-up'!$D$4,$V153-4,0)&amp;"")</f>
        <v>AUSTRALIA</v>
      </c>
      <c r="F153" s="166" t="str">
        <f ca="1">IF(ISERROR($V153),"",OFFSET('Smelter Look-up'!$E$4,$V153-4,0))</f>
        <v>CID004754</v>
      </c>
      <c r="G153" s="166" t="str">
        <f ca="1">IF(C153=$X$4,IF(ISERROR($V153),"Enter smelter details","RMI"),IF(ISERROR($V153),"",OFFSET('Smelter Look-up'!$F$4,$V153-4,0)))</f>
        <v>RMI</v>
      </c>
      <c r="H153" s="167">
        <f ca="1">IF(ISERROR($V153),"",OFFSET('Smelter Look-up'!$G$4,$V153-4,0))</f>
        <v>0</v>
      </c>
      <c r="I153" s="168" t="str">
        <f ca="1">IF(ISERROR($V153),"",OFFSET('Smelter Look-up'!$H$4,$V153-4,0))</f>
        <v>Greenbushes</v>
      </c>
      <c r="J153" s="168" t="str">
        <f ca="1">IF(ISERROR($V153),"",OFFSET('Smelter Look-up'!$I$4,$V153-4,0))</f>
        <v>Western Australia</v>
      </c>
      <c r="K153" s="207"/>
      <c r="L153" s="207"/>
      <c r="M153" s="207"/>
      <c r="N153" s="207"/>
      <c r="O153" s="207"/>
      <c r="P153" s="169"/>
      <c r="Q153" s="208"/>
      <c r="R153" s="166" t="str">
        <f ca="1">IF(ISERROR($V153),"",OFFSET('Smelter Look-up'!$C$4,$V153-4,0)&amp;"")</f>
        <v>Global Advanced Metals Greenbushes Pty Ltd.</v>
      </c>
      <c r="S153" s="165" t="str">
        <f t="shared" ca="1" si="20"/>
        <v>AU</v>
      </c>
      <c r="T153" s="165" t="str">
        <f ca="1">IF(B153="","",IF(ISERROR(MATCH($J153,SorP!$B$1:$B$6261,0)),"",INDIRECT("'SorP'!$A$"&amp;MATCH($S153&amp;$J153,SorP!C:C,0))))</f>
        <v>AU-WA</v>
      </c>
      <c r="U153" s="185"/>
      <c r="V153" s="209">
        <f>IF(C153="",NA(),IF(OR(C153="Smelter not listed",C153="Smelter not yet identified"),MATCH($B153&amp;$D153,'Smelter Look-up'!$J:$J,0),MATCH($B153&amp;$C153,'Smelter Look-up'!$J:$J,0)))</f>
        <v>472</v>
      </c>
      <c r="X153" s="210">
        <f t="shared" ca="1" si="21"/>
        <v>0</v>
      </c>
      <c r="AB153" s="211" t="str">
        <f t="shared" si="22"/>
        <v>TinGlobal Advanced Metals Greenbushes Pty Ltd.</v>
      </c>
    </row>
    <row r="154" spans="1:28" s="210" customFormat="1" ht="114.75">
      <c r="A154" s="165" t="s">
        <v>2419</v>
      </c>
      <c r="B154" s="166" t="s">
        <v>1088</v>
      </c>
      <c r="C154" s="170" t="s">
        <v>15895</v>
      </c>
      <c r="D154" s="213"/>
      <c r="E154" s="166" t="s">
        <v>1058</v>
      </c>
      <c r="F154" s="295" t="s">
        <v>2419</v>
      </c>
      <c r="G154" s="166" t="s">
        <v>12764</v>
      </c>
      <c r="H154" s="167" t="str">
        <f ca="1">IF(ISERROR($V154),"",OFFSET('Smelter Look-up'!$G$4,$V154-4,0))</f>
        <v/>
      </c>
      <c r="I154" s="294" t="s">
        <v>1737</v>
      </c>
      <c r="J154" s="294" t="s">
        <v>13122</v>
      </c>
      <c r="K154" s="207"/>
      <c r="L154" s="207"/>
      <c r="M154" s="207"/>
      <c r="N154" s="207"/>
      <c r="O154" s="207"/>
      <c r="P154" s="169"/>
      <c r="Q154" s="208"/>
      <c r="R154" s="166" t="str">
        <f ca="1">IF(ISERROR($V154),"",OFFSET('Smelter Look-up'!$C$4,$V154-4,0)&amp;"")</f>
        <v/>
      </c>
      <c r="S154" s="165" t="str">
        <f t="shared" ca="1" si="20"/>
        <v>CN</v>
      </c>
      <c r="T154" s="165" t="str">
        <f ca="1">IF(B154="","",IF(ISERROR(MATCH($J154,SorP!$B$1:$B$6261,0)),"",INDIRECT("'SorP'!$A$"&amp;MATCH($S154&amp;$J154,SorP!C:C,0))))</f>
        <v>CN-GD</v>
      </c>
      <c r="U154" s="185"/>
      <c r="V154" s="209" t="e">
        <f>IF(C154="",NA(),IF(OR(C154="Smelter not listed",C154="Smelter not yet identified"),MATCH($B154&amp;$D154,'Smelter Look-up'!$J:$J,0),MATCH($B154&amp;$C154,'Smelter Look-up'!$J:$J,0)))</f>
        <v>#N/A</v>
      </c>
      <c r="X154" s="210">
        <f t="shared" si="21"/>
        <v>0</v>
      </c>
      <c r="AB154" s="211" t="str">
        <f t="shared" si="22"/>
        <v>TinGuangdong Hanhe Non-ferrous Metal Limited Company</v>
      </c>
    </row>
    <row r="155" spans="1:28" s="210" customFormat="1" ht="76.5">
      <c r="A155" s="165" t="s">
        <v>25201</v>
      </c>
      <c r="B155" s="166" t="s">
        <v>1088</v>
      </c>
      <c r="C155" s="170" t="s">
        <v>15896</v>
      </c>
      <c r="D155" s="213"/>
      <c r="E155" s="166" t="s">
        <v>1058</v>
      </c>
      <c r="F155" s="295" t="s">
        <v>25201</v>
      </c>
      <c r="G155" s="166" t="s">
        <v>12764</v>
      </c>
      <c r="H155" s="167" t="str">
        <f ca="1">IF(ISERROR($V155),"",OFFSET('Smelter Look-up'!$G$4,$V155-4,0))</f>
        <v/>
      </c>
      <c r="I155" s="294" t="s">
        <v>13117</v>
      </c>
      <c r="J155" s="168" t="str">
        <f ca="1">IF(ISERROR($V155),"",OFFSET('Smelter Look-up'!$I$4,$V155-4,0))</f>
        <v/>
      </c>
      <c r="K155" s="207"/>
      <c r="L155" s="207"/>
      <c r="M155" s="207"/>
      <c r="N155" s="207"/>
      <c r="O155" s="207"/>
      <c r="P155" s="169"/>
      <c r="Q155" s="208"/>
      <c r="R155" s="166" t="str">
        <f ca="1">IF(ISERROR($V155),"",OFFSET('Smelter Look-up'!$C$4,$V155-4,0)&amp;"")</f>
        <v/>
      </c>
      <c r="S155" s="165" t="str">
        <f t="shared" ca="1" si="20"/>
        <v>CN</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si="21"/>
        <v>0</v>
      </c>
      <c r="AB155" s="211" t="str">
        <f t="shared" si="22"/>
        <v>TinHuiChang Hill Tin Industry Co., Ltd.</v>
      </c>
    </row>
    <row r="156" spans="1:28" s="210" customFormat="1" ht="63.75">
      <c r="A156" s="165" t="s">
        <v>1705</v>
      </c>
      <c r="B156" s="166" t="s">
        <v>1088</v>
      </c>
      <c r="C156" s="170" t="s">
        <v>12706</v>
      </c>
      <c r="D156" s="213"/>
      <c r="E156" s="166" t="str">
        <f ca="1">IF(ISERROR($V156),"",OFFSET('Smelter Look-up'!$D$4,$V156-4,0)&amp;"")</f>
        <v>CHINA</v>
      </c>
      <c r="F156" s="166" t="str">
        <f ca="1">IF(ISERROR($V156),"",OFFSET('Smelter Look-up'!$E$4,$V156-4,0))</f>
        <v>CID001231</v>
      </c>
      <c r="G156" s="166" t="str">
        <f ca="1">IF(C156=$X$4,IF(ISERROR($V156),"Enter smelter details","RMI"),IF(ISERROR($V156),"",OFFSET('Smelter Look-up'!$F$4,$V156-4,0)))</f>
        <v>RMI</v>
      </c>
      <c r="H156" s="167">
        <f ca="1">IF(ISERROR($V156),"",OFFSET('Smelter Look-up'!$G$4,$V156-4,0))</f>
        <v>0</v>
      </c>
      <c r="I156" s="168" t="str">
        <f ca="1">IF(ISERROR($V156),"",OFFSET('Smelter Look-up'!$H$4,$V156-4,0))</f>
        <v>Ganzhou</v>
      </c>
      <c r="J156" s="168" t="str">
        <f ca="1">IF(ISERROR($V156),"",OFFSET('Smelter Look-up'!$I$4,$V156-4,0))</f>
        <v>Jiangxi Sheng</v>
      </c>
      <c r="K156" s="207"/>
      <c r="L156" s="207"/>
      <c r="M156" s="207"/>
      <c r="N156" s="207"/>
      <c r="O156" s="207"/>
      <c r="P156" s="169"/>
      <c r="Q156" s="208"/>
      <c r="R156" s="166" t="str">
        <f ca="1">IF(ISERROR($V156),"",OFFSET('Smelter Look-up'!$C$4,$V156-4,0)&amp;"")</f>
        <v>Jiangxi New Nanshan Technology Ltd.</v>
      </c>
      <c r="S156" s="165" t="str">
        <f t="shared" ca="1" si="20"/>
        <v>CN</v>
      </c>
      <c r="T156" s="165" t="str">
        <f ca="1">IF(B156="","",IF(ISERROR(MATCH($J156,SorP!$B$1:$B$6261,0)),"",INDIRECT("'SorP'!$A$"&amp;MATCH($S156&amp;$J156,SorP!C:C,0))))</f>
        <v>CN-JX</v>
      </c>
      <c r="U156" s="185"/>
      <c r="V156" s="209">
        <f>IF(C156="",NA(),IF(OR(C156="Smelter not listed",C156="Smelter not yet identified"),MATCH($B156&amp;$D156,'Smelter Look-up'!$J:$J,0),MATCH($B156&amp;$C156,'Smelter Look-up'!$J:$J,0)))</f>
        <v>481</v>
      </c>
      <c r="X156" s="210">
        <f t="shared" ca="1" si="21"/>
        <v>0</v>
      </c>
      <c r="AB156" s="211" t="str">
        <f t="shared" si="22"/>
        <v>TinJiangxi New Nanshan Technology Ltd.</v>
      </c>
    </row>
    <row r="157" spans="1:28" s="210" customFormat="1" ht="38.25">
      <c r="A157" s="165" t="s">
        <v>13348</v>
      </c>
      <c r="B157" s="166" t="s">
        <v>1088</v>
      </c>
      <c r="C157" s="170" t="s">
        <v>13334</v>
      </c>
      <c r="D157" s="213"/>
      <c r="E157" s="166" t="str">
        <f ca="1">IF(ISERROR($V157),"",OFFSET('Smelter Look-up'!$D$4,$V157-4,0)&amp;"")</f>
        <v>RWANDA</v>
      </c>
      <c r="F157" s="166" t="str">
        <f ca="1">IF(ISERROR($V157),"",OFFSET('Smelter Look-up'!$E$4,$V157-4,0))</f>
        <v>CID003387</v>
      </c>
      <c r="G157" s="166" t="str">
        <f ca="1">IF(C157=$X$4,IF(ISERROR($V157),"Enter smelter details","RMI"),IF(ISERROR($V157),"",OFFSET('Smelter Look-up'!$F$4,$V157-4,0)))</f>
        <v>RMI</v>
      </c>
      <c r="H157" s="167">
        <f ca="1">IF(ISERROR($V157),"",OFFSET('Smelter Look-up'!$G$4,$V157-4,0))</f>
        <v>0</v>
      </c>
      <c r="I157" s="168" t="str">
        <f ca="1">IF(ISERROR($V157),"",OFFSET('Smelter Look-up'!$H$4,$V157-4,0))</f>
        <v>Kigali</v>
      </c>
      <c r="J157" s="168" t="str">
        <f ca="1">IF(ISERROR($V157),"",OFFSET('Smelter Look-up'!$I$4,$V157-4,0))</f>
        <v>City of Kigali</v>
      </c>
      <c r="K157" s="207"/>
      <c r="L157" s="207"/>
      <c r="M157" s="207"/>
      <c r="N157" s="207"/>
      <c r="O157" s="207"/>
      <c r="P157" s="169"/>
      <c r="Q157" s="208"/>
      <c r="R157" s="166" t="str">
        <f ca="1">IF(ISERROR($V157),"",OFFSET('Smelter Look-up'!$C$4,$V157-4,0)&amp;"")</f>
        <v>Luna Smelter, Ltd.</v>
      </c>
      <c r="S157" s="165" t="str">
        <f t="shared" ca="1" si="20"/>
        <v>RW</v>
      </c>
      <c r="T157" s="165" t="str">
        <f ca="1">IF(B157="","",IF(ISERROR(MATCH($J157,SorP!$B$1:$B$6261,0)),"",INDIRECT("'SorP'!$A$"&amp;MATCH($S157&amp;$J157,SorP!C:C,0))))</f>
        <v>RW-01</v>
      </c>
      <c r="U157" s="185"/>
      <c r="V157" s="209">
        <f>IF(C157="",NA(),IF(OR(C157="Smelter not listed",C157="Smelter not yet identified"),MATCH($B157&amp;$D157,'Smelter Look-up'!$J:$J,0),MATCH($B157&amp;$C157,'Smelter Look-up'!$J:$J,0)))</f>
        <v>488</v>
      </c>
      <c r="X157" s="210">
        <f t="shared" ca="1" si="21"/>
        <v>0</v>
      </c>
      <c r="AB157" s="211" t="str">
        <f t="shared" si="22"/>
        <v>TinLuna Smelter, Ltd.</v>
      </c>
    </row>
    <row r="158" spans="1:28" s="210" customFormat="1" ht="76.5">
      <c r="A158" s="165" t="s">
        <v>131</v>
      </c>
      <c r="B158" s="166" t="s">
        <v>1088</v>
      </c>
      <c r="C158" s="170" t="s">
        <v>2074</v>
      </c>
      <c r="D158" s="213"/>
      <c r="E158" s="166" t="str">
        <f ca="1">IF(ISERROR($V158),"",OFFSET('Smelter Look-up'!$D$4,$V158-4,0)&amp;"")</f>
        <v>BRAZIL</v>
      </c>
      <c r="F158" s="166" t="str">
        <f ca="1">IF(ISERROR($V158),"",OFFSET('Smelter Look-up'!$E$4,$V158-4,0))</f>
        <v>CID002468</v>
      </c>
      <c r="G158" s="166" t="str">
        <f ca="1">IF(C158=$X$4,IF(ISERROR($V158),"Enter smelter details","RMI"),IF(ISERROR($V158),"",OFFSET('Smelter Look-up'!$F$4,$V158-4,0)))</f>
        <v>RMI</v>
      </c>
      <c r="H158" s="167">
        <f ca="1">IF(ISERROR($V158),"",OFFSET('Smelter Look-up'!$G$4,$V158-4,0))</f>
        <v>0</v>
      </c>
      <c r="I158" s="168" t="str">
        <f ca="1">IF(ISERROR($V158),"",OFFSET('Smelter Look-up'!$H$4,$V158-4,0))</f>
        <v>São João del Rei</v>
      </c>
      <c r="J158" s="168" t="str">
        <f ca="1">IF(ISERROR($V158),"",OFFSET('Smelter Look-up'!$I$4,$V158-4,0))</f>
        <v>Minas Gerais</v>
      </c>
      <c r="K158" s="207"/>
      <c r="L158" s="207"/>
      <c r="M158" s="207"/>
      <c r="N158" s="207"/>
      <c r="O158" s="207"/>
      <c r="P158" s="169"/>
      <c r="Q158" s="208"/>
      <c r="R158" s="166" t="str">
        <f ca="1">IF(ISERROR($V158),"",OFFSET('Smelter Look-up'!$C$4,$V158-4,0)&amp;"")</f>
        <v>Magnu's Minerais Metais e Ligas Ltda.</v>
      </c>
      <c r="S158" s="165" t="str">
        <f t="shared" ca="1" si="20"/>
        <v>BR</v>
      </c>
      <c r="T158" s="165" t="str">
        <f ca="1">IF(B158="","",IF(ISERROR(MATCH($J158,SorP!$B$1:$B$6261,0)),"",INDIRECT("'SorP'!$A$"&amp;MATCH($S158&amp;$J158,SorP!C:C,0))))</f>
        <v>BR-MG</v>
      </c>
      <c r="U158" s="185"/>
      <c r="V158" s="209">
        <f>IF(C158="",NA(),IF(OR(C158="Smelter not listed",C158="Smelter not yet identified"),MATCH($B158&amp;$D158,'Smelter Look-up'!$J:$J,0),MATCH($B158&amp;$C158,'Smelter Look-up'!$J:$J,0)))</f>
        <v>490</v>
      </c>
      <c r="X158" s="210">
        <f t="shared" ca="1" si="21"/>
        <v>0</v>
      </c>
      <c r="AB158" s="211" t="str">
        <f t="shared" si="22"/>
        <v>TinMagnu's Minerais Metais e Ligas Ltda.</v>
      </c>
    </row>
    <row r="159" spans="1:28" s="210" customFormat="1" ht="102">
      <c r="A159" s="165" t="s">
        <v>15187</v>
      </c>
      <c r="B159" s="166" t="s">
        <v>1088</v>
      </c>
      <c r="C159" s="170" t="s">
        <v>15186</v>
      </c>
      <c r="D159" s="213"/>
      <c r="E159" s="166" t="str">
        <f ca="1">IF(ISERROR($V159),"",OFFSET('Smelter Look-up'!$D$4,$V159-4,0)&amp;"")</f>
        <v>MALAYSIA</v>
      </c>
      <c r="F159" s="166" t="str">
        <f ca="1">IF(ISERROR($V159),"",OFFSET('Smelter Look-up'!$E$4,$V159-4,0))</f>
        <v>CID004434</v>
      </c>
      <c r="G159" s="166" t="str">
        <f ca="1">IF(C159=$X$4,IF(ISERROR($V159),"Enter smelter details","RMI"),IF(ISERROR($V159),"",OFFSET('Smelter Look-up'!$F$4,$V159-4,0)))</f>
        <v>RMI</v>
      </c>
      <c r="H159" s="167">
        <f ca="1">IF(ISERROR($V159),"",OFFSET('Smelter Look-up'!$G$4,$V159-4,0))</f>
        <v>0</v>
      </c>
      <c r="I159" s="168" t="str">
        <f ca="1">IF(ISERROR($V159),"",OFFSET('Smelter Look-up'!$H$4,$V159-4,0))</f>
        <v>Port Klang</v>
      </c>
      <c r="J159" s="168" t="str">
        <f ca="1">IF(ISERROR($V159),"",OFFSET('Smelter Look-up'!$I$4,$V159-4,0))</f>
        <v>Selangor</v>
      </c>
      <c r="K159" s="207"/>
      <c r="L159" s="207"/>
      <c r="M159" s="207"/>
      <c r="N159" s="207"/>
      <c r="O159" s="207"/>
      <c r="P159" s="169"/>
      <c r="Q159" s="208"/>
      <c r="R159" s="166" t="str">
        <f ca="1">IF(ISERROR($V159),"",OFFSET('Smelter Look-up'!$C$4,$V159-4,0)&amp;"")</f>
        <v>Malaysia Smelting Corporation Berhad (Port Klang)</v>
      </c>
      <c r="S159" s="165" t="str">
        <f t="shared" ca="1" si="20"/>
        <v>MY</v>
      </c>
      <c r="T159" s="165" t="str">
        <f ca="1">IF(B159="","",IF(ISERROR(MATCH($J159,SorP!$B$1:$B$6261,0)),"",INDIRECT("'SorP'!$A$"&amp;MATCH($S159&amp;$J159,SorP!C:C,0))))</f>
        <v>MY-10</v>
      </c>
      <c r="U159" s="185"/>
      <c r="V159" s="209">
        <f>IF(C159="",NA(),IF(OR(C159="Smelter not listed",C159="Smelter not yet identified"),MATCH($B159&amp;$D159,'Smelter Look-up'!$J:$J,0),MATCH($B159&amp;$C159,'Smelter Look-up'!$J:$J,0)))</f>
        <v>491</v>
      </c>
      <c r="X159" s="210">
        <f t="shared" ca="1" si="21"/>
        <v>0</v>
      </c>
      <c r="AB159" s="211" t="str">
        <f t="shared" si="22"/>
        <v>TinMalaysia Smelting Corporation Berhad (Port Klang)</v>
      </c>
    </row>
    <row r="160" spans="1:28" s="210" customFormat="1" ht="51">
      <c r="A160" s="165" t="s">
        <v>1699</v>
      </c>
      <c r="B160" s="166" t="s">
        <v>1088</v>
      </c>
      <c r="C160" s="170" t="s">
        <v>2057</v>
      </c>
      <c r="D160" s="213"/>
      <c r="E160" s="166" t="str">
        <f ca="1">IF(ISERROR($V160),"",OFFSET('Smelter Look-up'!$D$4,$V160-4,0)&amp;"")</f>
        <v>UNITED STATES OF AMERICA</v>
      </c>
      <c r="F160" s="166" t="str">
        <f ca="1">IF(ISERROR($V160),"",OFFSET('Smelter Look-up'!$E$4,$V160-4,0))</f>
        <v>CID001142</v>
      </c>
      <c r="G160" s="166" t="str">
        <f ca="1">IF(C160=$X$4,IF(ISERROR($V160),"Enter smelter details","RMI"),IF(ISERROR($V160),"",OFFSET('Smelter Look-up'!$F$4,$V160-4,0)))</f>
        <v>RMI</v>
      </c>
      <c r="H160" s="167">
        <f ca="1">IF(ISERROR($V160),"",OFFSET('Smelter Look-up'!$G$4,$V160-4,0))</f>
        <v>0</v>
      </c>
      <c r="I160" s="168" t="str">
        <f ca="1">IF(ISERROR($V160),"",OFFSET('Smelter Look-up'!$H$4,$V160-4,0))</f>
        <v>Twinsburg</v>
      </c>
      <c r="J160" s="168" t="str">
        <f ca="1">IF(ISERROR($V160),"",OFFSET('Smelter Look-up'!$I$4,$V160-4,0))</f>
        <v>Ohio</v>
      </c>
      <c r="K160" s="207"/>
      <c r="L160" s="207"/>
      <c r="M160" s="207"/>
      <c r="N160" s="207"/>
      <c r="O160" s="207"/>
      <c r="P160" s="169"/>
      <c r="Q160" s="208"/>
      <c r="R160" s="166" t="str">
        <f ca="1">IF(ISERROR($V160),"",OFFSET('Smelter Look-up'!$C$4,$V160-4,0)&amp;"")</f>
        <v>Metallic Resources, Inc.</v>
      </c>
      <c r="S160" s="165" t="str">
        <f t="shared" ca="1" si="20"/>
        <v>US</v>
      </c>
      <c r="T160" s="165" t="str">
        <f ca="1">IF(B160="","",IF(ISERROR(MATCH($J160,SorP!$B$1:$B$6261,0)),"",INDIRECT("'SorP'!$A$"&amp;MATCH($S160&amp;$J160,SorP!C:C,0))))</f>
        <v>US-OH</v>
      </c>
      <c r="U160" s="185"/>
      <c r="V160" s="209">
        <f>IF(C160="",NA(),IF(OR(C160="Smelter not listed",C160="Smelter not yet identified"),MATCH($B160&amp;$D160,'Smelter Look-up'!$J:$J,0),MATCH($B160&amp;$C160,'Smelter Look-up'!$J:$J,0)))</f>
        <v>495</v>
      </c>
      <c r="X160" s="210">
        <f t="shared" ca="1" si="21"/>
        <v>0</v>
      </c>
      <c r="AB160" s="211" t="str">
        <f t="shared" si="22"/>
        <v>TinMetallic Resources, Inc.</v>
      </c>
    </row>
    <row r="161" spans="1:28" s="210" customFormat="1" ht="51">
      <c r="A161" s="165" t="s">
        <v>743</v>
      </c>
      <c r="B161" s="166" t="s">
        <v>1088</v>
      </c>
      <c r="C161" s="170" t="s">
        <v>11981</v>
      </c>
      <c r="D161" s="213"/>
      <c r="E161" s="166" t="str">
        <f ca="1">IF(ISERROR($V161),"",OFFSET('Smelter Look-up'!$D$4,$V161-4,0)&amp;"")</f>
        <v>BRAZIL</v>
      </c>
      <c r="F161" s="166" t="str">
        <f ca="1">IF(ISERROR($V161),"",OFFSET('Smelter Look-up'!$E$4,$V161-4,0))</f>
        <v>CID001173</v>
      </c>
      <c r="G161" s="166" t="str">
        <f ca="1">IF(C161=$X$4,IF(ISERROR($V161),"Enter smelter details","RMI"),IF(ISERROR($V161),"",OFFSET('Smelter Look-up'!$F$4,$V161-4,0)))</f>
        <v>RMI</v>
      </c>
      <c r="H161" s="167">
        <f ca="1">IF(ISERROR($V161),"",OFFSET('Smelter Look-up'!$G$4,$V161-4,0))</f>
        <v>0</v>
      </c>
      <c r="I161" s="168" t="str">
        <f ca="1">IF(ISERROR($V161),"",OFFSET('Smelter Look-up'!$H$4,$V161-4,0))</f>
        <v>Pirapora de Bom Jesus</v>
      </c>
      <c r="J161" s="168" t="str">
        <f ca="1">IF(ISERROR($V161),"",OFFSET('Smelter Look-up'!$I$4,$V161-4,0))</f>
        <v>São Paulo</v>
      </c>
      <c r="K161" s="207"/>
      <c r="L161" s="207"/>
      <c r="M161" s="207"/>
      <c r="N161" s="207"/>
      <c r="O161" s="207"/>
      <c r="P161" s="169"/>
      <c r="Q161" s="208"/>
      <c r="R161" s="166" t="str">
        <f ca="1">IF(ISERROR($V161),"",OFFSET('Smelter Look-up'!$C$4,$V161-4,0)&amp;"")</f>
        <v>Mineracao Taboca S.A.</v>
      </c>
      <c r="S161" s="165" t="str">
        <f t="shared" ca="1" si="20"/>
        <v>BR</v>
      </c>
      <c r="T161" s="165" t="str">
        <f ca="1">IF(B161="","",IF(ISERROR(MATCH($J161,SorP!$B$1:$B$6261,0)),"",INDIRECT("'SorP'!$A$"&amp;MATCH($S161&amp;$J161,SorP!C:C,0))))</f>
        <v>BR-SP</v>
      </c>
      <c r="U161" s="185"/>
      <c r="V161" s="209">
        <f>IF(C161="",NA(),IF(OR(C161="Smelter not listed",C161="Smelter not yet identified"),MATCH($B161&amp;$D161,'Smelter Look-up'!$J:$J,0),MATCH($B161&amp;$C161,'Smelter Look-up'!$J:$J,0)))</f>
        <v>498</v>
      </c>
      <c r="X161" s="210">
        <f t="shared" ca="1" si="21"/>
        <v>0</v>
      </c>
      <c r="AB161" s="211" t="str">
        <f t="shared" si="22"/>
        <v>TinMineracao Taboca S.A.</v>
      </c>
    </row>
    <row r="162" spans="1:28" s="210" customFormat="1" ht="63.75">
      <c r="A162" s="165" t="s">
        <v>14904</v>
      </c>
      <c r="B162" s="166" t="s">
        <v>1088</v>
      </c>
      <c r="C162" s="170" t="s">
        <v>14903</v>
      </c>
      <c r="D162" s="213"/>
      <c r="E162" s="166" t="str">
        <f ca="1">IF(ISERROR($V162),"",OFFSET('Smelter Look-up'!$D$4,$V162-4,0)&amp;"")</f>
        <v>CONGO, DEMOCRATIC REPUBLIC OF THE</v>
      </c>
      <c r="F162" s="166" t="str">
        <f ca="1">IF(ISERROR($V162),"",OFFSET('Smelter Look-up'!$E$4,$V162-4,0))</f>
        <v>CID004065</v>
      </c>
      <c r="G162" s="166" t="str">
        <f ca="1">IF(C162=$X$4,IF(ISERROR($V162),"Enter smelter details","RMI"),IF(ISERROR($V162),"",OFFSET('Smelter Look-up'!$F$4,$V162-4,0)))</f>
        <v>RMI</v>
      </c>
      <c r="H162" s="167">
        <f ca="1">IF(ISERROR($V162),"",OFFSET('Smelter Look-up'!$G$4,$V162-4,0))</f>
        <v>0</v>
      </c>
      <c r="I162" s="168" t="str">
        <f ca="1">IF(ISERROR($V162),"",OFFSET('Smelter Look-up'!$H$4,$V162-4,0))</f>
        <v>Lubumbashi</v>
      </c>
      <c r="J162" s="168" t="str">
        <f ca="1">IF(ISERROR($V162),"",OFFSET('Smelter Look-up'!$I$4,$V162-4,0))</f>
        <v>Haut-Katanga</v>
      </c>
      <c r="K162" s="207"/>
      <c r="L162" s="207"/>
      <c r="M162" s="207"/>
      <c r="N162" s="207"/>
      <c r="O162" s="207"/>
      <c r="P162" s="169"/>
      <c r="Q162" s="208"/>
      <c r="R162" s="166" t="str">
        <f ca="1">IF(ISERROR($V162),"",OFFSET('Smelter Look-up'!$C$4,$V162-4,0)&amp;"")</f>
        <v>Mining Minerals Resources SARL</v>
      </c>
      <c r="S162" s="165" t="str">
        <f t="shared" ca="1" si="20"/>
        <v>CD</v>
      </c>
      <c r="T162" s="165" t="str">
        <f ca="1">IF(B162="","",IF(ISERROR(MATCH($J162,SorP!$B$1:$B$6261,0)),"",INDIRECT("'SorP'!$A$"&amp;MATCH($S162&amp;$J162,SorP!C:C,0))))</f>
        <v>CD-HK</v>
      </c>
      <c r="U162" s="185"/>
      <c r="V162" s="209">
        <f>IF(C162="",NA(),IF(OR(C162="Smelter not listed",C162="Smelter not yet identified"),MATCH($B162&amp;$D162,'Smelter Look-up'!$J:$J,0),MATCH($B162&amp;$C162,'Smelter Look-up'!$J:$J,0)))</f>
        <v>502</v>
      </c>
      <c r="X162" s="210">
        <f t="shared" ca="1" si="21"/>
        <v>0</v>
      </c>
      <c r="AB162" s="211" t="str">
        <f t="shared" si="22"/>
        <v>TinMining Minerals Resources SARL</v>
      </c>
    </row>
    <row r="163" spans="1:28" s="210" customFormat="1" ht="25.5">
      <c r="A163" s="165" t="s">
        <v>744</v>
      </c>
      <c r="B163" s="166" t="s">
        <v>1088</v>
      </c>
      <c r="C163" s="170" t="s">
        <v>992</v>
      </c>
      <c r="D163" s="213"/>
      <c r="E163" s="166" t="str">
        <f ca="1">IF(ISERROR($V163),"",OFFSET('Smelter Look-up'!$D$4,$V163-4,0)&amp;"")</f>
        <v>PERU</v>
      </c>
      <c r="F163" s="166" t="str">
        <f ca="1">IF(ISERROR($V163),"",OFFSET('Smelter Look-up'!$E$4,$V163-4,0))</f>
        <v>CID001182</v>
      </c>
      <c r="G163" s="166" t="str">
        <f ca="1">IF(C163=$X$4,IF(ISERROR($V163),"Enter smelter details","RMI"),IF(ISERROR($V163),"",OFFSET('Smelter Look-up'!$F$4,$V163-4,0)))</f>
        <v>RMI</v>
      </c>
      <c r="H163" s="167">
        <f ca="1">IF(ISERROR($V163),"",OFFSET('Smelter Look-up'!$G$4,$V163-4,0))</f>
        <v>0</v>
      </c>
      <c r="I163" s="168" t="str">
        <f ca="1">IF(ISERROR($V163),"",OFFSET('Smelter Look-up'!$H$4,$V163-4,0))</f>
        <v>Paracas</v>
      </c>
      <c r="J163" s="168" t="str">
        <f ca="1">IF(ISERROR($V163),"",OFFSET('Smelter Look-up'!$I$4,$V163-4,0))</f>
        <v>Ika</v>
      </c>
      <c r="K163" s="207"/>
      <c r="L163" s="207"/>
      <c r="M163" s="207"/>
      <c r="N163" s="207"/>
      <c r="O163" s="207"/>
      <c r="P163" s="169"/>
      <c r="Q163" s="208"/>
      <c r="R163" s="166" t="str">
        <f ca="1">IF(ISERROR($V163),"",OFFSET('Smelter Look-up'!$C$4,$V163-4,0)&amp;"")</f>
        <v>Minsur</v>
      </c>
      <c r="S163" s="165" t="str">
        <f t="shared" ca="1" si="20"/>
        <v>PE</v>
      </c>
      <c r="T163" s="165" t="str">
        <f ca="1">IF(B163="","",IF(ISERROR(MATCH($J163,SorP!$B$1:$B$6261,0)),"",INDIRECT("'SorP'!$A$"&amp;MATCH($S163&amp;$J163,SorP!C:C,0))))</f>
        <v>PE-ICA</v>
      </c>
      <c r="U163" s="185"/>
      <c r="V163" s="209">
        <f>IF(C163="",NA(),IF(OR(C163="Smelter not listed",C163="Smelter not yet identified"),MATCH($B163&amp;$D163,'Smelter Look-up'!$J:$J,0),MATCH($B163&amp;$C163,'Smelter Look-up'!$J:$J,0)))</f>
        <v>503</v>
      </c>
      <c r="X163" s="210">
        <f t="shared" ca="1" si="21"/>
        <v>0</v>
      </c>
      <c r="AB163" s="211" t="str">
        <f t="shared" si="22"/>
        <v>TinMinsur</v>
      </c>
    </row>
    <row r="164" spans="1:28" s="210" customFormat="1" ht="76.5">
      <c r="A164" s="165" t="s">
        <v>745</v>
      </c>
      <c r="B164" s="166" t="s">
        <v>1088</v>
      </c>
      <c r="C164" s="170" t="s">
        <v>1120</v>
      </c>
      <c r="D164" s="213"/>
      <c r="E164" s="166" t="str">
        <f ca="1">IF(ISERROR($V164),"",OFFSET('Smelter Look-up'!$D$4,$V164-4,0)&amp;"")</f>
        <v>JAPAN</v>
      </c>
      <c r="F164" s="166" t="str">
        <f ca="1">IF(ISERROR($V164),"",OFFSET('Smelter Look-up'!$E$4,$V164-4,0))</f>
        <v>CID001191</v>
      </c>
      <c r="G164" s="166" t="str">
        <f ca="1">IF(C164=$X$4,IF(ISERROR($V164),"Enter smelter details","RMI"),IF(ISERROR($V164),"",OFFSET('Smelter Look-up'!$F$4,$V164-4,0)))</f>
        <v>RMI</v>
      </c>
      <c r="H164" s="167">
        <f ca="1">IF(ISERROR($V164),"",OFFSET('Smelter Look-up'!$G$4,$V164-4,0))</f>
        <v>0</v>
      </c>
      <c r="I164" s="168" t="str">
        <f ca="1">IF(ISERROR($V164),"",OFFSET('Smelter Look-up'!$H$4,$V164-4,0))</f>
        <v>Asago</v>
      </c>
      <c r="J164" s="168" t="str">
        <f ca="1">IF(ISERROR($V164),"",OFFSET('Smelter Look-up'!$I$4,$V164-4,0))</f>
        <v>Hyôgo</v>
      </c>
      <c r="K164" s="207"/>
      <c r="L164" s="207"/>
      <c r="M164" s="207"/>
      <c r="N164" s="207"/>
      <c r="O164" s="207"/>
      <c r="P164" s="169"/>
      <c r="Q164" s="208"/>
      <c r="R164" s="166" t="str">
        <f ca="1">IF(ISERROR($V164),"",OFFSET('Smelter Look-up'!$C$4,$V164-4,0)&amp;"")</f>
        <v>Mitsubishi Materials Corporation</v>
      </c>
      <c r="S164" s="165" t="str">
        <f t="shared" ca="1" si="20"/>
        <v>JP</v>
      </c>
      <c r="T164" s="165" t="str">
        <f ca="1">IF(B164="","",IF(ISERROR(MATCH($J164,SorP!$B$1:$B$6261,0)),"",INDIRECT("'SorP'!$A$"&amp;MATCH($S164&amp;$J164,SorP!C:C,0))))</f>
        <v>JP-28</v>
      </c>
      <c r="U164" s="185"/>
      <c r="V164" s="209">
        <f>IF(C164="",NA(),IF(OR(C164="Smelter not listed",C164="Smelter not yet identified"),MATCH($B164&amp;$D164,'Smelter Look-up'!$J:$J,0),MATCH($B164&amp;$C164,'Smelter Look-up'!$J:$J,0)))</f>
        <v>504</v>
      </c>
      <c r="X164" s="210">
        <f t="shared" ca="1" si="21"/>
        <v>0</v>
      </c>
      <c r="AB164" s="211" t="str">
        <f t="shared" si="22"/>
        <v>TinMitsubishi Materials Corporation</v>
      </c>
    </row>
    <row r="165" spans="1:28" s="210" customFormat="1" ht="63.75">
      <c r="A165" s="165" t="s">
        <v>748</v>
      </c>
      <c r="B165" s="166" t="s">
        <v>1088</v>
      </c>
      <c r="C165" s="170" t="s">
        <v>13290</v>
      </c>
      <c r="D165" s="213"/>
      <c r="E165" s="166" t="s">
        <v>15467</v>
      </c>
      <c r="F165" s="166" t="str">
        <f ca="1">IF(ISERROR($V165),"",OFFSET('Smelter Look-up'!$E$4,$V165-4,0))</f>
        <v>CID001337</v>
      </c>
      <c r="G165" s="166" t="str">
        <f ca="1">IF(C165=$X$4,IF(ISERROR($V165),"Enter smelter details","RMI"),IF(ISERROR($V165),"",OFFSET('Smelter Look-up'!$F$4,$V165-4,0)))</f>
        <v>RMI</v>
      </c>
      <c r="H165" s="167">
        <f ca="1">IF(ISERROR($V165),"",OFFSET('Smelter Look-up'!$G$4,$V165-4,0))</f>
        <v>0</v>
      </c>
      <c r="I165" s="168" t="str">
        <f ca="1">IF(ISERROR($V165),"",OFFSET('Smelter Look-up'!$H$4,$V165-4,0))</f>
        <v>Oruro</v>
      </c>
      <c r="J165" s="168" t="str">
        <f ca="1">IF(ISERROR($V165),"",OFFSET('Smelter Look-up'!$I$4,$V165-4,0))</f>
        <v>Oruro</v>
      </c>
      <c r="K165" s="207"/>
      <c r="L165" s="207"/>
      <c r="M165" s="207"/>
      <c r="N165" s="207"/>
      <c r="O165" s="207"/>
      <c r="P165" s="169"/>
      <c r="Q165" s="208"/>
      <c r="R165" s="166" t="str">
        <f ca="1">IF(ISERROR($V165),"",OFFSET('Smelter Look-up'!$C$4,$V165-4,0)&amp;"")</f>
        <v>Operaciones Metalurgicas S.A.</v>
      </c>
      <c r="S165" s="165" t="str">
        <f t="shared" ca="1" si="20"/>
        <v>BO</v>
      </c>
      <c r="T165" s="165" t="str">
        <f ca="1">IF(B165="","",IF(ISERROR(MATCH($J165,SorP!$B$1:$B$6261,0)),"",INDIRECT("'SorP'!$A$"&amp;MATCH($S165&amp;$J165,SorP!C:C,0))))</f>
        <v>BO-O</v>
      </c>
      <c r="U165" s="185"/>
      <c r="V165" s="209">
        <f>IF(C165="",NA(),IF(OR(C165="Smelter not listed",C165="Smelter not yet identified"),MATCH($B165&amp;$D165,'Smelter Look-up'!$J:$J,0),MATCH($B165&amp;$C165,'Smelter Look-up'!$J:$J,0)))</f>
        <v>514</v>
      </c>
      <c r="X165" s="210">
        <f t="shared" si="21"/>
        <v>0</v>
      </c>
      <c r="AB165" s="211" t="str">
        <f t="shared" si="22"/>
        <v>TinOperaciones Metalurgicas S.A.</v>
      </c>
    </row>
    <row r="166" spans="1:28" s="210" customFormat="1" ht="63.75">
      <c r="A166" s="165" t="s">
        <v>1354</v>
      </c>
      <c r="B166" s="166" t="s">
        <v>1088</v>
      </c>
      <c r="C166" s="170" t="s">
        <v>1353</v>
      </c>
      <c r="D166" s="213"/>
      <c r="E166" s="166" t="str">
        <f ca="1">IF(ISERROR($V166),"",OFFSET('Smelter Look-up'!$D$4,$V166-4,0)&amp;"")</f>
        <v>PHILIPPINES</v>
      </c>
      <c r="F166" s="166" t="str">
        <f ca="1">IF(ISERROR($V166),"",OFFSET('Smelter Look-up'!$E$4,$V166-4,0))</f>
        <v>CID002517</v>
      </c>
      <c r="G166" s="166" t="str">
        <f ca="1">IF(C166=$X$4,IF(ISERROR($V166),"Enter smelter details","RMI"),IF(ISERROR($V166),"",OFFSET('Smelter Look-up'!$F$4,$V166-4,0)))</f>
        <v>RMI</v>
      </c>
      <c r="H166" s="167">
        <f ca="1">IF(ISERROR($V166),"",OFFSET('Smelter Look-up'!$G$4,$V166-4,0))</f>
        <v>0</v>
      </c>
      <c r="I166" s="168" t="str">
        <f ca="1">IF(ISERROR($V166),"",OFFSET('Smelter Look-up'!$H$4,$V166-4,0))</f>
        <v>Rosario</v>
      </c>
      <c r="J166" s="168" t="str">
        <f ca="1">IF(ISERROR($V166),"",OFFSET('Smelter Look-up'!$I$4,$V166-4,0))</f>
        <v>Cavite</v>
      </c>
      <c r="K166" s="207"/>
      <c r="L166" s="207"/>
      <c r="M166" s="207"/>
      <c r="N166" s="207"/>
      <c r="O166" s="207"/>
      <c r="P166" s="169"/>
      <c r="Q166" s="208"/>
      <c r="R166" s="166" t="str">
        <f ca="1">IF(ISERROR($V166),"",OFFSET('Smelter Look-up'!$C$4,$V166-4,0)&amp;"")</f>
        <v>O.M. Manufacturing Philippines, Inc.</v>
      </c>
      <c r="S166" s="165" t="str">
        <f t="shared" ref="S166:S196" ca="1" si="23">IF(B166="","",IF(ISERROR(MATCH($E166,CL,0)),"Unknown",INDIRECT("'C'!$A$"&amp;MATCH($E166,CL,0)+1)))</f>
        <v>PH</v>
      </c>
      <c r="T166" s="165" t="str">
        <f ca="1">IF(B166="","",IF(ISERROR(MATCH($J166,SorP!$B$1:$B$6261,0)),"",INDIRECT("'SorP'!$A$"&amp;MATCH($S166&amp;$J166,SorP!C:C,0))))</f>
        <v>PH-CAV</v>
      </c>
      <c r="U166" s="185"/>
      <c r="V166" s="209">
        <f>IF(C166="",NA(),IF(OR(C166="Smelter not listed",C166="Smelter not yet identified"),MATCH($B166&amp;$D166,'Smelter Look-up'!$J:$J,0),MATCH($B166&amp;$C166,'Smelter Look-up'!$J:$J,0)))</f>
        <v>512</v>
      </c>
      <c r="X166" s="210">
        <f t="shared" ref="X166:X196" ca="1" si="24">IF(AND(C166="Smelter not listed",OR(LEN(D166)=0,LEN(E166)=0)),1,0)</f>
        <v>0</v>
      </c>
      <c r="AB166" s="211" t="str">
        <f t="shared" ref="AB166:AB196" si="25">B166&amp;C166</f>
        <v>TinO.M. Manufacturing Philippines, Inc.</v>
      </c>
    </row>
    <row r="167" spans="1:28" s="210" customFormat="1" ht="76.5">
      <c r="A167" s="165" t="s">
        <v>747</v>
      </c>
      <c r="B167" s="166" t="s">
        <v>1088</v>
      </c>
      <c r="C167" s="170" t="s">
        <v>746</v>
      </c>
      <c r="D167" s="213"/>
      <c r="E167" s="166" t="str">
        <f ca="1">IF(ISERROR($V167),"",OFFSET('Smelter Look-up'!$D$4,$V167-4,0)&amp;"")</f>
        <v>THAILAND</v>
      </c>
      <c r="F167" s="166" t="str">
        <f ca="1">IF(ISERROR($V167),"",OFFSET('Smelter Look-up'!$E$4,$V167-4,0))</f>
        <v>CID001314</v>
      </c>
      <c r="G167" s="166" t="str">
        <f ca="1">IF(C167=$X$4,IF(ISERROR($V167),"Enter smelter details","RMI"),IF(ISERROR($V167),"",OFFSET('Smelter Look-up'!$F$4,$V167-4,0)))</f>
        <v>RMI</v>
      </c>
      <c r="H167" s="167">
        <f ca="1">IF(ISERROR($V167),"",OFFSET('Smelter Look-up'!$G$4,$V167-4,0))</f>
        <v>0</v>
      </c>
      <c r="I167" s="168" t="str">
        <f ca="1">IF(ISERROR($V167),"",OFFSET('Smelter Look-up'!$H$4,$V167-4,0))</f>
        <v>Nongkham Sriracha</v>
      </c>
      <c r="J167" s="168" t="str">
        <f ca="1">IF(ISERROR($V167),"",OFFSET('Smelter Look-up'!$I$4,$V167-4,0))</f>
        <v>Chon Buri</v>
      </c>
      <c r="K167" s="207"/>
      <c r="L167" s="207"/>
      <c r="M167" s="207"/>
      <c r="N167" s="207"/>
      <c r="O167" s="207"/>
      <c r="P167" s="169"/>
      <c r="Q167" s="208"/>
      <c r="R167" s="166" t="str">
        <f ca="1">IF(ISERROR($V167),"",OFFSET('Smelter Look-up'!$C$4,$V167-4,0)&amp;"")</f>
        <v>O.M. Manufacturing (Thailand) Co., Ltd.</v>
      </c>
      <c r="S167" s="165" t="str">
        <f t="shared" ca="1" si="23"/>
        <v>TH</v>
      </c>
      <c r="T167" s="165" t="str">
        <f ca="1">IF(B167="","",IF(ISERROR(MATCH($J167,SorP!$B$1:$B$6261,0)),"",INDIRECT("'SorP'!$A$"&amp;MATCH($S167&amp;$J167,SorP!C:C,0))))</f>
        <v>TH-20</v>
      </c>
      <c r="U167" s="185"/>
      <c r="V167" s="209">
        <f>IF(C167="",NA(),IF(OR(C167="Smelter not listed",C167="Smelter not yet identified"),MATCH($B167&amp;$D167,'Smelter Look-up'!$J:$J,0),MATCH($B167&amp;$C167,'Smelter Look-up'!$J:$J,0)))</f>
        <v>511</v>
      </c>
      <c r="X167" s="210">
        <f t="shared" ca="1" si="24"/>
        <v>0</v>
      </c>
      <c r="AB167" s="211" t="str">
        <f t="shared" si="25"/>
        <v>TinO.M. Manufacturing (Thailand) Co., Ltd.</v>
      </c>
    </row>
    <row r="168" spans="1:28" s="210" customFormat="1" ht="51">
      <c r="A168" s="165" t="s">
        <v>15240</v>
      </c>
      <c r="B168" s="166" t="s">
        <v>1088</v>
      </c>
      <c r="C168" s="170" t="s">
        <v>15239</v>
      </c>
      <c r="D168" s="213"/>
      <c r="E168" s="166" t="str">
        <f ca="1">IF(ISERROR($V168),"",OFFSET('Smelter Look-up'!$D$4,$V168-4,0)&amp;"")</f>
        <v>UNITED STATES OF AMERICA</v>
      </c>
      <c r="F168" s="166" t="str">
        <f ca="1">IF(ISERROR($V168),"",OFFSET('Smelter Look-up'!$E$4,$V168-4,0))</f>
        <v>CID005189</v>
      </c>
      <c r="G168" s="166" t="str">
        <f ca="1">IF(C168=$X$4,IF(ISERROR($V168),"Enter smelter details","RMI"),IF(ISERROR($V168),"",OFFSET('Smelter Look-up'!$F$4,$V168-4,0)))</f>
        <v>RMI</v>
      </c>
      <c r="H168" s="167">
        <f ca="1">IF(ISERROR($V168),"",OFFSET('Smelter Look-up'!$G$4,$V168-4,0))</f>
        <v>0</v>
      </c>
      <c r="I168" s="168" t="str">
        <f ca="1">IF(ISERROR($V168),"",OFFSET('Smelter Look-up'!$H$4,$V168-4,0))</f>
        <v>Lewiston</v>
      </c>
      <c r="J168" s="168" t="str">
        <f ca="1">IF(ISERROR($V168),"",OFFSET('Smelter Look-up'!$I$4,$V168-4,0))</f>
        <v>Idaho</v>
      </c>
      <c r="K168" s="207"/>
      <c r="L168" s="207"/>
      <c r="M168" s="207"/>
      <c r="N168" s="207"/>
      <c r="O168" s="207"/>
      <c r="P168" s="169"/>
      <c r="Q168" s="208"/>
      <c r="R168" s="166" t="str">
        <f ca="1">IF(ISERROR($V168),"",OFFSET('Smelter Look-up'!$C$4,$V168-4,0)&amp;"")</f>
        <v>P Kay Metal, Inc</v>
      </c>
      <c r="S168" s="165" t="str">
        <f t="shared" ca="1" si="23"/>
        <v>US</v>
      </c>
      <c r="T168" s="165" t="str">
        <f ca="1">IF(B168="","",IF(ISERROR(MATCH($J168,SorP!$B$1:$B$6261,0)),"",INDIRECT("'SorP'!$A$"&amp;MATCH($S168&amp;$J168,SorP!C:C,0))))</f>
        <v>US-ID</v>
      </c>
      <c r="U168" s="185"/>
      <c r="V168" s="209">
        <f>IF(C168="",NA(),IF(OR(C168="Smelter not listed",C168="Smelter not yet identified"),MATCH($B168&amp;$D168,'Smelter Look-up'!$J:$J,0),MATCH($B168&amp;$C168,'Smelter Look-up'!$J:$J,0)))</f>
        <v>516</v>
      </c>
      <c r="X168" s="210">
        <f t="shared" ca="1" si="24"/>
        <v>0</v>
      </c>
      <c r="AB168" s="211" t="str">
        <f t="shared" si="25"/>
        <v>TinP Kay Metal, Inc</v>
      </c>
    </row>
    <row r="169" spans="1:28" s="210" customFormat="1" ht="51">
      <c r="A169" s="165" t="s">
        <v>25202</v>
      </c>
      <c r="B169" s="166" t="s">
        <v>1088</v>
      </c>
      <c r="C169" s="170" t="s">
        <v>15897</v>
      </c>
      <c r="D169" s="213"/>
      <c r="E169" s="166" t="s">
        <v>1063</v>
      </c>
      <c r="F169" s="295" t="s">
        <v>25202</v>
      </c>
      <c r="G169" s="166" t="s">
        <v>12764</v>
      </c>
      <c r="H169" s="167" t="str">
        <f ca="1">IF(ISERROR($V169),"",OFFSET('Smelter Look-up'!$G$4,$V169-4,0))</f>
        <v/>
      </c>
      <c r="I169" s="168" t="s">
        <v>1686</v>
      </c>
      <c r="J169" s="168" t="s">
        <v>12398</v>
      </c>
      <c r="K169" s="207"/>
      <c r="L169" s="207"/>
      <c r="M169" s="207"/>
      <c r="N169" s="207"/>
      <c r="O169" s="207"/>
      <c r="P169" s="169"/>
      <c r="Q169" s="208"/>
      <c r="R169" s="166" t="str">
        <f ca="1">IF(ISERROR($V169),"",OFFSET('Smelter Look-up'!$C$4,$V169-4,0)&amp;"")</f>
        <v/>
      </c>
      <c r="S169" s="165" t="str">
        <f t="shared" ca="1" si="23"/>
        <v>ID</v>
      </c>
      <c r="T169" s="165" t="str">
        <f ca="1">IF(B169="","",IF(ISERROR(MATCH($J169,SorP!$B$1:$B$6261,0)),"",INDIRECT("'SorP'!$A$"&amp;MATCH($S169&amp;$J169,SorP!C:C,0))))</f>
        <v>ID-BB</v>
      </c>
      <c r="U169" s="185"/>
      <c r="V169" s="209" t="e">
        <f>IF(C169="",NA(),IF(OR(C169="Smelter not listed",C169="Smelter not yet identified"),MATCH($B169&amp;$D169,'Smelter Look-up'!$J:$J,0),MATCH($B169&amp;$C169,'Smelter Look-up'!$J:$J,0)))</f>
        <v>#N/A</v>
      </c>
      <c r="X169" s="210">
        <f t="shared" si="24"/>
        <v>0</v>
      </c>
      <c r="AB169" s="211" t="str">
        <f t="shared" si="25"/>
        <v>TinPT Arsed Indonesia</v>
      </c>
    </row>
    <row r="170" spans="1:28" s="210" customFormat="1" ht="63.75">
      <c r="A170" s="165" t="s">
        <v>15458</v>
      </c>
      <c r="B170" s="166" t="s">
        <v>1088</v>
      </c>
      <c r="C170" s="170" t="s">
        <v>15457</v>
      </c>
      <c r="D170" s="213"/>
      <c r="E170" s="166" t="str">
        <f ca="1">IF(ISERROR($V170),"",OFFSET('Smelter Look-up'!$D$4,$V170-4,0)&amp;"")</f>
        <v>INDONESIA</v>
      </c>
      <c r="F170" s="166" t="str">
        <f ca="1">IF(ISERROR($V170),"",OFFSET('Smelter Look-up'!$E$4,$V170-4,0))</f>
        <v>CID001399</v>
      </c>
      <c r="G170" s="166" t="str">
        <f ca="1">IF(C170=$X$4,IF(ISERROR($V170),"Enter smelter details","RMI"),IF(ISERROR($V170),"",OFFSET('Smelter Look-up'!$F$4,$V170-4,0)))</f>
        <v>RMI</v>
      </c>
      <c r="H170" s="167">
        <f ca="1">IF(ISERROR($V170),"",OFFSET('Smelter Look-up'!$G$4,$V170-4,0))</f>
        <v>0</v>
      </c>
      <c r="I170" s="168" t="str">
        <f ca="1">IF(ISERROR($V170),"",OFFSET('Smelter Look-up'!$H$4,$V170-4,0))</f>
        <v>Sungailiat</v>
      </c>
      <c r="J170" s="168" t="str">
        <f ca="1">IF(ISERROR($V170),"",OFFSET('Smelter Look-up'!$I$4,$V170-4,0))</f>
        <v>Kepulauan Bangka Belitung</v>
      </c>
      <c r="K170" s="207"/>
      <c r="L170" s="207"/>
      <c r="M170" s="207"/>
      <c r="N170" s="207"/>
      <c r="O170" s="207"/>
      <c r="P170" s="169"/>
      <c r="Q170" s="208"/>
      <c r="R170" s="166" t="str">
        <f ca="1">IF(ISERROR($V170),"",OFFSET('Smelter Look-up'!$C$4,$V170-4,0)&amp;"")</f>
        <v>PT Artha Cipta Langgeng</v>
      </c>
      <c r="S170" s="165" t="str">
        <f t="shared" ca="1" si="23"/>
        <v>ID</v>
      </c>
      <c r="T170" s="165" t="str">
        <f ca="1">IF(B170="","",IF(ISERROR(MATCH($J170,SorP!$B$1:$B$6261,0)),"",INDIRECT("'SorP'!$A$"&amp;MATCH($S170&amp;$J170,SorP!C:C,0))))</f>
        <v>ID-BB</v>
      </c>
      <c r="U170" s="185"/>
      <c r="V170" s="209">
        <f>IF(C170="",NA(),IF(OR(C170="Smelter not listed",C170="Smelter not yet identified"),MATCH($B170&amp;$D170,'Smelter Look-up'!$J:$J,0),MATCH($B170&amp;$C170,'Smelter Look-up'!$J:$J,0)))</f>
        <v>519</v>
      </c>
      <c r="X170" s="210">
        <f t="shared" ca="1" si="24"/>
        <v>0</v>
      </c>
      <c r="AB170" s="211" t="str">
        <f t="shared" si="25"/>
        <v>TinPT Artha Cipta Langgeng</v>
      </c>
    </row>
    <row r="171" spans="1:28" s="210" customFormat="1" ht="63.75">
      <c r="A171" s="165" t="s">
        <v>1356</v>
      </c>
      <c r="B171" s="166" t="s">
        <v>1088</v>
      </c>
      <c r="C171" s="170" t="s">
        <v>1355</v>
      </c>
      <c r="D171" s="213"/>
      <c r="E171" s="166" t="str">
        <f ca="1">IF(ISERROR($V171),"",OFFSET('Smelter Look-up'!$D$4,$V171-4,0)&amp;"")</f>
        <v>INDONESIA</v>
      </c>
      <c r="F171" s="166" t="str">
        <f ca="1">IF(ISERROR($V171),"",OFFSET('Smelter Look-up'!$E$4,$V171-4,0))</f>
        <v>CID002503</v>
      </c>
      <c r="G171" s="166" t="str">
        <f ca="1">IF(C171=$X$4,IF(ISERROR($V171),"Enter smelter details","RMI"),IF(ISERROR($V171),"",OFFSET('Smelter Look-up'!$F$4,$V171-4,0)))</f>
        <v>RMI</v>
      </c>
      <c r="H171" s="167">
        <f ca="1">IF(ISERROR($V171),"",OFFSET('Smelter Look-up'!$G$4,$V171-4,0))</f>
        <v>0</v>
      </c>
      <c r="I171" s="168" t="str">
        <f ca="1">IF(ISERROR($V171),"",OFFSET('Smelter Look-up'!$H$4,$V171-4,0))</f>
        <v>Sungailiat</v>
      </c>
      <c r="J171" s="168" t="str">
        <f ca="1">IF(ISERROR($V171),"",OFFSET('Smelter Look-up'!$I$4,$V171-4,0))</f>
        <v>Kepulauan Bangka Belitung</v>
      </c>
      <c r="K171" s="207"/>
      <c r="L171" s="207"/>
      <c r="M171" s="207"/>
      <c r="N171" s="207"/>
      <c r="O171" s="207"/>
      <c r="P171" s="169"/>
      <c r="Q171" s="208"/>
      <c r="R171" s="166" t="str">
        <f ca="1">IF(ISERROR($V171),"",OFFSET('Smelter Look-up'!$C$4,$V171-4,0)&amp;"")</f>
        <v>PT ATD Makmur Mandiri Jaya</v>
      </c>
      <c r="S171" s="165" t="str">
        <f t="shared" ca="1" si="23"/>
        <v>ID</v>
      </c>
      <c r="T171" s="165" t="str">
        <f ca="1">IF(B171="","",IF(ISERROR(MATCH($J171,SorP!$B$1:$B$6261,0)),"",INDIRECT("'SorP'!$A$"&amp;MATCH($S171&amp;$J171,SorP!C:C,0))))</f>
        <v>ID-BB</v>
      </c>
      <c r="U171" s="185"/>
      <c r="V171" s="209">
        <f>IF(C171="",NA(),IF(OR(C171="Smelter not listed",C171="Smelter not yet identified"),MATCH($B171&amp;$D171,'Smelter Look-up'!$J:$J,0),MATCH($B171&amp;$C171,'Smelter Look-up'!$J:$J,0)))</f>
        <v>520</v>
      </c>
      <c r="X171" s="210">
        <f t="shared" ca="1" si="24"/>
        <v>0</v>
      </c>
      <c r="AB171" s="211" t="str">
        <f t="shared" si="25"/>
        <v>TinPT ATD Makmur Mandiri Jaya</v>
      </c>
    </row>
    <row r="172" spans="1:28" s="210" customFormat="1" ht="51">
      <c r="A172" s="165" t="s">
        <v>14907</v>
      </c>
      <c r="B172" s="166" t="s">
        <v>1088</v>
      </c>
      <c r="C172" s="170" t="s">
        <v>14906</v>
      </c>
      <c r="D172" s="213"/>
      <c r="E172" s="166" t="str">
        <f ca="1">IF(ISERROR($V172),"",OFFSET('Smelter Look-up'!$D$4,$V172-4,0)&amp;"")</f>
        <v>INDONESIA</v>
      </c>
      <c r="F172" s="166" t="str">
        <f ca="1">IF(ISERROR($V172),"",OFFSET('Smelter Look-up'!$E$4,$V172-4,0))</f>
        <v>CID002776</v>
      </c>
      <c r="G172" s="166" t="str">
        <f ca="1">IF(C172=$X$4,IF(ISERROR($V172),"Enter smelter details","RMI"),IF(ISERROR($V172),"",OFFSET('Smelter Look-up'!$F$4,$V172-4,0)))</f>
        <v>RMI</v>
      </c>
      <c r="H172" s="167">
        <f ca="1">IF(ISERROR($V172),"",OFFSET('Smelter Look-up'!$G$4,$V172-4,0))</f>
        <v>0</v>
      </c>
      <c r="I172" s="168" t="str">
        <f ca="1">IF(ISERROR($V172),"",OFFSET('Smelter Look-up'!$H$4,$V172-4,0))</f>
        <v>Air Mesu</v>
      </c>
      <c r="J172" s="168" t="str">
        <f ca="1">IF(ISERROR($V172),"",OFFSET('Smelter Look-up'!$I$4,$V172-4,0))</f>
        <v>Kepulauan Bangka Belitung</v>
      </c>
      <c r="K172" s="207"/>
      <c r="L172" s="207"/>
      <c r="M172" s="207"/>
      <c r="N172" s="207"/>
      <c r="O172" s="207"/>
      <c r="P172" s="169"/>
      <c r="Q172" s="208"/>
      <c r="R172" s="166" t="str">
        <f ca="1">IF(ISERROR($V172),"",OFFSET('Smelter Look-up'!$C$4,$V172-4,0)&amp;"")</f>
        <v>PT Bangka Prima Tin</v>
      </c>
      <c r="S172" s="165" t="str">
        <f t="shared" ca="1" si="23"/>
        <v>ID</v>
      </c>
      <c r="T172" s="165" t="str">
        <f ca="1">IF(B172="","",IF(ISERROR(MATCH($J172,SorP!$B$1:$B$6261,0)),"",INDIRECT("'SorP'!$A$"&amp;MATCH($S172&amp;$J172,SorP!C:C,0))))</f>
        <v>ID-BB</v>
      </c>
      <c r="U172" s="185"/>
      <c r="V172" s="209">
        <f>IF(C172="",NA(),IF(OR(C172="Smelter not listed",C172="Smelter not yet identified"),MATCH($B172&amp;$D172,'Smelter Look-up'!$J:$J,0),MATCH($B172&amp;$C172,'Smelter Look-up'!$J:$J,0)))</f>
        <v>521</v>
      </c>
      <c r="X172" s="210">
        <f t="shared" ca="1" si="24"/>
        <v>0</v>
      </c>
      <c r="AB172" s="211" t="str">
        <f t="shared" si="25"/>
        <v>TinPT Bangka Prima Tin</v>
      </c>
    </row>
    <row r="173" spans="1:28" s="210" customFormat="1" ht="51">
      <c r="A173" s="165" t="s">
        <v>14870</v>
      </c>
      <c r="B173" s="166" t="s">
        <v>1088</v>
      </c>
      <c r="C173" s="170" t="s">
        <v>14869</v>
      </c>
      <c r="D173" s="213"/>
      <c r="E173" s="166" t="str">
        <f ca="1">IF(ISERROR($V173),"",OFFSET('Smelter Look-up'!$D$4,$V173-4,0)&amp;"")</f>
        <v>INDONESIA</v>
      </c>
      <c r="F173" s="166" t="str">
        <f ca="1">IF(ISERROR($V173),"",OFFSET('Smelter Look-up'!$E$4,$V173-4,0))</f>
        <v>CID002696</v>
      </c>
      <c r="G173" s="166" t="str">
        <f ca="1">IF(C173=$X$4,IF(ISERROR($V173),"Enter smelter details","RMI"),IF(ISERROR($V173),"",OFFSET('Smelter Look-up'!$F$4,$V173-4,0)))</f>
        <v>RMI</v>
      </c>
      <c r="H173" s="167">
        <f ca="1">IF(ISERROR($V173),"",OFFSET('Smelter Look-up'!$G$4,$V173-4,0))</f>
        <v>0</v>
      </c>
      <c r="I173" s="168" t="str">
        <f ca="1">IF(ISERROR($V173),"",OFFSET('Smelter Look-up'!$H$4,$V173-4,0))</f>
        <v>Batam</v>
      </c>
      <c r="J173" s="168" t="str">
        <f ca="1">IF(ISERROR($V173),"",OFFSET('Smelter Look-up'!$I$4,$V173-4,0))</f>
        <v>Kepulauan Riau</v>
      </c>
      <c r="K173" s="207"/>
      <c r="L173" s="207"/>
      <c r="M173" s="207"/>
      <c r="N173" s="207"/>
      <c r="O173" s="207"/>
      <c r="P173" s="169"/>
      <c r="Q173" s="208"/>
      <c r="R173" s="166" t="str">
        <f ca="1">IF(ISERROR($V173),"",OFFSET('Smelter Look-up'!$C$4,$V173-4,0)&amp;"")</f>
        <v>PT Cipta Persada Mulia</v>
      </c>
      <c r="S173" s="165" t="str">
        <f t="shared" ca="1" si="23"/>
        <v>ID</v>
      </c>
      <c r="T173" s="165" t="str">
        <f ca="1">IF(B173="","",IF(ISERROR(MATCH($J173,SorP!$B$1:$B$6261,0)),"",INDIRECT("'SorP'!$A$"&amp;MATCH($S173&amp;$J173,SorP!C:C,0))))</f>
        <v>ID-KR</v>
      </c>
      <c r="U173" s="185"/>
      <c r="V173" s="209">
        <f>IF(C173="",NA(),IF(OR(C173="Smelter not listed",C173="Smelter not yet identified"),MATCH($B173&amp;$D173,'Smelter Look-up'!$J:$J,0),MATCH($B173&amp;$C173,'Smelter Look-up'!$J:$J,0)))</f>
        <v>522</v>
      </c>
      <c r="X173" s="210">
        <f t="shared" ca="1" si="24"/>
        <v>0</v>
      </c>
      <c r="AB173" s="211" t="str">
        <f t="shared" si="25"/>
        <v>TinPT Cipta Persada Mulia</v>
      </c>
    </row>
    <row r="174" spans="1:28" s="210" customFormat="1" ht="51">
      <c r="A174" s="165" t="s">
        <v>15460</v>
      </c>
      <c r="B174" s="166" t="s">
        <v>1088</v>
      </c>
      <c r="C174" s="170" t="s">
        <v>15459</v>
      </c>
      <c r="D174" s="213"/>
      <c r="E174" s="166" t="str">
        <f ca="1">IF(ISERROR($V174),"",OFFSET('Smelter Look-up'!$D$4,$V174-4,0)&amp;"")</f>
        <v>INDONESIA</v>
      </c>
      <c r="F174" s="166" t="str">
        <f ca="1">IF(ISERROR($V174),"",OFFSET('Smelter Look-up'!$E$4,$V174-4,0))</f>
        <v>CID003380</v>
      </c>
      <c r="G174" s="166" t="str">
        <f ca="1">IF(C174=$X$4,IF(ISERROR($V174),"Enter smelter details","RMI"),IF(ISERROR($V174),"",OFFSET('Smelter Look-up'!$F$4,$V174-4,0)))</f>
        <v>RMI</v>
      </c>
      <c r="H174" s="167">
        <f ca="1">IF(ISERROR($V174),"",OFFSET('Smelter Look-up'!$G$4,$V174-4,0))</f>
        <v>0</v>
      </c>
      <c r="I174" s="168" t="str">
        <f ca="1">IF(ISERROR($V174),"",OFFSET('Smelter Look-up'!$H$4,$V174-4,0))</f>
        <v>Sungailiat</v>
      </c>
      <c r="J174" s="168" t="str">
        <f ca="1">IF(ISERROR($V174),"",OFFSET('Smelter Look-up'!$I$4,$V174-4,0))</f>
        <v>Kepulauan Bangka Belitung</v>
      </c>
      <c r="K174" s="207"/>
      <c r="L174" s="207"/>
      <c r="M174" s="207"/>
      <c r="N174" s="207"/>
      <c r="O174" s="207"/>
      <c r="P174" s="169"/>
      <c r="Q174" s="208"/>
      <c r="R174" s="166" t="str">
        <f ca="1">IF(ISERROR($V174),"",OFFSET('Smelter Look-up'!$C$4,$V174-4,0)&amp;"")</f>
        <v>PT Masbro Alam Stania</v>
      </c>
      <c r="S174" s="165" t="str">
        <f t="shared" ca="1" si="23"/>
        <v>ID</v>
      </c>
      <c r="T174" s="165" t="str">
        <f ca="1">IF(B174="","",IF(ISERROR(MATCH($J174,SorP!$B$1:$B$6261,0)),"",INDIRECT("'SorP'!$A$"&amp;MATCH($S174&amp;$J174,SorP!C:C,0))))</f>
        <v>ID-BB</v>
      </c>
      <c r="U174" s="185"/>
      <c r="V174" s="209">
        <f>IF(C174="",NA(),IF(OR(C174="Smelter not listed",C174="Smelter not yet identified"),MATCH($B174&amp;$D174,'Smelter Look-up'!$J:$J,0),MATCH($B174&amp;$C174,'Smelter Look-up'!$J:$J,0)))</f>
        <v>523</v>
      </c>
      <c r="X174" s="210">
        <f t="shared" ca="1" si="24"/>
        <v>0</v>
      </c>
      <c r="AB174" s="211" t="str">
        <f t="shared" si="25"/>
        <v>TinPT Masbro Alam Stania</v>
      </c>
    </row>
    <row r="175" spans="1:28" s="210" customFormat="1" ht="51">
      <c r="A175" s="165" t="s">
        <v>749</v>
      </c>
      <c r="B175" s="166" t="s">
        <v>1088</v>
      </c>
      <c r="C175" s="170" t="s">
        <v>607</v>
      </c>
      <c r="D175" s="213"/>
      <c r="E175" s="166" t="str">
        <f ca="1">IF(ISERROR($V175),"",OFFSET('Smelter Look-up'!$D$4,$V175-4,0)&amp;"")</f>
        <v>INDONESIA</v>
      </c>
      <c r="F175" s="166" t="str">
        <f ca="1">IF(ISERROR($V175),"",OFFSET('Smelter Look-up'!$E$4,$V175-4,0))</f>
        <v>CID001453</v>
      </c>
      <c r="G175" s="166" t="str">
        <f ca="1">IF(C175=$X$4,IF(ISERROR($V175),"Enter smelter details","RMI"),IF(ISERROR($V175),"",OFFSET('Smelter Look-up'!$F$4,$V175-4,0)))</f>
        <v>RMI</v>
      </c>
      <c r="H175" s="167">
        <f ca="1">IF(ISERROR($V175),"",OFFSET('Smelter Look-up'!$G$4,$V175-4,0))</f>
        <v>0</v>
      </c>
      <c r="I175" s="168" t="str">
        <f ca="1">IF(ISERROR($V175),"",OFFSET('Smelter Look-up'!$H$4,$V175-4,0))</f>
        <v>Sungailiat</v>
      </c>
      <c r="J175" s="168" t="str">
        <f ca="1">IF(ISERROR($V175),"",OFFSET('Smelter Look-up'!$I$4,$V175-4,0))</f>
        <v>Kepulauan Bangka Belitung</v>
      </c>
      <c r="K175" s="207"/>
      <c r="L175" s="207"/>
      <c r="M175" s="207"/>
      <c r="N175" s="207"/>
      <c r="O175" s="207"/>
      <c r="P175" s="169"/>
      <c r="Q175" s="208"/>
      <c r="R175" s="166" t="str">
        <f ca="1">IF(ISERROR($V175),"",OFFSET('Smelter Look-up'!$C$4,$V175-4,0)&amp;"")</f>
        <v>PT Mitra Stania Prima</v>
      </c>
      <c r="S175" s="165" t="str">
        <f t="shared" ca="1" si="23"/>
        <v>ID</v>
      </c>
      <c r="T175" s="165" t="str">
        <f ca="1">IF(B175="","",IF(ISERROR(MATCH($J175,SorP!$B$1:$B$6261,0)),"",INDIRECT("'SorP'!$A$"&amp;MATCH($S175&amp;$J175,SorP!C:C,0))))</f>
        <v>ID-BB</v>
      </c>
      <c r="U175" s="185"/>
      <c r="V175" s="209">
        <f>IF(C175="",NA(),IF(OR(C175="Smelter not listed",C175="Smelter not yet identified"),MATCH($B175&amp;$D175,'Smelter Look-up'!$J:$J,0),MATCH($B175&amp;$C175,'Smelter Look-up'!$J:$J,0)))</f>
        <v>524</v>
      </c>
      <c r="X175" s="210">
        <f t="shared" ca="1" si="24"/>
        <v>0</v>
      </c>
      <c r="AB175" s="211" t="str">
        <f t="shared" si="25"/>
        <v>TinPT Mitra Stania Prima</v>
      </c>
    </row>
    <row r="176" spans="1:28" s="210" customFormat="1" ht="63.75">
      <c r="A176" s="165" t="s">
        <v>13349</v>
      </c>
      <c r="B176" s="166" t="s">
        <v>1088</v>
      </c>
      <c r="C176" s="170" t="s">
        <v>13335</v>
      </c>
      <c r="D176" s="213"/>
      <c r="E176" s="166" t="str">
        <f ca="1">IF(ISERROR($V176),"",OFFSET('Smelter Look-up'!$D$4,$V176-4,0)&amp;"")</f>
        <v>INDONESIA</v>
      </c>
      <c r="F176" s="166" t="str">
        <f ca="1">IF(ISERROR($V176),"",OFFSET('Smelter Look-up'!$E$4,$V176-4,0))</f>
        <v>CID003449</v>
      </c>
      <c r="G176" s="166" t="str">
        <f ca="1">IF(C176=$X$4,IF(ISERROR($V176),"Enter smelter details","RMI"),IF(ISERROR($V176),"",OFFSET('Smelter Look-up'!$F$4,$V176-4,0)))</f>
        <v>RMI</v>
      </c>
      <c r="H176" s="167">
        <f ca="1">IF(ISERROR($V176),"",OFFSET('Smelter Look-up'!$G$4,$V176-4,0))</f>
        <v>0</v>
      </c>
      <c r="I176" s="168" t="str">
        <f ca="1">IF(ISERROR($V176),"",OFFSET('Smelter Look-up'!$H$4,$V176-4,0))</f>
        <v>Pangkalpinang</v>
      </c>
      <c r="J176" s="168" t="str">
        <f ca="1">IF(ISERROR($V176),"",OFFSET('Smelter Look-up'!$I$4,$V176-4,0))</f>
        <v>Kepulauan Bangka Belitung</v>
      </c>
      <c r="K176" s="207"/>
      <c r="L176" s="207"/>
      <c r="M176" s="207"/>
      <c r="N176" s="207"/>
      <c r="O176" s="207"/>
      <c r="P176" s="169"/>
      <c r="Q176" s="208"/>
      <c r="R176" s="166" t="str">
        <f ca="1">IF(ISERROR($V176),"",OFFSET('Smelter Look-up'!$C$4,$V176-4,0)&amp;"")</f>
        <v>PT Mitra Sukses Globalindo</v>
      </c>
      <c r="S176" s="165" t="str">
        <f t="shared" ca="1" si="23"/>
        <v>ID</v>
      </c>
      <c r="T176" s="165" t="str">
        <f ca="1">IF(B176="","",IF(ISERROR(MATCH($J176,SorP!$B$1:$B$6261,0)),"",INDIRECT("'SorP'!$A$"&amp;MATCH($S176&amp;$J176,SorP!C:C,0))))</f>
        <v>ID-BB</v>
      </c>
      <c r="U176" s="185"/>
      <c r="V176" s="209">
        <f>IF(C176="",NA(),IF(OR(C176="Smelter not listed",C176="Smelter not yet identified"),MATCH($B176&amp;$D176,'Smelter Look-up'!$J:$J,0),MATCH($B176&amp;$C176,'Smelter Look-up'!$J:$J,0)))</f>
        <v>525</v>
      </c>
      <c r="X176" s="210">
        <f t="shared" ca="1" si="24"/>
        <v>0</v>
      </c>
      <c r="AB176" s="211" t="str">
        <f t="shared" si="25"/>
        <v>TinPT Mitra Sukses Globalindo</v>
      </c>
    </row>
    <row r="177" spans="1:28" s="210" customFormat="1" ht="63.75">
      <c r="A177" s="165" t="s">
        <v>14902</v>
      </c>
      <c r="B177" s="166" t="s">
        <v>1088</v>
      </c>
      <c r="C177" s="170" t="s">
        <v>14901</v>
      </c>
      <c r="D177" s="213"/>
      <c r="E177" s="166" t="str">
        <f ca="1">IF(ISERROR($V177),"",OFFSET('Smelter Look-up'!$D$4,$V177-4,0)&amp;"")</f>
        <v>INDONESIA</v>
      </c>
      <c r="F177" s="166" t="str">
        <f ca="1">IF(ISERROR($V177),"",OFFSET('Smelter Look-up'!$E$4,$V177-4,0))</f>
        <v>CID000313</v>
      </c>
      <c r="G177" s="166" t="str">
        <f ca="1">IF(C177=$X$4,IF(ISERROR($V177),"Enter smelter details","RMI"),IF(ISERROR($V177),"",OFFSET('Smelter Look-up'!$F$4,$V177-4,0)))</f>
        <v>RMI</v>
      </c>
      <c r="H177" s="167">
        <f ca="1">IF(ISERROR($V177),"",OFFSET('Smelter Look-up'!$G$4,$V177-4,0))</f>
        <v>0</v>
      </c>
      <c r="I177" s="168" t="str">
        <f ca="1">IF(ISERROR($V177),"",OFFSET('Smelter Look-up'!$H$4,$V177-4,0))</f>
        <v>Pangkalan Baru</v>
      </c>
      <c r="J177" s="168" t="str">
        <f ca="1">IF(ISERROR($V177),"",OFFSET('Smelter Look-up'!$I$4,$V177-4,0))</f>
        <v>Kepulauan Bangka Belitung</v>
      </c>
      <c r="K177" s="207"/>
      <c r="L177" s="207"/>
      <c r="M177" s="207"/>
      <c r="N177" s="207"/>
      <c r="O177" s="207"/>
      <c r="P177" s="169"/>
      <c r="Q177" s="208"/>
      <c r="R177" s="166" t="str">
        <f ca="1">IF(ISERROR($V177),"",OFFSET('Smelter Look-up'!$C$4,$V177-4,0)&amp;"")</f>
        <v>PT Premium Tin Indonesia</v>
      </c>
      <c r="S177" s="165" t="str">
        <f t="shared" ca="1" si="23"/>
        <v>ID</v>
      </c>
      <c r="T177" s="165" t="str">
        <f ca="1">IF(B177="","",IF(ISERROR(MATCH($J177,SorP!$B$1:$B$6261,0)),"",INDIRECT("'SorP'!$A$"&amp;MATCH($S177&amp;$J177,SorP!C:C,0))))</f>
        <v>ID-BB</v>
      </c>
      <c r="U177" s="185"/>
      <c r="V177" s="209">
        <f>IF(C177="",NA(),IF(OR(C177="Smelter not listed",C177="Smelter not yet identified"),MATCH($B177&amp;$D177,'Smelter Look-up'!$J:$J,0),MATCH($B177&amp;$C177,'Smelter Look-up'!$J:$J,0)))</f>
        <v>526</v>
      </c>
      <c r="X177" s="210">
        <f t="shared" ca="1" si="24"/>
        <v>0</v>
      </c>
      <c r="AB177" s="211" t="str">
        <f t="shared" si="25"/>
        <v>TinPT Premium Tin Indonesia</v>
      </c>
    </row>
    <row r="178" spans="1:28" s="210" customFormat="1" ht="51">
      <c r="A178" s="165" t="s">
        <v>15253</v>
      </c>
      <c r="B178" s="166" t="s">
        <v>1088</v>
      </c>
      <c r="C178" s="170" t="s">
        <v>15252</v>
      </c>
      <c r="D178" s="213"/>
      <c r="E178" s="166" t="str">
        <f ca="1">IF(ISERROR($V178),"",OFFSET('Smelter Look-up'!$D$4,$V178-4,0)&amp;"")</f>
        <v>INDONESIA</v>
      </c>
      <c r="F178" s="166" t="str">
        <f ca="1">IF(ISERROR($V178),"",OFFSET('Smelter Look-up'!$E$4,$V178-4,0))</f>
        <v>CID001458</v>
      </c>
      <c r="G178" s="166" t="str">
        <f ca="1">IF(C178=$X$4,IF(ISERROR($V178),"Enter smelter details","RMI"),IF(ISERROR($V178),"",OFFSET('Smelter Look-up'!$F$4,$V178-4,0)))</f>
        <v>RMI</v>
      </c>
      <c r="H178" s="167">
        <f ca="1">IF(ISERROR($V178),"",OFFSET('Smelter Look-up'!$G$4,$V178-4,0))</f>
        <v>0</v>
      </c>
      <c r="I178" s="168" t="str">
        <f ca="1">IF(ISERROR($V178),"",OFFSET('Smelter Look-up'!$H$4,$V178-4,0))</f>
        <v>Pangkal Pinang</v>
      </c>
      <c r="J178" s="168" t="str">
        <f ca="1">IF(ISERROR($V178),"",OFFSET('Smelter Look-up'!$I$4,$V178-4,0))</f>
        <v>Kepulauan Bangka Belitung</v>
      </c>
      <c r="K178" s="207"/>
      <c r="L178" s="207"/>
      <c r="M178" s="207"/>
      <c r="N178" s="207"/>
      <c r="O178" s="207"/>
      <c r="P178" s="169"/>
      <c r="Q178" s="208"/>
      <c r="R178" s="166" t="str">
        <f ca="1">IF(ISERROR($V178),"",OFFSET('Smelter Look-up'!$C$4,$V178-4,0)&amp;"")</f>
        <v>PT Prima Timah Utama</v>
      </c>
      <c r="S178" s="165" t="str">
        <f t="shared" ca="1" si="23"/>
        <v>ID</v>
      </c>
      <c r="T178" s="165" t="str">
        <f ca="1">IF(B178="","",IF(ISERROR(MATCH($J178,SorP!$B$1:$B$6261,0)),"",INDIRECT("'SorP'!$A$"&amp;MATCH($S178&amp;$J178,SorP!C:C,0))))</f>
        <v>ID-BB</v>
      </c>
      <c r="U178" s="185"/>
      <c r="V178" s="209">
        <f>IF(C178="",NA(),IF(OR(C178="Smelter not listed",C178="Smelter not yet identified"),MATCH($B178&amp;$D178,'Smelter Look-up'!$J:$J,0),MATCH($B178&amp;$C178,'Smelter Look-up'!$J:$J,0)))</f>
        <v>527</v>
      </c>
      <c r="X178" s="210">
        <f t="shared" ca="1" si="24"/>
        <v>0</v>
      </c>
      <c r="AB178" s="211" t="str">
        <f t="shared" si="25"/>
        <v>TinPT Prima Timah Utama</v>
      </c>
    </row>
    <row r="179" spans="1:28" s="210" customFormat="1" ht="76.5">
      <c r="A179" s="165" t="s">
        <v>14873</v>
      </c>
      <c r="B179" s="166" t="s">
        <v>1088</v>
      </c>
      <c r="C179" s="170" t="s">
        <v>14872</v>
      </c>
      <c r="D179" s="213"/>
      <c r="E179" s="166" t="str">
        <f ca="1">IF(ISERROR($V179),"",OFFSET('Smelter Look-up'!$D$4,$V179-4,0)&amp;"")</f>
        <v>INDONESIA</v>
      </c>
      <c r="F179" s="166" t="str">
        <f ca="1">IF(ISERROR($V179),"",OFFSET('Smelter Look-up'!$E$4,$V179-4,0))</f>
        <v>CID003868</v>
      </c>
      <c r="G179" s="166" t="str">
        <f ca="1">IF(C179=$X$4,IF(ISERROR($V179),"Enter smelter details","RMI"),IF(ISERROR($V179),"",OFFSET('Smelter Look-up'!$F$4,$V179-4,0)))</f>
        <v>RMI</v>
      </c>
      <c r="H179" s="167">
        <f ca="1">IF(ISERROR($V179),"",OFFSET('Smelter Look-up'!$G$4,$V179-4,0))</f>
        <v>0</v>
      </c>
      <c r="I179" s="168" t="str">
        <f ca="1">IF(ISERROR($V179),"",OFFSET('Smelter Look-up'!$H$4,$V179-4,0))</f>
        <v>Sungailiat</v>
      </c>
      <c r="J179" s="168" t="str">
        <f ca="1">IF(ISERROR($V179),"",OFFSET('Smelter Look-up'!$I$4,$V179-4,0))</f>
        <v>Kepulauan Bangka Belitung</v>
      </c>
      <c r="K179" s="207"/>
      <c r="L179" s="207"/>
      <c r="M179" s="207"/>
      <c r="N179" s="207"/>
      <c r="O179" s="207"/>
      <c r="P179" s="169"/>
      <c r="Q179" s="208"/>
      <c r="R179" s="166" t="str">
        <f ca="1">IF(ISERROR($V179),"",OFFSET('Smelter Look-up'!$C$4,$V179-4,0)&amp;"")</f>
        <v>PT Putera Sarana Shakti (PT PSS)</v>
      </c>
      <c r="S179" s="165" t="str">
        <f t="shared" ca="1" si="23"/>
        <v>ID</v>
      </c>
      <c r="T179" s="165" t="str">
        <f ca="1">IF(B179="","",IF(ISERROR(MATCH($J179,SorP!$B$1:$B$6261,0)),"",INDIRECT("'SorP'!$A$"&amp;MATCH($S179&amp;$J179,SorP!C:C,0))))</f>
        <v>ID-BB</v>
      </c>
      <c r="U179" s="185"/>
      <c r="V179" s="209">
        <f>IF(C179="",NA(),IF(OR(C179="Smelter not listed",C179="Smelter not yet identified"),MATCH($B179&amp;$D179,'Smelter Look-up'!$J:$J,0),MATCH($B179&amp;$C179,'Smelter Look-up'!$J:$J,0)))</f>
        <v>528</v>
      </c>
      <c r="X179" s="210">
        <f t="shared" ca="1" si="24"/>
        <v>0</v>
      </c>
      <c r="AB179" s="211" t="str">
        <f t="shared" si="25"/>
        <v>TinPT Putera Sarana Shakti (PT PSS)</v>
      </c>
    </row>
    <row r="180" spans="1:28" s="210" customFormat="1" ht="38.25">
      <c r="A180" s="165" t="s">
        <v>15179</v>
      </c>
      <c r="B180" s="166" t="s">
        <v>1088</v>
      </c>
      <c r="C180" s="170" t="s">
        <v>15178</v>
      </c>
      <c r="D180" s="213"/>
      <c r="E180" s="166" t="str">
        <f ca="1">IF(ISERROR($V180),"",OFFSET('Smelter Look-up'!$D$4,$V180-4,0)&amp;"")</f>
        <v>INDONESIA</v>
      </c>
      <c r="F180" s="166" t="str">
        <f ca="1">IF(ISERROR($V180),"",OFFSET('Smelter Look-up'!$E$4,$V180-4,0))</f>
        <v>CID002593</v>
      </c>
      <c r="G180" s="166" t="str">
        <f ca="1">IF(C180=$X$4,IF(ISERROR($V180),"Enter smelter details","RMI"),IF(ISERROR($V180),"",OFFSET('Smelter Look-up'!$F$4,$V180-4,0)))</f>
        <v>RMI</v>
      </c>
      <c r="H180" s="167">
        <f ca="1">IF(ISERROR($V180),"",OFFSET('Smelter Look-up'!$G$4,$V180-4,0))</f>
        <v>0</v>
      </c>
      <c r="I180" s="168" t="str">
        <f ca="1">IF(ISERROR($V180),"",OFFSET('Smelter Look-up'!$H$4,$V180-4,0))</f>
        <v>Pangkal Pinang</v>
      </c>
      <c r="J180" s="168" t="str">
        <f ca="1">IF(ISERROR($V180),"",OFFSET('Smelter Look-up'!$I$4,$V180-4,0))</f>
        <v>Kepulauan Bangka Belitung</v>
      </c>
      <c r="K180" s="207"/>
      <c r="L180" s="207"/>
      <c r="M180" s="207"/>
      <c r="N180" s="207"/>
      <c r="O180" s="207"/>
      <c r="P180" s="169"/>
      <c r="Q180" s="208"/>
      <c r="R180" s="166" t="str">
        <f ca="1">IF(ISERROR($V180),"",OFFSET('Smelter Look-up'!$C$4,$V180-4,0)&amp;"")</f>
        <v>PT Rajehan Ariq</v>
      </c>
      <c r="S180" s="165" t="str">
        <f t="shared" ca="1" si="23"/>
        <v>ID</v>
      </c>
      <c r="T180" s="165" t="str">
        <f ca="1">IF(B180="","",IF(ISERROR(MATCH($J180,SorP!$B$1:$B$6261,0)),"",INDIRECT("'SorP'!$A$"&amp;MATCH($S180&amp;$J180,SorP!C:C,0))))</f>
        <v>ID-BB</v>
      </c>
      <c r="U180" s="185"/>
      <c r="V180" s="209">
        <f>IF(C180="",NA(),IF(OR(C180="Smelter not listed",C180="Smelter not yet identified"),MATCH($B180&amp;$D180,'Smelter Look-up'!$J:$J,0),MATCH($B180&amp;$C180,'Smelter Look-up'!$J:$J,0)))</f>
        <v>529</v>
      </c>
      <c r="X180" s="210">
        <f t="shared" ca="1" si="24"/>
        <v>0</v>
      </c>
      <c r="AB180" s="211" t="str">
        <f t="shared" si="25"/>
        <v>TinPT Rajehan Ariq</v>
      </c>
    </row>
    <row r="181" spans="1:28" s="210" customFormat="1" ht="51">
      <c r="A181" s="165" t="s">
        <v>767</v>
      </c>
      <c r="B181" s="166" t="s">
        <v>1088</v>
      </c>
      <c r="C181" s="170" t="s">
        <v>13289</v>
      </c>
      <c r="D181" s="213"/>
      <c r="E181" s="166" t="str">
        <f ca="1">IF(ISERROR($V181),"",OFFSET('Smelter Look-up'!$D$4,$V181-4,0)&amp;"")</f>
        <v>INDONESIA</v>
      </c>
      <c r="F181" s="166" t="str">
        <f ca="1">IF(ISERROR($V181),"",OFFSET('Smelter Look-up'!$E$4,$V181-4,0))</f>
        <v>CID001477</v>
      </c>
      <c r="G181" s="166" t="str">
        <f ca="1">IF(C181=$X$4,IF(ISERROR($V181),"Enter smelter details","RMI"),IF(ISERROR($V181),"",OFFSET('Smelter Look-up'!$F$4,$V181-4,0)))</f>
        <v>RMI</v>
      </c>
      <c r="H181" s="167">
        <f ca="1">IF(ISERROR($V181),"",OFFSET('Smelter Look-up'!$G$4,$V181-4,0))</f>
        <v>0</v>
      </c>
      <c r="I181" s="168" t="str">
        <f ca="1">IF(ISERROR($V181),"",OFFSET('Smelter Look-up'!$H$4,$V181-4,0))</f>
        <v>Kundur</v>
      </c>
      <c r="J181" s="168" t="str">
        <f ca="1">IF(ISERROR($V181),"",OFFSET('Smelter Look-up'!$I$4,$V181-4,0))</f>
        <v>Riau</v>
      </c>
      <c r="K181" s="207"/>
      <c r="L181" s="207"/>
      <c r="M181" s="207"/>
      <c r="N181" s="207"/>
      <c r="O181" s="207"/>
      <c r="P181" s="169"/>
      <c r="Q181" s="208"/>
      <c r="R181" s="166" t="str">
        <f ca="1">IF(ISERROR($V181),"",OFFSET('Smelter Look-up'!$C$4,$V181-4,0)&amp;"")</f>
        <v>PT Timah Tbk Kundur</v>
      </c>
      <c r="S181" s="165" t="str">
        <f t="shared" ca="1" si="23"/>
        <v>ID</v>
      </c>
      <c r="T181" s="165" t="str">
        <f ca="1">IF(B181="","",IF(ISERROR(MATCH($J181,SorP!$B$1:$B$6261,0)),"",INDIRECT("'SorP'!$A$"&amp;MATCH($S181&amp;$J181,SorP!C:C,0))))</f>
        <v>ID-RI</v>
      </c>
      <c r="U181" s="185"/>
      <c r="V181" s="209">
        <f>IF(C181="",NA(),IF(OR(C181="Smelter not listed",C181="Smelter not yet identified"),MATCH($B181&amp;$D181,'Smelter Look-up'!$J:$J,0),MATCH($B181&amp;$C181,'Smelter Look-up'!$J:$J,0)))</f>
        <v>531</v>
      </c>
      <c r="X181" s="210">
        <f t="shared" ca="1" si="24"/>
        <v>0</v>
      </c>
      <c r="AB181" s="211" t="str">
        <f t="shared" si="25"/>
        <v>TinPT Timah Tbk Kundur</v>
      </c>
    </row>
    <row r="182" spans="1:28" s="210" customFormat="1" ht="51">
      <c r="A182" s="165" t="s">
        <v>750</v>
      </c>
      <c r="B182" s="166" t="s">
        <v>1088</v>
      </c>
      <c r="C182" s="170" t="s">
        <v>13288</v>
      </c>
      <c r="D182" s="213"/>
      <c r="E182" s="166" t="str">
        <f ca="1">IF(ISERROR($V182),"",OFFSET('Smelter Look-up'!$D$4,$V182-4,0)&amp;"")</f>
        <v>INDONESIA</v>
      </c>
      <c r="F182" s="166" t="str">
        <f ca="1">IF(ISERROR($V182),"",OFFSET('Smelter Look-up'!$E$4,$V182-4,0))</f>
        <v>CID001482</v>
      </c>
      <c r="G182" s="166" t="str">
        <f ca="1">IF(C182=$X$4,IF(ISERROR($V182),"Enter smelter details","RMI"),IF(ISERROR($V182),"",OFFSET('Smelter Look-up'!$F$4,$V182-4,0)))</f>
        <v>RMI</v>
      </c>
      <c r="H182" s="167">
        <f ca="1">IF(ISERROR($V182),"",OFFSET('Smelter Look-up'!$G$4,$V182-4,0))</f>
        <v>0</v>
      </c>
      <c r="I182" s="168" t="str">
        <f ca="1">IF(ISERROR($V182),"",OFFSET('Smelter Look-up'!$H$4,$V182-4,0))</f>
        <v>Mentok</v>
      </c>
      <c r="J182" s="168" t="str">
        <f ca="1">IF(ISERROR($V182),"",OFFSET('Smelter Look-up'!$I$4,$V182-4,0))</f>
        <v>Kepulauan Bangka Belitung</v>
      </c>
      <c r="K182" s="207"/>
      <c r="L182" s="207"/>
      <c r="M182" s="207"/>
      <c r="N182" s="207"/>
      <c r="O182" s="207"/>
      <c r="P182" s="169"/>
      <c r="Q182" s="208"/>
      <c r="R182" s="166" t="str">
        <f ca="1">IF(ISERROR($V182),"",OFFSET('Smelter Look-up'!$C$4,$V182-4,0)&amp;"")</f>
        <v>PT Timah Tbk Mentok</v>
      </c>
      <c r="S182" s="165" t="str">
        <f t="shared" ca="1" si="23"/>
        <v>ID</v>
      </c>
      <c r="T182" s="165" t="str">
        <f ca="1">IF(B182="","",IF(ISERROR(MATCH($J182,SorP!$B$1:$B$6261,0)),"",INDIRECT("'SorP'!$A$"&amp;MATCH($S182&amp;$J182,SorP!C:C,0))))</f>
        <v>ID-BB</v>
      </c>
      <c r="U182" s="185"/>
      <c r="V182" s="209">
        <f>IF(C182="",NA(),IF(OR(C182="Smelter not listed",C182="Smelter not yet identified"),MATCH($B182&amp;$D182,'Smelter Look-up'!$J:$J,0),MATCH($B182&amp;$C182,'Smelter Look-up'!$J:$J,0)))</f>
        <v>532</v>
      </c>
      <c r="X182" s="210">
        <f t="shared" ca="1" si="24"/>
        <v>0</v>
      </c>
      <c r="AB182" s="211" t="str">
        <f t="shared" si="25"/>
        <v>TinPT Timah Tbk Mentok</v>
      </c>
    </row>
    <row r="183" spans="1:28" s="210" customFormat="1" ht="76.5">
      <c r="A183" s="165" t="s">
        <v>1727</v>
      </c>
      <c r="B183" s="166" t="s">
        <v>1088</v>
      </c>
      <c r="C183" s="170" t="s">
        <v>11985</v>
      </c>
      <c r="D183" s="213"/>
      <c r="E183" s="166" t="str">
        <f ca="1">IF(ISERROR($V183),"",OFFSET('Smelter Look-up'!$D$4,$V183-4,0)&amp;"")</f>
        <v>BRAZIL</v>
      </c>
      <c r="F183" s="166" t="str">
        <f ca="1">IF(ISERROR($V183),"",OFFSET('Smelter Look-up'!$E$4,$V183-4,0))</f>
        <v>CID002706</v>
      </c>
      <c r="G183" s="166" t="str">
        <f ca="1">IF(C183=$X$4,IF(ISERROR($V183),"Enter smelter details","RMI"),IF(ISERROR($V183),"",OFFSET('Smelter Look-up'!$F$4,$V183-4,0)))</f>
        <v>RMI</v>
      </c>
      <c r="H183" s="167">
        <f ca="1">IF(ISERROR($V183),"",OFFSET('Smelter Look-up'!$G$4,$V183-4,0))</f>
        <v>0</v>
      </c>
      <c r="I183" s="168" t="str">
        <f ca="1">IF(ISERROR($V183),"",OFFSET('Smelter Look-up'!$H$4,$V183-4,0))</f>
        <v>São João del Rei</v>
      </c>
      <c r="J183" s="168" t="str">
        <f ca="1">IF(ISERROR($V183),"",OFFSET('Smelter Look-up'!$I$4,$V183-4,0))</f>
        <v>Minas gerais</v>
      </c>
      <c r="K183" s="207"/>
      <c r="L183" s="207"/>
      <c r="M183" s="207"/>
      <c r="N183" s="207"/>
      <c r="O183" s="207"/>
      <c r="P183" s="169"/>
      <c r="Q183" s="208"/>
      <c r="R183" s="166" t="str">
        <f ca="1">IF(ISERROR($V183),"",OFFSET('Smelter Look-up'!$C$4,$V183-4,0)&amp;"")</f>
        <v>Resind Industria e Comercio Ltda.</v>
      </c>
      <c r="S183" s="165" t="str">
        <f t="shared" ca="1" si="23"/>
        <v>BR</v>
      </c>
      <c r="T183" s="165" t="str">
        <f ca="1">IF(B183="","",IF(ISERROR(MATCH($J183,SorP!$B$1:$B$6261,0)),"",INDIRECT("'SorP'!$A$"&amp;MATCH($S183&amp;$J183,SorP!C:C,0))))</f>
        <v>BR-MG</v>
      </c>
      <c r="U183" s="185"/>
      <c r="V183" s="209">
        <f>IF(C183="",NA(),IF(OR(C183="Smelter not listed",C183="Smelter not yet identified"),MATCH($B183&amp;$D183,'Smelter Look-up'!$J:$J,0),MATCH($B183&amp;$C183,'Smelter Look-up'!$J:$J,0)))</f>
        <v>534</v>
      </c>
      <c r="X183" s="210">
        <f t="shared" ca="1" si="24"/>
        <v>0</v>
      </c>
      <c r="AB183" s="211" t="str">
        <f t="shared" si="25"/>
        <v>TinResind Industria e Comercio Ltda.</v>
      </c>
    </row>
    <row r="184" spans="1:28" s="210" customFormat="1" ht="76.5">
      <c r="A184" s="165" t="s">
        <v>752</v>
      </c>
      <c r="B184" s="166" t="s">
        <v>1088</v>
      </c>
      <c r="C184" s="170" t="s">
        <v>15898</v>
      </c>
      <c r="D184" s="213"/>
      <c r="E184" s="166" t="s">
        <v>2322</v>
      </c>
      <c r="F184" s="295" t="s">
        <v>752</v>
      </c>
      <c r="G184" s="166" t="s">
        <v>12764</v>
      </c>
      <c r="H184" s="167" t="str">
        <f ca="1">IF(ISERROR($V184),"",OFFSET('Smelter Look-up'!$G$4,$V184-4,0))</f>
        <v/>
      </c>
      <c r="I184" s="294" t="s">
        <v>13312</v>
      </c>
      <c r="J184" s="294" t="s">
        <v>1630</v>
      </c>
      <c r="K184" s="207"/>
      <c r="L184" s="207"/>
      <c r="M184" s="207"/>
      <c r="N184" s="207"/>
      <c r="O184" s="207"/>
      <c r="P184" s="169"/>
      <c r="Q184" s="208"/>
      <c r="R184" s="166" t="str">
        <f ca="1">IF(ISERROR($V184),"",OFFSET('Smelter Look-up'!$C$4,$V184-4,0)&amp;"")</f>
        <v/>
      </c>
      <c r="S184" s="165" t="str">
        <f t="shared" ca="1" si="23"/>
        <v>TW</v>
      </c>
      <c r="T184" s="165" t="str">
        <f ca="1">IF(B184="","",IF(ISERROR(MATCH($J184,SorP!$B$1:$B$6261,0)),"",INDIRECT("'SorP'!$A$"&amp;MATCH($S184&amp;$J184,SorP!C:C,0))))</f>
        <v>TW-TAO</v>
      </c>
      <c r="U184" s="185"/>
      <c r="V184" s="209" t="e">
        <f>IF(C184="",NA(),IF(OR(C184="Smelter not listed",C184="Smelter not yet identified"),MATCH($B184&amp;$D184,'Smelter Look-up'!$J:$J,0),MATCH($B184&amp;$C184,'Smelter Look-up'!$J:$J,0)))</f>
        <v>#N/A</v>
      </c>
      <c r="X184" s="210">
        <f t="shared" si="24"/>
        <v>0</v>
      </c>
      <c r="AB184" s="211" t="str">
        <f t="shared" si="25"/>
        <v>TinRui Da Hung Technology Materials Co.</v>
      </c>
    </row>
    <row r="185" spans="1:28" s="210" customFormat="1" ht="38.25">
      <c r="A185" s="165" t="s">
        <v>25203</v>
      </c>
      <c r="B185" s="166" t="s">
        <v>1088</v>
      </c>
      <c r="C185" s="170" t="s">
        <v>15899</v>
      </c>
      <c r="D185" s="213"/>
      <c r="E185" s="166" t="s">
        <v>1054</v>
      </c>
      <c r="F185" s="295" t="s">
        <v>25203</v>
      </c>
      <c r="G185" s="166" t="s">
        <v>12764</v>
      </c>
      <c r="H185" s="167" t="str">
        <f ca="1">IF(ISERROR($V185),"",OFFSET('Smelter Look-up'!$G$4,$V185-4,0))</f>
        <v/>
      </c>
      <c r="I185" s="168" t="s">
        <v>25204</v>
      </c>
      <c r="J185" s="168" t="s">
        <v>1610</v>
      </c>
      <c r="K185" s="207"/>
      <c r="L185" s="207"/>
      <c r="M185" s="207"/>
      <c r="N185" s="207"/>
      <c r="O185" s="207"/>
      <c r="P185" s="169"/>
      <c r="Q185" s="208"/>
      <c r="R185" s="166" t="str">
        <f ca="1">IF(ISERROR($V185),"",OFFSET('Smelter Look-up'!$C$4,$V185-4,0)&amp;"")</f>
        <v/>
      </c>
      <c r="S185" s="165" t="str">
        <f t="shared" ca="1" si="23"/>
        <v>BR</v>
      </c>
      <c r="T185" s="165" t="str">
        <f ca="1">IF(B185="","",IF(ISERROR(MATCH($J185,SorP!$B$1:$B$6261,0)),"",INDIRECT("'SorP'!$A$"&amp;MATCH($S185&amp;$J185,SorP!C:C,0))))</f>
        <v>BR-SP</v>
      </c>
      <c r="U185" s="185"/>
      <c r="V185" s="209" t="e">
        <f>IF(C185="",NA(),IF(OR(C185="Smelter not listed",C185="Smelter not yet identified"),MATCH($B185&amp;$D185,'Smelter Look-up'!$J:$J,0),MATCH($B185&amp;$C185,'Smelter Look-up'!$J:$J,0)))</f>
        <v>#N/A</v>
      </c>
      <c r="X185" s="210">
        <f t="shared" si="24"/>
        <v>0</v>
      </c>
      <c r="AB185" s="211" t="str">
        <f t="shared" si="25"/>
        <v>TinSoft Metais Ltda.</v>
      </c>
    </row>
    <row r="186" spans="1:28" s="210" customFormat="1" ht="25.5">
      <c r="A186" s="165" t="s">
        <v>2421</v>
      </c>
      <c r="B186" s="166" t="s">
        <v>1088</v>
      </c>
      <c r="C186" s="170" t="s">
        <v>2420</v>
      </c>
      <c r="D186" s="213"/>
      <c r="E186" s="166" t="str">
        <f ca="1">IF(ISERROR($V186),"",OFFSET('Smelter Look-up'!$D$4,$V186-4,0)&amp;"")</f>
        <v>BRAZIL</v>
      </c>
      <c r="F186" s="166" t="str">
        <f ca="1">IF(ISERROR($V186),"",OFFSET('Smelter Look-up'!$E$4,$V186-4,0))</f>
        <v>CID002756</v>
      </c>
      <c r="G186" s="166" t="str">
        <f ca="1">IF(C186=$X$4,IF(ISERROR($V186),"Enter smelter details","RMI"),IF(ISERROR($V186),"",OFFSET('Smelter Look-up'!$F$4,$V186-4,0)))</f>
        <v>RMI</v>
      </c>
      <c r="H186" s="167">
        <f ca="1">IF(ISERROR($V186),"",OFFSET('Smelter Look-up'!$G$4,$V186-4,0))</f>
        <v>0</v>
      </c>
      <c r="I186" s="168" t="str">
        <f ca="1">IF(ISERROR($V186),"",OFFSET('Smelter Look-up'!$H$4,$V186-4,0))</f>
        <v>Piracicaba</v>
      </c>
      <c r="J186" s="168" t="str">
        <f ca="1">IF(ISERROR($V186),"",OFFSET('Smelter Look-up'!$I$4,$V186-4,0))</f>
        <v>São Paulo</v>
      </c>
      <c r="K186" s="207"/>
      <c r="L186" s="207"/>
      <c r="M186" s="207"/>
      <c r="N186" s="207"/>
      <c r="O186" s="207"/>
      <c r="P186" s="169"/>
      <c r="Q186" s="208"/>
      <c r="R186" s="166" t="str">
        <f ca="1">IF(ISERROR($V186),"",OFFSET('Smelter Look-up'!$C$4,$V186-4,0)&amp;"")</f>
        <v>Super Ligas</v>
      </c>
      <c r="S186" s="165" t="str">
        <f t="shared" ca="1" si="23"/>
        <v>BR</v>
      </c>
      <c r="T186" s="165" t="str">
        <f ca="1">IF(B186="","",IF(ISERROR(MATCH($J186,SorP!$B$1:$B$6261,0)),"",INDIRECT("'SorP'!$A$"&amp;MATCH($S186&amp;$J186,SorP!C:C,0))))</f>
        <v>BR-SP</v>
      </c>
      <c r="U186" s="185"/>
      <c r="V186" s="209">
        <f>IF(C186="",NA(),IF(OR(C186="Smelter not listed",C186="Smelter not yet identified"),MATCH($B186&amp;$D186,'Smelter Look-up'!$J:$J,0),MATCH($B186&amp;$C186,'Smelter Look-up'!$J:$J,0)))</f>
        <v>539</v>
      </c>
      <c r="X186" s="210">
        <f t="shared" ca="1" si="24"/>
        <v>0</v>
      </c>
      <c r="AB186" s="211" t="str">
        <f t="shared" si="25"/>
        <v>TinSuper Ligas</v>
      </c>
    </row>
    <row r="187" spans="1:28" s="210" customFormat="1" ht="204">
      <c r="A187" s="165" t="s">
        <v>15191</v>
      </c>
      <c r="B187" s="166" t="s">
        <v>1088</v>
      </c>
      <c r="C187" s="170" t="s">
        <v>15190</v>
      </c>
      <c r="D187" s="213"/>
      <c r="E187" s="166" t="str">
        <f ca="1">IF(ISERROR($V187),"",OFFSET('Smelter Look-up'!$D$4,$V187-4,0)&amp;"")</f>
        <v>JAPAN</v>
      </c>
      <c r="F187" s="166" t="str">
        <f ca="1">IF(ISERROR($V187),"",OFFSET('Smelter Look-up'!$E$4,$V187-4,0))</f>
        <v>CID004403</v>
      </c>
      <c r="G187" s="166" t="str">
        <f ca="1">IF(C187=$X$4,IF(ISERROR($V187),"Enter smelter details","RMI"),IF(ISERROR($V187),"",OFFSET('Smelter Look-up'!$F$4,$V187-4,0)))</f>
        <v>RMI</v>
      </c>
      <c r="H187" s="167">
        <f ca="1">IF(ISERROR($V187),"",OFFSET('Smelter Look-up'!$G$4,$V187-4,0))</f>
        <v>0</v>
      </c>
      <c r="I187" s="168" t="str">
        <f ca="1">IF(ISERROR($V187),"",OFFSET('Smelter Look-up'!$H$4,$V187-4,0))</f>
        <v>Hiroshima</v>
      </c>
      <c r="J187" s="168" t="str">
        <f ca="1">IF(ISERROR($V187),"",OFFSET('Smelter Look-up'!$I$4,$V187-4,0))</f>
        <v>Hirosima</v>
      </c>
      <c r="K187" s="207"/>
      <c r="L187" s="207"/>
      <c r="M187" s="207"/>
      <c r="N187" s="207"/>
      <c r="O187" s="207"/>
      <c r="P187" s="169"/>
      <c r="Q187" s="208"/>
      <c r="R187" s="166" t="str">
        <f ca="1">IF(ISERROR($V187),"",OFFSET('Smelter Look-up'!$C$4,$V187-4,0)&amp;"")</f>
        <v>Takehara PVD Materials Plant / PVD Materials Division of MITSUI MINING &amp; SMELTING CO., LTD.</v>
      </c>
      <c r="S187" s="165" t="str">
        <f t="shared" ca="1" si="23"/>
        <v>JP</v>
      </c>
      <c r="T187" s="165" t="str">
        <f ca="1">IF(B187="","",IF(ISERROR(MATCH($J187,SorP!$B$1:$B$6261,0)),"",INDIRECT("'SorP'!$A$"&amp;MATCH($S187&amp;$J187,SorP!C:C,0))))</f>
        <v>JP-34</v>
      </c>
      <c r="U187" s="185"/>
      <c r="V187" s="209">
        <f>IF(C187="",NA(),IF(OR(C187="Smelter not listed",C187="Smelter not yet identified"),MATCH($B187&amp;$D187,'Smelter Look-up'!$J:$J,0),MATCH($B187&amp;$C187,'Smelter Look-up'!$J:$J,0)))</f>
        <v>540</v>
      </c>
      <c r="X187" s="210">
        <f t="shared" ca="1" si="24"/>
        <v>0</v>
      </c>
      <c r="AB187" s="211" t="str">
        <f t="shared" si="25"/>
        <v>TinTakehara PVD Materials Plant / PVD Materials Division of MITSUI MINING &amp; SMELTING CO., LTD.</v>
      </c>
    </row>
    <row r="188" spans="1:28" s="210" customFormat="1" ht="25.5">
      <c r="A188" s="165" t="s">
        <v>753</v>
      </c>
      <c r="B188" s="166" t="s">
        <v>1088</v>
      </c>
      <c r="C188" s="170" t="s">
        <v>989</v>
      </c>
      <c r="D188" s="213"/>
      <c r="E188" s="166" t="str">
        <f ca="1">IF(ISERROR($V188),"",OFFSET('Smelter Look-up'!$D$4,$V188-4,0)&amp;"")</f>
        <v>THAILAND</v>
      </c>
      <c r="F188" s="166" t="str">
        <f ca="1">IF(ISERROR($V188),"",OFFSET('Smelter Look-up'!$E$4,$V188-4,0))</f>
        <v>CID001898</v>
      </c>
      <c r="G188" s="166" t="str">
        <f ca="1">IF(C188=$X$4,IF(ISERROR($V188),"Enter smelter details","RMI"),IF(ISERROR($V188),"",OFFSET('Smelter Look-up'!$F$4,$V188-4,0)))</f>
        <v>RMI</v>
      </c>
      <c r="H188" s="167">
        <f ca="1">IF(ISERROR($V188),"",OFFSET('Smelter Look-up'!$G$4,$V188-4,0))</f>
        <v>0</v>
      </c>
      <c r="I188" s="168" t="str">
        <f ca="1">IF(ISERROR($V188),"",OFFSET('Smelter Look-up'!$H$4,$V188-4,0))</f>
        <v>Amphur Muang</v>
      </c>
      <c r="J188" s="168" t="str">
        <f ca="1">IF(ISERROR($V188),"",OFFSET('Smelter Look-up'!$I$4,$V188-4,0))</f>
        <v>Phuket</v>
      </c>
      <c r="K188" s="207"/>
      <c r="L188" s="207"/>
      <c r="M188" s="207"/>
      <c r="N188" s="207"/>
      <c r="O188" s="207"/>
      <c r="P188" s="169"/>
      <c r="Q188" s="208"/>
      <c r="R188" s="166" t="str">
        <f ca="1">IF(ISERROR($V188),"",OFFSET('Smelter Look-up'!$C$4,$V188-4,0)&amp;"")</f>
        <v>Thaisarco</v>
      </c>
      <c r="S188" s="165" t="str">
        <f t="shared" ca="1" si="23"/>
        <v>TH</v>
      </c>
      <c r="T188" s="165" t="str">
        <f ca="1">IF(B188="","",IF(ISERROR(MATCH($J188,SorP!$B$1:$B$6261,0)),"",INDIRECT("'SorP'!$A$"&amp;MATCH($S188&amp;$J188,SorP!C:C,0))))</f>
        <v>TH-83</v>
      </c>
      <c r="U188" s="185"/>
      <c r="V188" s="209">
        <f>IF(C188="",NA(),IF(OR(C188="Smelter not listed",C188="Smelter not yet identified"),MATCH($B188&amp;$D188,'Smelter Look-up'!$J:$J,0),MATCH($B188&amp;$C188,'Smelter Look-up'!$J:$J,0)))</f>
        <v>543</v>
      </c>
      <c r="X188" s="210">
        <f t="shared" ca="1" si="24"/>
        <v>0</v>
      </c>
      <c r="AB188" s="211" t="str">
        <f t="shared" si="25"/>
        <v>TinThaisarco</v>
      </c>
    </row>
    <row r="189" spans="1:28" s="210" customFormat="1" ht="89.25">
      <c r="A189" s="165" t="s">
        <v>756</v>
      </c>
      <c r="B189" s="166" t="s">
        <v>1088</v>
      </c>
      <c r="C189" s="170" t="s">
        <v>14867</v>
      </c>
      <c r="D189" s="213"/>
      <c r="E189" s="166" t="str">
        <f ca="1">IF(ISERROR($V189),"",OFFSET('Smelter Look-up'!$D$4,$V189-4,0)&amp;"")</f>
        <v>CHINA</v>
      </c>
      <c r="F189" s="166" t="str">
        <f ca="1">IF(ISERROR($V189),"",OFFSET('Smelter Look-up'!$E$4,$V189-4,0))</f>
        <v>CID002180</v>
      </c>
      <c r="G189" s="166" t="str">
        <f ca="1">IF(C189=$X$4,IF(ISERROR($V189),"Enter smelter details","RMI"),IF(ISERROR($V189),"",OFFSET('Smelter Look-up'!$F$4,$V189-4,0)))</f>
        <v>RMI</v>
      </c>
      <c r="H189" s="167">
        <f ca="1">IF(ISERROR($V189),"",OFFSET('Smelter Look-up'!$G$4,$V189-4,0))</f>
        <v>0</v>
      </c>
      <c r="I189" s="168" t="str">
        <f ca="1">IF(ISERROR($V189),"",OFFSET('Smelter Look-up'!$H$4,$V189-4,0))</f>
        <v>Gejiu</v>
      </c>
      <c r="J189" s="168" t="str">
        <f ca="1">IF(ISERROR($V189),"",OFFSET('Smelter Look-up'!$I$4,$V189-4,0))</f>
        <v>Yunnan Sheng</v>
      </c>
      <c r="K189" s="207"/>
      <c r="L189" s="207"/>
      <c r="M189" s="207"/>
      <c r="N189" s="207"/>
      <c r="O189" s="207"/>
      <c r="P189" s="169"/>
      <c r="Q189" s="208"/>
      <c r="R189" s="166" t="str">
        <f ca="1">IF(ISERROR($V189),"",OFFSET('Smelter Look-up'!$C$4,$V189-4,0)&amp;"")</f>
        <v>Tin Smelting Branch of Yunnan Tin Co., Ltd.</v>
      </c>
      <c r="S189" s="165" t="str">
        <f t="shared" ca="1" si="23"/>
        <v>CN</v>
      </c>
      <c r="T189" s="165" t="str">
        <f ca="1">IF(B189="","",IF(ISERROR(MATCH($J189,SorP!$B$1:$B$6261,0)),"",INDIRECT("'SorP'!$A$"&amp;MATCH($S189&amp;$J189,SorP!C:C,0))))</f>
        <v>CN-YN</v>
      </c>
      <c r="U189" s="185"/>
      <c r="V189" s="209">
        <f>IF(C189="",NA(),IF(OR(C189="Smelter not listed",C189="Smelter not yet identified"),MATCH($B189&amp;$D189,'Smelter Look-up'!$J:$J,0),MATCH($B189&amp;$C189,'Smelter Look-up'!$J:$J,0)))</f>
        <v>546</v>
      </c>
      <c r="X189" s="210">
        <f t="shared" ca="1" si="24"/>
        <v>0</v>
      </c>
      <c r="AB189" s="211" t="str">
        <f t="shared" si="25"/>
        <v>TinTin Smelting Branch of Yunnan Tin Co., Ltd.</v>
      </c>
    </row>
    <row r="190" spans="1:28" s="210" customFormat="1" ht="51">
      <c r="A190" s="165" t="s">
        <v>12709</v>
      </c>
      <c r="B190" s="166" t="s">
        <v>1088</v>
      </c>
      <c r="C190" s="170" t="s">
        <v>12708</v>
      </c>
      <c r="D190" s="213"/>
      <c r="E190" s="166" t="str">
        <f ca="1">IF(ISERROR($V190),"",OFFSET('Smelter Look-up'!$D$4,$V190-4,0)&amp;"")</f>
        <v>UNITED STATES OF AMERICA</v>
      </c>
      <c r="F190" s="166" t="str">
        <f ca="1">IF(ISERROR($V190),"",OFFSET('Smelter Look-up'!$E$4,$V190-4,0))</f>
        <v>CID003325</v>
      </c>
      <c r="G190" s="166" t="str">
        <f ca="1">IF(C190=$X$4,IF(ISERROR($V190),"Enter smelter details","RMI"),IF(ISERROR($V190),"",OFFSET('Smelter Look-up'!$F$4,$V190-4,0)))</f>
        <v>RMI</v>
      </c>
      <c r="H190" s="167">
        <f ca="1">IF(ISERROR($V190),"",OFFSET('Smelter Look-up'!$G$4,$V190-4,0))</f>
        <v>0</v>
      </c>
      <c r="I190" s="168" t="str">
        <f ca="1">IF(ISERROR($V190),"",OFFSET('Smelter Look-up'!$H$4,$V190-4,0))</f>
        <v>West Chester</v>
      </c>
      <c r="J190" s="168" t="str">
        <f ca="1">IF(ISERROR($V190),"",OFFSET('Smelter Look-up'!$I$4,$V190-4,0))</f>
        <v>Pennsylvania</v>
      </c>
      <c r="K190" s="207"/>
      <c r="L190" s="207"/>
      <c r="M190" s="207"/>
      <c r="N190" s="207"/>
      <c r="O190" s="207"/>
      <c r="P190" s="169"/>
      <c r="Q190" s="208"/>
      <c r="R190" s="166" t="str">
        <f ca="1">IF(ISERROR($V190),"",OFFSET('Smelter Look-up'!$C$4,$V190-4,0)&amp;"")</f>
        <v>Tin Technology &amp; Refining</v>
      </c>
      <c r="S190" s="165" t="str">
        <f t="shared" ca="1" si="23"/>
        <v>US</v>
      </c>
      <c r="T190" s="165" t="str">
        <f ca="1">IF(B190="","",IF(ISERROR(MATCH($J190,SorP!$B$1:$B$6261,0)),"",INDIRECT("'SorP'!$A$"&amp;MATCH($S190&amp;$J190,SorP!C:C,0))))</f>
        <v>US-PA</v>
      </c>
      <c r="U190" s="185"/>
      <c r="V190" s="209">
        <f>IF(C190="",NA(),IF(OR(C190="Smelter not listed",C190="Smelter not yet identified"),MATCH($B190&amp;$D190,'Smelter Look-up'!$J:$J,0),MATCH($B190&amp;$C190,'Smelter Look-up'!$J:$J,0)))</f>
        <v>547</v>
      </c>
      <c r="X190" s="210">
        <f t="shared" ca="1" si="24"/>
        <v>0</v>
      </c>
      <c r="AB190" s="211" t="str">
        <f t="shared" si="25"/>
        <v>TinTin Technology &amp; Refining</v>
      </c>
    </row>
    <row r="191" spans="1:28" s="210" customFormat="1" ht="51">
      <c r="A191" s="165" t="s">
        <v>25205</v>
      </c>
      <c r="B191" s="166" t="s">
        <v>1088</v>
      </c>
      <c r="C191" s="170" t="s">
        <v>15900</v>
      </c>
      <c r="D191" s="213"/>
      <c r="E191" s="166" t="s">
        <v>1054</v>
      </c>
      <c r="F191" s="295" t="s">
        <v>25205</v>
      </c>
      <c r="G191" s="166" t="s">
        <v>12764</v>
      </c>
      <c r="H191" s="167" t="str">
        <f ca="1">IF(ISERROR($V191),"",OFFSET('Smelter Look-up'!$G$4,$V191-4,0))</f>
        <v/>
      </c>
      <c r="I191" s="168" t="s">
        <v>25206</v>
      </c>
      <c r="J191" s="168" t="s">
        <v>25207</v>
      </c>
      <c r="K191" s="207"/>
      <c r="L191" s="207"/>
      <c r="M191" s="207"/>
      <c r="N191" s="207"/>
      <c r="O191" s="207"/>
      <c r="P191" s="169"/>
      <c r="Q191" s="208"/>
      <c r="R191" s="166" t="str">
        <f ca="1">IF(ISERROR($V191),"",OFFSET('Smelter Look-up'!$C$4,$V191-4,0)&amp;"")</f>
        <v/>
      </c>
      <c r="S191" s="165" t="str">
        <f t="shared" ca="1" si="23"/>
        <v>BR</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si="24"/>
        <v>0</v>
      </c>
      <c r="AB191" s="211" t="str">
        <f t="shared" si="25"/>
        <v>TinTRATHO Metal Quimica</v>
      </c>
    </row>
    <row r="192" spans="1:28" s="210" customFormat="1" ht="76.5">
      <c r="A192" s="165" t="s">
        <v>754</v>
      </c>
      <c r="B192" s="166" t="s">
        <v>1088</v>
      </c>
      <c r="C192" s="170" t="s">
        <v>2422</v>
      </c>
      <c r="D192" s="213"/>
      <c r="E192" s="166" t="str">
        <f ca="1">IF(ISERROR($V192),"",OFFSET('Smelter Look-up'!$D$4,$V192-4,0)&amp;"")</f>
        <v>BRAZIL</v>
      </c>
      <c r="F192" s="166" t="str">
        <f ca="1">IF(ISERROR($V192),"",OFFSET('Smelter Look-up'!$E$4,$V192-4,0))</f>
        <v>CID002036</v>
      </c>
      <c r="G192" s="166" t="str">
        <f ca="1">IF(C192=$X$4,IF(ISERROR($V192),"Enter smelter details","RMI"),IF(ISERROR($V192),"",OFFSET('Smelter Look-up'!$F$4,$V192-4,0)))</f>
        <v>RMI</v>
      </c>
      <c r="H192" s="167">
        <f ca="1">IF(ISERROR($V192),"",OFFSET('Smelter Look-up'!$G$4,$V192-4,0))</f>
        <v>0</v>
      </c>
      <c r="I192" s="168" t="str">
        <f ca="1">IF(ISERROR($V192),"",OFFSET('Smelter Look-up'!$H$4,$V192-4,0))</f>
        <v>Ariquemes</v>
      </c>
      <c r="J192" s="168" t="str">
        <f ca="1">IF(ISERROR($V192),"",OFFSET('Smelter Look-up'!$I$4,$V192-4,0))</f>
        <v>Rondônia</v>
      </c>
      <c r="K192" s="207"/>
      <c r="L192" s="207"/>
      <c r="M192" s="207"/>
      <c r="N192" s="207"/>
      <c r="O192" s="207"/>
      <c r="P192" s="169"/>
      <c r="Q192" s="208"/>
      <c r="R192" s="166" t="str">
        <f ca="1">IF(ISERROR($V192),"",OFFSET('Smelter Look-up'!$C$4,$V192-4,0)&amp;"")</f>
        <v>White Solder Metalurgia e Mineracao Ltda.</v>
      </c>
      <c r="S192" s="165" t="str">
        <f t="shared" ca="1" si="23"/>
        <v>BR</v>
      </c>
      <c r="T192" s="165" t="str">
        <f ca="1">IF(B192="","",IF(ISERROR(MATCH($J192,SorP!$B$1:$B$6261,0)),"",INDIRECT("'SorP'!$A$"&amp;MATCH($S192&amp;$J192,SorP!C:C,0))))</f>
        <v>BR-RO</v>
      </c>
      <c r="U192" s="185"/>
      <c r="V192" s="209">
        <f>IF(C192="",NA(),IF(OR(C192="Smelter not listed",C192="Smelter not yet identified"),MATCH($B192&amp;$D192,'Smelter Look-up'!$J:$J,0),MATCH($B192&amp;$C192,'Smelter Look-up'!$J:$J,0)))</f>
        <v>551</v>
      </c>
      <c r="X192" s="210">
        <f t="shared" ca="1" si="24"/>
        <v>0</v>
      </c>
      <c r="AB192" s="211" t="str">
        <f t="shared" si="25"/>
        <v>TinWhite Solder Metalurgia e Mineracao Ltda.</v>
      </c>
    </row>
    <row r="193" spans="1:28" s="210" customFormat="1" ht="76.5">
      <c r="A193" s="165" t="s">
        <v>15193</v>
      </c>
      <c r="B193" s="166" t="s">
        <v>1088</v>
      </c>
      <c r="C193" s="170" t="s">
        <v>15192</v>
      </c>
      <c r="D193" s="213"/>
      <c r="E193" s="166" t="str">
        <f ca="1">IF(ISERROR($V193),"",OFFSET('Smelter Look-up'!$D$4,$V193-4,0)&amp;"")</f>
        <v>UGANDA</v>
      </c>
      <c r="F193" s="166" t="str">
        <f ca="1">IF(ISERROR($V193),"",OFFSET('Smelter Look-up'!$E$4,$V193-4,0))</f>
        <v>CID004724</v>
      </c>
      <c r="G193" s="166" t="str">
        <f ca="1">IF(C193=$X$4,IF(ISERROR($V193),"Enter smelter details","RMI"),IF(ISERROR($V193),"",OFFSET('Smelter Look-up'!$F$4,$V193-4,0)))</f>
        <v>RMI</v>
      </c>
      <c r="H193" s="167">
        <f ca="1">IF(ISERROR($V193),"",OFFSET('Smelter Look-up'!$G$4,$V193-4,0))</f>
        <v>0</v>
      </c>
      <c r="I193" s="168" t="str">
        <f ca="1">IF(ISERROR($V193),"",OFFSET('Smelter Look-up'!$H$4,$V193-4,0))</f>
        <v>Mbarara</v>
      </c>
      <c r="J193" s="168" t="str">
        <f ca="1">IF(ISERROR($V193),"",OFFSET('Smelter Look-up'!$I$4,$V193-4,0))</f>
        <v>Western</v>
      </c>
      <c r="K193" s="207"/>
      <c r="L193" s="207"/>
      <c r="M193" s="207"/>
      <c r="N193" s="207"/>
      <c r="O193" s="207"/>
      <c r="P193" s="169"/>
      <c r="Q193" s="208"/>
      <c r="R193" s="166" t="str">
        <f ca="1">IF(ISERROR($V193),"",OFFSET('Smelter Look-up'!$C$4,$V193-4,0)&amp;"")</f>
        <v>Woodcross Smelting Company Limited</v>
      </c>
      <c r="S193" s="165" t="str">
        <f t="shared" ca="1" si="23"/>
        <v>UG</v>
      </c>
      <c r="T193" s="165" t="str">
        <f ca="1">IF(B193="","",IF(ISERROR(MATCH($J193,SorP!$B$1:$B$6261,0)),"",INDIRECT("'SorP'!$A$"&amp;MATCH($S193&amp;$J193,SorP!C:C,0))))</f>
        <v>UG-W</v>
      </c>
      <c r="U193" s="185"/>
      <c r="V193" s="209">
        <f>IF(C193="",NA(),IF(OR(C193="Smelter not listed",C193="Smelter not yet identified"),MATCH($B193&amp;$D193,'Smelter Look-up'!$J:$J,0),MATCH($B193&amp;$C193,'Smelter Look-up'!$J:$J,0)))</f>
        <v>554</v>
      </c>
      <c r="X193" s="210">
        <f t="shared" ca="1" si="24"/>
        <v>0</v>
      </c>
      <c r="AB193" s="211" t="str">
        <f t="shared" si="25"/>
        <v>TinWoodcross Smelting Company Limited</v>
      </c>
    </row>
    <row r="194" spans="1:28" s="210" customFormat="1" ht="102">
      <c r="A194" s="165" t="s">
        <v>13295</v>
      </c>
      <c r="B194" s="166" t="s">
        <v>1088</v>
      </c>
      <c r="C194" s="170" t="s">
        <v>13294</v>
      </c>
      <c r="D194" s="213"/>
      <c r="E194" s="166" t="str">
        <f ca="1">IF(ISERROR($V194),"",OFFSET('Smelter Look-up'!$D$4,$V194-4,0)&amp;"")</f>
        <v>CHINA</v>
      </c>
      <c r="F194" s="166" t="str">
        <f ca="1">IF(ISERROR($V194),"",OFFSET('Smelter Look-up'!$E$4,$V194-4,0))</f>
        <v>CID003397</v>
      </c>
      <c r="G194" s="166" t="str">
        <f ca="1">IF(C194=$X$4,IF(ISERROR($V194),"Enter smelter details","RMI"),IF(ISERROR($V194),"",OFFSET('Smelter Look-up'!$F$4,$V194-4,0)))</f>
        <v>RMI</v>
      </c>
      <c r="H194" s="167">
        <f ca="1">IF(ISERROR($V194),"",OFFSET('Smelter Look-up'!$G$4,$V194-4,0))</f>
        <v>0</v>
      </c>
      <c r="I194" s="168" t="str">
        <f ca="1">IF(ISERROR($V194),"",OFFSET('Smelter Look-up'!$H$4,$V194-4,0))</f>
        <v>Gejiu</v>
      </c>
      <c r="J194" s="168" t="str">
        <f ca="1">IF(ISERROR($V194),"",OFFSET('Smelter Look-up'!$I$4,$V194-4,0))</f>
        <v>Yunnan Sheng</v>
      </c>
      <c r="K194" s="207"/>
      <c r="L194" s="207"/>
      <c r="M194" s="207"/>
      <c r="N194" s="207"/>
      <c r="O194" s="207"/>
      <c r="P194" s="169"/>
      <c r="Q194" s="208"/>
      <c r="R194" s="166" t="str">
        <f ca="1">IF(ISERROR($V194),"",OFFSET('Smelter Look-up'!$C$4,$V194-4,0)&amp;"")</f>
        <v>Yunnan Yunfan Non-ferrous Metals Co., Ltd.</v>
      </c>
      <c r="S194" s="165" t="str">
        <f t="shared" ca="1" si="23"/>
        <v>CN</v>
      </c>
      <c r="T194" s="165" t="str">
        <f ca="1">IF(B194="","",IF(ISERROR(MATCH($J194,SorP!$B$1:$B$6261,0)),"",INDIRECT("'SorP'!$A$"&amp;MATCH($S194&amp;$J194,SorP!C:C,0))))</f>
        <v>CN-YN</v>
      </c>
      <c r="U194" s="185"/>
      <c r="V194" s="209">
        <f>IF(C194="",NA(),IF(OR(C194="Smelter not listed",C194="Smelter not yet identified"),MATCH($B194&amp;$D194,'Smelter Look-up'!$J:$J,0),MATCH($B194&amp;$C194,'Smelter Look-up'!$J:$J,0)))</f>
        <v>568</v>
      </c>
      <c r="X194" s="210">
        <f t="shared" ca="1" si="24"/>
        <v>0</v>
      </c>
      <c r="AB194" s="211" t="str">
        <f t="shared" si="25"/>
        <v>TinYunnan Yunfan Non-ferrous Metals Co., Ltd.</v>
      </c>
    </row>
    <row r="195" spans="1:28" s="210" customFormat="1" ht="102">
      <c r="A195" s="165" t="s">
        <v>13351</v>
      </c>
      <c r="B195" s="166" t="s">
        <v>1090</v>
      </c>
      <c r="C195" s="170" t="s">
        <v>13337</v>
      </c>
      <c r="D195" s="213"/>
      <c r="E195" s="166" t="str">
        <f ca="1">IF(ISERROR($V195),"",OFFSET('Smelter Look-up'!$D$4,$V195-4,0)&amp;"")</f>
        <v>VIET NAM</v>
      </c>
      <c r="F195" s="166" t="str">
        <f ca="1">IF(ISERROR($V195),"",OFFSET('Smelter Look-up'!$E$4,$V195-4,0))</f>
        <v>CID002502</v>
      </c>
      <c r="G195" s="166" t="str">
        <f ca="1">IF(C195=$X$4,IF(ISERROR($V195),"Enter smelter details","RMI"),IF(ISERROR($V195),"",OFFSET('Smelter Look-up'!$F$4,$V195-4,0)))</f>
        <v>RMI</v>
      </c>
      <c r="H195" s="167">
        <f ca="1">IF(ISERROR($V195),"",OFFSET('Smelter Look-up'!$G$4,$V195-4,0))</f>
        <v>0</v>
      </c>
      <c r="I195" s="168" t="str">
        <f ca="1">IF(ISERROR($V195),"",OFFSET('Smelter Look-up'!$H$4,$V195-4,0))</f>
        <v>Vinh Bao District</v>
      </c>
      <c r="J195" s="168" t="str">
        <f ca="1">IF(ISERROR($V195),"",OFFSET('Smelter Look-up'!$I$4,$V195-4,0))</f>
        <v>Hai Phong</v>
      </c>
      <c r="K195" s="207"/>
      <c r="L195" s="207"/>
      <c r="M195" s="207"/>
      <c r="N195" s="207"/>
      <c r="O195" s="207"/>
      <c r="P195" s="169"/>
      <c r="Q195" s="208"/>
      <c r="R195" s="166" t="str">
        <f ca="1">IF(ISERROR($V195),"",OFFSET('Smelter Look-up'!$C$4,$V195-4,0)&amp;"")</f>
        <v>Asia Tungsten Products Vietnam Ltd.</v>
      </c>
      <c r="S195" s="165" t="str">
        <f t="shared" ca="1" si="23"/>
        <v>VN</v>
      </c>
      <c r="T195" s="165" t="str">
        <f ca="1">IF(B195="","",IF(ISERROR(MATCH($J195,SorP!$B$1:$B$6261,0)),"",INDIRECT("'SorP'!$A$"&amp;MATCH($S195&amp;$J195,SorP!C:C,0))))</f>
        <v/>
      </c>
      <c r="U195" s="185"/>
      <c r="V195" s="209">
        <f>IF(C195="",NA(),IF(OR(C195="Smelter not listed",C195="Smelter not yet identified"),MATCH($B195&amp;$D195,'Smelter Look-up'!$J:$J,0),MATCH($B195&amp;$C195,'Smelter Look-up'!$J:$J,0)))</f>
        <v>580</v>
      </c>
      <c r="X195" s="210">
        <f t="shared" ca="1" si="24"/>
        <v>0</v>
      </c>
      <c r="AB195" s="211" t="str">
        <f t="shared" si="25"/>
        <v>TungstenAsia Tungsten Products Vietnam Ltd.</v>
      </c>
    </row>
    <row r="196" spans="1:28" s="210" customFormat="1" ht="38.25">
      <c r="A196" s="165" t="s">
        <v>757</v>
      </c>
      <c r="B196" s="166" t="s">
        <v>1090</v>
      </c>
      <c r="C196" s="170" t="s">
        <v>13296</v>
      </c>
      <c r="D196" s="213"/>
      <c r="E196" s="166" t="str">
        <f ca="1">IF(ISERROR($V196),"",OFFSET('Smelter Look-up'!$D$4,$V196-4,0)&amp;"")</f>
        <v>JAPAN</v>
      </c>
      <c r="F196" s="166" t="str">
        <f ca="1">IF(ISERROR($V196),"",OFFSET('Smelter Look-up'!$E$4,$V196-4,0))</f>
        <v>CID000004</v>
      </c>
      <c r="G196" s="166" t="str">
        <f ca="1">IF(C196=$X$4,IF(ISERROR($V196),"Enter smelter details","RMI"),IF(ISERROR($V196),"",OFFSET('Smelter Look-up'!$F$4,$V196-4,0)))</f>
        <v>RMI</v>
      </c>
      <c r="H196" s="167">
        <f ca="1">IF(ISERROR($V196),"",OFFSET('Smelter Look-up'!$G$4,$V196-4,0))</f>
        <v>0</v>
      </c>
      <c r="I196" s="168" t="str">
        <f ca="1">IF(ISERROR($V196),"",OFFSET('Smelter Look-up'!$H$4,$V196-4,0))</f>
        <v>Toyama City</v>
      </c>
      <c r="J196" s="168" t="str">
        <f ca="1">IF(ISERROR($V196),"",OFFSET('Smelter Look-up'!$I$4,$V196-4,0))</f>
        <v>Toyama</v>
      </c>
      <c r="K196" s="207"/>
      <c r="L196" s="207"/>
      <c r="M196" s="207"/>
      <c r="N196" s="207"/>
      <c r="O196" s="207"/>
      <c r="P196" s="169"/>
      <c r="Q196" s="208"/>
      <c r="R196" s="166" t="str">
        <f ca="1">IF(ISERROR($V196),"",OFFSET('Smelter Look-up'!$C$4,$V196-4,0)&amp;"")</f>
        <v>A.L.M.T. Corp.</v>
      </c>
      <c r="S196" s="165" t="str">
        <f t="shared" ca="1" si="23"/>
        <v>JP</v>
      </c>
      <c r="T196" s="165" t="str">
        <f ca="1">IF(B196="","",IF(ISERROR(MATCH($J196,SorP!$B$1:$B$6261,0)),"",INDIRECT("'SorP'!$A$"&amp;MATCH($S196&amp;$J196,SorP!C:C,0))))</f>
        <v>JP-16</v>
      </c>
      <c r="U196" s="185"/>
      <c r="V196" s="209">
        <f>IF(C196="",NA(),IF(OR(C196="Smelter not listed",C196="Smelter not yet identified"),MATCH($B196&amp;$D196,'Smelter Look-up'!$J:$J,0),MATCH($B196&amp;$C196,'Smelter Look-up'!$J:$J,0)))</f>
        <v>574</v>
      </c>
      <c r="X196" s="210">
        <f t="shared" ca="1" si="24"/>
        <v>0</v>
      </c>
      <c r="AB196" s="211" t="str">
        <f t="shared" si="25"/>
        <v>TungstenA.L.M.T. Corp.</v>
      </c>
    </row>
    <row r="197" spans="1:28" s="210" customFormat="1" ht="89.25">
      <c r="A197" s="165" t="s">
        <v>13299</v>
      </c>
      <c r="B197" s="166" t="s">
        <v>1090</v>
      </c>
      <c r="C197" s="170" t="s">
        <v>14539</v>
      </c>
      <c r="D197" s="213"/>
      <c r="E197" s="166" t="str">
        <f ca="1">IF(ISERROR($V197),"",OFFSET('Smelter Look-up'!$D$4,$V197-4,0)&amp;"")</f>
        <v>CHINA</v>
      </c>
      <c r="F197" s="166" t="str">
        <f ca="1">IF(ISERROR($V197),"",OFFSET('Smelter Look-up'!$E$4,$V197-4,0))</f>
        <v>CID002641</v>
      </c>
      <c r="G197" s="166" t="str">
        <f ca="1">IF(C197=$X$4,IF(ISERROR($V197),"Enter smelter details","RMI"),IF(ISERROR($V197),"",OFFSET('Smelter Look-up'!$F$4,$V197-4,0)))</f>
        <v>RMI</v>
      </c>
      <c r="H197" s="167">
        <f ca="1">IF(ISERROR($V197),"",OFFSET('Smelter Look-up'!$G$4,$V197-4,0))</f>
        <v>0</v>
      </c>
      <c r="I197" s="168" t="str">
        <f ca="1">IF(ISERROR($V197),"",OFFSET('Smelter Look-up'!$H$4,$V197-4,0))</f>
        <v>Luoyang</v>
      </c>
      <c r="J197" s="168" t="str">
        <f ca="1">IF(ISERROR($V197),"",OFFSET('Smelter Look-up'!$I$4,$V197-4,0))</f>
        <v>Henan Sheng</v>
      </c>
      <c r="K197" s="207"/>
      <c r="L197" s="207"/>
      <c r="M197" s="207"/>
      <c r="N197" s="207"/>
      <c r="O197" s="207"/>
      <c r="P197" s="169"/>
      <c r="Q197" s="208"/>
      <c r="R197" s="166" t="str">
        <f ca="1">IF(ISERROR($V197),"",OFFSET('Smelter Look-up'!$C$4,$V197-4,0)&amp;"")</f>
        <v>China Molybdenum Tungsten Co., Ltd.</v>
      </c>
      <c r="S197" s="165" t="str">
        <f t="shared" ref="S197" ca="1" si="26">IF(B197="","",IF(ISERROR(MATCH($E197,CL,0)),"Unknown",INDIRECT("'C'!$A$"&amp;MATCH($E197,CL,0)+1)))</f>
        <v>CN</v>
      </c>
      <c r="T197" s="165" t="str">
        <f ca="1">IF(B197="","",IF(ISERROR(MATCH($J197,SorP!$B$1:$B$6261,0)),"",INDIRECT("'SorP'!$A$"&amp;MATCH($S197&amp;$J197,SorP!C:C,0))))</f>
        <v>CN-HA</v>
      </c>
      <c r="U197" s="185"/>
      <c r="V197" s="209">
        <f>IF(C197="",NA(),IF(OR(C197="Smelter not listed",C197="Smelter not yet identified"),MATCH($B197&amp;$D197,'Smelter Look-up'!$J:$J,0),MATCH($B197&amp;$C197,'Smelter Look-up'!$J:$J,0)))</f>
        <v>586</v>
      </c>
      <c r="X197" s="210">
        <f t="shared" ref="X197" ca="1" si="27">IF(AND(C197="Smelter not listed",OR(LEN(D197)=0,LEN(E197)=0)),1,0)</f>
        <v>0</v>
      </c>
      <c r="AB197" s="211" t="str">
        <f t="shared" ref="AB197" si="28">B197&amp;C197</f>
        <v>TungstenChina Molybdenum Tungsten Co., Ltd.</v>
      </c>
    </row>
    <row r="198" spans="1:28" s="210" customFormat="1" ht="102">
      <c r="A198" s="165" t="s">
        <v>760</v>
      </c>
      <c r="B198" s="166" t="s">
        <v>1090</v>
      </c>
      <c r="C198" s="170" t="s">
        <v>1332</v>
      </c>
      <c r="D198" s="213"/>
      <c r="E198" s="166" t="str">
        <f ca="1">IF(ISERROR($V198),"",OFFSET('Smelter Look-up'!$D$4,$V198-4,0)&amp;"")</f>
        <v>CHINA</v>
      </c>
      <c r="F198" s="166" t="str">
        <f ca="1">IF(ISERROR($V198),"",OFFSET('Smelter Look-up'!$E$4,$V198-4,0))</f>
        <v>CID000258</v>
      </c>
      <c r="G198" s="166" t="str">
        <f ca="1">IF(C198=$X$4,IF(ISERROR($V198),"Enter smelter details","RMI"),IF(ISERROR($V198),"",OFFSET('Smelter Look-up'!$F$4,$V198-4,0)))</f>
        <v>RMI</v>
      </c>
      <c r="H198" s="167">
        <f ca="1">IF(ISERROR($V198),"",OFFSET('Smelter Look-up'!$G$4,$V198-4,0))</f>
        <v>0</v>
      </c>
      <c r="I198" s="168" t="str">
        <f ca="1">IF(ISERROR($V198),"",OFFSET('Smelter Look-up'!$H$4,$V198-4,0))</f>
        <v>Ganzhou</v>
      </c>
      <c r="J198" s="168" t="str">
        <f ca="1">IF(ISERROR($V198),"",OFFSET('Smelter Look-up'!$I$4,$V198-4,0))</f>
        <v>Jiangxi Sheng</v>
      </c>
      <c r="K198" s="207"/>
      <c r="L198" s="207"/>
      <c r="M198" s="207"/>
      <c r="N198" s="207"/>
      <c r="O198" s="207"/>
      <c r="P198" s="169"/>
      <c r="Q198" s="208"/>
      <c r="R198" s="166" t="str">
        <f ca="1">IF(ISERROR($V198),"",OFFSET('Smelter Look-up'!$C$4,$V198-4,0)&amp;"")</f>
        <v>Chongyi Zhangyuan Tungsten Co., Ltd.</v>
      </c>
      <c r="S198" s="165" t="str">
        <f t="shared" ref="S198:S229" ca="1" si="29">IF(B198="","",IF(ISERROR(MATCH($E198,CL,0)),"Unknown",INDIRECT("'C'!$A$"&amp;MATCH($E198,CL,0)+1)))</f>
        <v>CN</v>
      </c>
      <c r="T198" s="165" t="str">
        <f ca="1">IF(B198="","",IF(ISERROR(MATCH($J198,SorP!$B$1:$B$6261,0)),"",INDIRECT("'SorP'!$A$"&amp;MATCH($S198&amp;$J198,SorP!C:C,0))))</f>
        <v>CN-JX</v>
      </c>
      <c r="U198" s="185"/>
      <c r="V198" s="209">
        <f>IF(C198="",NA(),IF(OR(C198="Smelter not listed",C198="Smelter not yet identified"),MATCH($B198&amp;$D198,'Smelter Look-up'!$J:$J,0),MATCH($B198&amp;$C198,'Smelter Look-up'!$J:$J,0)))</f>
        <v>588</v>
      </c>
      <c r="X198" s="210">
        <f t="shared" ref="X198:X229" ca="1" si="30">IF(AND(C198="Smelter not listed",OR(LEN(D198)=0,LEN(E198)=0)),1,0)</f>
        <v>0</v>
      </c>
      <c r="AB198" s="211" t="str">
        <f t="shared" ref="AB198:AB229" si="31">B198&amp;C198</f>
        <v>TungstenChongyi Zhangyuan Tungsten Co., Ltd.</v>
      </c>
    </row>
    <row r="199" spans="1:28" s="210" customFormat="1" ht="51">
      <c r="A199" s="165" t="s">
        <v>13352</v>
      </c>
      <c r="B199" s="166" t="s">
        <v>1090</v>
      </c>
      <c r="C199" s="170" t="s">
        <v>13338</v>
      </c>
      <c r="D199" s="213"/>
      <c r="E199" s="166" t="str">
        <f ca="1">IF(ISERROR($V199),"",OFFSET('Smelter Look-up'!$D$4,$V199-4,0)&amp;"")</f>
        <v>BRAZIL</v>
      </c>
      <c r="F199" s="166" t="str">
        <f ca="1">IF(ISERROR($V199),"",OFFSET('Smelter Look-up'!$E$4,$V199-4,0))</f>
        <v>CID003468</v>
      </c>
      <c r="G199" s="166" t="str">
        <f ca="1">IF(C199=$X$4,IF(ISERROR($V199),"Enter smelter details","RMI"),IF(ISERROR($V199),"",OFFSET('Smelter Look-up'!$F$4,$V199-4,0)))</f>
        <v>RMI</v>
      </c>
      <c r="H199" s="167">
        <f ca="1">IF(ISERROR($V199),"",OFFSET('Smelter Look-up'!$G$4,$V199-4,0))</f>
        <v>0</v>
      </c>
      <c r="I199" s="168" t="str">
        <f ca="1">IF(ISERROR($V199),"",OFFSET('Smelter Look-up'!$H$4,$V199-4,0))</f>
        <v>Araquari</v>
      </c>
      <c r="J199" s="168" t="str">
        <f ca="1">IF(ISERROR($V199),"",OFFSET('Smelter Look-up'!$I$4,$V199-4,0))</f>
        <v>Santa Catarina</v>
      </c>
      <c r="K199" s="207"/>
      <c r="L199" s="207"/>
      <c r="M199" s="207"/>
      <c r="N199" s="207"/>
      <c r="O199" s="207"/>
      <c r="P199" s="169"/>
      <c r="Q199" s="208"/>
      <c r="R199" s="166" t="str">
        <f ca="1">IF(ISERROR($V199),"",OFFSET('Smelter Look-up'!$C$4,$V199-4,0)&amp;"")</f>
        <v>Cronimet Brasil Ltda</v>
      </c>
      <c r="S199" s="165" t="str">
        <f t="shared" ca="1" si="29"/>
        <v>BR</v>
      </c>
      <c r="T199" s="165" t="str">
        <f ca="1">IF(B199="","",IF(ISERROR(MATCH($J199,SorP!$B$1:$B$6261,0)),"",INDIRECT("'SorP'!$A$"&amp;MATCH($S199&amp;$J199,SorP!C:C,0))))</f>
        <v>BR-SC</v>
      </c>
      <c r="U199" s="185"/>
      <c r="V199" s="209">
        <f>IF(C199="",NA(),IF(OR(C199="Smelter not listed",C199="Smelter not yet identified"),MATCH($B199&amp;$D199,'Smelter Look-up'!$J:$J,0),MATCH($B199&amp;$C199,'Smelter Look-up'!$J:$J,0)))</f>
        <v>589</v>
      </c>
      <c r="X199" s="210">
        <f t="shared" ca="1" si="30"/>
        <v>0</v>
      </c>
      <c r="AB199" s="211" t="str">
        <f t="shared" si="31"/>
        <v>TungstenCronimet Brasil Ltda</v>
      </c>
    </row>
    <row r="200" spans="1:28" s="210" customFormat="1" ht="102">
      <c r="A200" s="165" t="s">
        <v>132</v>
      </c>
      <c r="B200" s="166" t="s">
        <v>1090</v>
      </c>
      <c r="C200" s="170" t="s">
        <v>141</v>
      </c>
      <c r="D200" s="213"/>
      <c r="E200" s="166" t="str">
        <f ca="1">IF(ISERROR($V200),"",OFFSET('Smelter Look-up'!$D$4,$V200-4,0)&amp;"")</f>
        <v>CHINA</v>
      </c>
      <c r="F200" s="166" t="str">
        <f ca="1">IF(ISERROR($V200),"",OFFSET('Smelter Look-up'!$E$4,$V200-4,0))</f>
        <v>CID002315</v>
      </c>
      <c r="G200" s="166" t="str">
        <f ca="1">IF(C200=$X$4,IF(ISERROR($V200),"Enter smelter details","RMI"),IF(ISERROR($V200),"",OFFSET('Smelter Look-up'!$F$4,$V200-4,0)))</f>
        <v>RMI</v>
      </c>
      <c r="H200" s="167">
        <f ca="1">IF(ISERROR($V200),"",OFFSET('Smelter Look-up'!$G$4,$V200-4,0))</f>
        <v>0</v>
      </c>
      <c r="I200" s="168" t="str">
        <f ca="1">IF(ISERROR($V200),"",OFFSET('Smelter Look-up'!$H$4,$V200-4,0))</f>
        <v>Ganzhou</v>
      </c>
      <c r="J200" s="168" t="str">
        <f ca="1">IF(ISERROR($V200),"",OFFSET('Smelter Look-up'!$I$4,$V200-4,0))</f>
        <v>Jiangxi Sheng</v>
      </c>
      <c r="K200" s="207"/>
      <c r="L200" s="207"/>
      <c r="M200" s="207"/>
      <c r="N200" s="207"/>
      <c r="O200" s="207"/>
      <c r="P200" s="169"/>
      <c r="Q200" s="208"/>
      <c r="R200" s="166" t="str">
        <f ca="1">IF(ISERROR($V200),"",OFFSET('Smelter Look-up'!$C$4,$V200-4,0)&amp;"")</f>
        <v>Ganzhou Jiangwu Ferrotungsten Co., Ltd.</v>
      </c>
      <c r="S200" s="165" t="str">
        <f t="shared" ca="1" si="29"/>
        <v>CN</v>
      </c>
      <c r="T200" s="165" t="str">
        <f ca="1">IF(B200="","",IF(ISERROR(MATCH($J200,SorP!$B$1:$B$6261,0)),"",INDIRECT("'SorP'!$A$"&amp;MATCH($S200&amp;$J200,SorP!C:C,0))))</f>
        <v>CN-JX</v>
      </c>
      <c r="U200" s="185"/>
      <c r="V200" s="209">
        <f>IF(C200="",NA(),IF(OR(C200="Smelter not listed",C200="Smelter not yet identified"),MATCH($B200&amp;$D200,'Smelter Look-up'!$J:$J,0),MATCH($B200&amp;$C200,'Smelter Look-up'!$J:$J,0)))</f>
        <v>592</v>
      </c>
      <c r="X200" s="210">
        <f t="shared" ca="1" si="30"/>
        <v>0</v>
      </c>
      <c r="AB200" s="211" t="str">
        <f t="shared" si="31"/>
        <v>TungstenGanzhou Jiangwu Ferrotungsten Co., Ltd.</v>
      </c>
    </row>
    <row r="201" spans="1:28" s="210" customFormat="1" ht="89.25">
      <c r="A201" s="165" t="s">
        <v>378</v>
      </c>
      <c r="B201" s="166" t="s">
        <v>1090</v>
      </c>
      <c r="C201" s="170" t="s">
        <v>377</v>
      </c>
      <c r="D201" s="213"/>
      <c r="E201" s="166" t="str">
        <f ca="1">IF(ISERROR($V201),"",OFFSET('Smelter Look-up'!$D$4,$V201-4,0)&amp;"")</f>
        <v>CHINA</v>
      </c>
      <c r="F201" s="166" t="str">
        <f ca="1">IF(ISERROR($V201),"",OFFSET('Smelter Look-up'!$E$4,$V201-4,0))</f>
        <v>CID002494</v>
      </c>
      <c r="G201" s="166" t="str">
        <f ca="1">IF(C201=$X$4,IF(ISERROR($V201),"Enter smelter details","RMI"),IF(ISERROR($V201),"",OFFSET('Smelter Look-up'!$F$4,$V201-4,0)))</f>
        <v>RMI</v>
      </c>
      <c r="H201" s="167">
        <f ca="1">IF(ISERROR($V201),"",OFFSET('Smelter Look-up'!$G$4,$V201-4,0))</f>
        <v>0</v>
      </c>
      <c r="I201" s="168" t="str">
        <f ca="1">IF(ISERROR($V201),"",OFFSET('Smelter Look-up'!$H$4,$V201-4,0))</f>
        <v>Ganzhou</v>
      </c>
      <c r="J201" s="168" t="str">
        <f ca="1">IF(ISERROR($V201),"",OFFSET('Smelter Look-up'!$I$4,$V201-4,0))</f>
        <v>Jiangxi Sheng</v>
      </c>
      <c r="K201" s="207"/>
      <c r="L201" s="207"/>
      <c r="M201" s="207"/>
      <c r="N201" s="207"/>
      <c r="O201" s="207"/>
      <c r="P201" s="169"/>
      <c r="Q201" s="208"/>
      <c r="R201" s="166" t="str">
        <f ca="1">IF(ISERROR($V201),"",OFFSET('Smelter Look-up'!$C$4,$V201-4,0)&amp;"")</f>
        <v>Ganzhou Seadragon W &amp; Mo Co., Ltd.</v>
      </c>
      <c r="S201" s="165" t="str">
        <f t="shared" ca="1" si="29"/>
        <v>CN</v>
      </c>
      <c r="T201" s="165" t="str">
        <f ca="1">IF(B201="","",IF(ISERROR(MATCH($J201,SorP!$B$1:$B$6261,0)),"",INDIRECT("'SorP'!$A$"&amp;MATCH($S201&amp;$J201,SorP!C:C,0))))</f>
        <v>CN-JX</v>
      </c>
      <c r="U201" s="185"/>
      <c r="V201" s="209">
        <f>IF(C201="",NA(),IF(OR(C201="Smelter not listed",C201="Smelter not yet identified"),MATCH($B201&amp;$D201,'Smelter Look-up'!$J:$J,0),MATCH($B201&amp;$C201,'Smelter Look-up'!$J:$J,0)))</f>
        <v>593</v>
      </c>
      <c r="X201" s="210">
        <f t="shared" ca="1" si="30"/>
        <v>0</v>
      </c>
      <c r="AB201" s="211" t="str">
        <f t="shared" si="31"/>
        <v>TungstenGanzhou Seadragon W &amp; Mo Co., Ltd.</v>
      </c>
    </row>
    <row r="202" spans="1:28" s="210" customFormat="1" ht="76.5">
      <c r="A202" s="165" t="s">
        <v>761</v>
      </c>
      <c r="B202" s="166" t="s">
        <v>1090</v>
      </c>
      <c r="C202" s="170" t="s">
        <v>15199</v>
      </c>
      <c r="D202" s="213"/>
      <c r="E202" s="166" t="str">
        <f ca="1">IF(ISERROR($V202),"",OFFSET('Smelter Look-up'!$D$4,$V202-4,0)&amp;"")</f>
        <v>UNITED STATES OF AMERICA</v>
      </c>
      <c r="F202" s="166" t="str">
        <f ca="1">IF(ISERROR($V202),"",OFFSET('Smelter Look-up'!$E$4,$V202-4,0))</f>
        <v>CID000568</v>
      </c>
      <c r="G202" s="166" t="str">
        <f ca="1">IF(C202=$X$4,IF(ISERROR($V202),"Enter smelter details","RMI"),IF(ISERROR($V202),"",OFFSET('Smelter Look-up'!$F$4,$V202-4,0)))</f>
        <v>RMI</v>
      </c>
      <c r="H202" s="167">
        <f ca="1">IF(ISERROR($V202),"",OFFSET('Smelter Look-up'!$G$4,$V202-4,0))</f>
        <v>0</v>
      </c>
      <c r="I202" s="168" t="str">
        <f ca="1">IF(ISERROR($V202),"",OFFSET('Smelter Look-up'!$H$4,$V202-4,0))</f>
        <v>Towanda</v>
      </c>
      <c r="J202" s="168" t="str">
        <f ca="1">IF(ISERROR($V202),"",OFFSET('Smelter Look-up'!$I$4,$V202-4,0))</f>
        <v>Pennsylvania</v>
      </c>
      <c r="K202" s="207"/>
      <c r="L202" s="207"/>
      <c r="M202" s="207"/>
      <c r="N202" s="207"/>
      <c r="O202" s="207"/>
      <c r="P202" s="169"/>
      <c r="Q202" s="208"/>
      <c r="R202" s="166" t="str">
        <f ca="1">IF(ISERROR($V202),"",OFFSET('Smelter Look-up'!$C$4,$V202-4,0)&amp;"")</f>
        <v>Global Tungsten &amp; Powders LLC</v>
      </c>
      <c r="S202" s="165" t="str">
        <f t="shared" ca="1" si="29"/>
        <v>US</v>
      </c>
      <c r="T202" s="165" t="str">
        <f ca="1">IF(B202="","",IF(ISERROR(MATCH($J202,SorP!$B$1:$B$6261,0)),"",INDIRECT("'SorP'!$A$"&amp;MATCH($S202&amp;$J202,SorP!C:C,0))))</f>
        <v>US-PA</v>
      </c>
      <c r="U202" s="185"/>
      <c r="V202" s="209">
        <f>IF(C202="",NA(),IF(OR(C202="Smelter not listed",C202="Smelter not yet identified"),MATCH($B202&amp;$D202,'Smelter Look-up'!$J:$J,0),MATCH($B202&amp;$C202,'Smelter Look-up'!$J:$J,0)))</f>
        <v>596</v>
      </c>
      <c r="X202" s="210">
        <f t="shared" ca="1" si="30"/>
        <v>0</v>
      </c>
      <c r="AB202" s="211" t="str">
        <f t="shared" si="31"/>
        <v>TungstenGlobal Tungsten &amp; Powders LLC</v>
      </c>
    </row>
    <row r="203" spans="1:28" s="210" customFormat="1" ht="89.25">
      <c r="A203" s="165" t="s">
        <v>759</v>
      </c>
      <c r="B203" s="166" t="s">
        <v>1090</v>
      </c>
      <c r="C203" s="170" t="s">
        <v>1333</v>
      </c>
      <c r="D203" s="213"/>
      <c r="E203" s="166" t="str">
        <f ca="1">IF(ISERROR($V203),"",OFFSET('Smelter Look-up'!$D$4,$V203-4,0)&amp;"")</f>
        <v>CHINA</v>
      </c>
      <c r="F203" s="166" t="str">
        <f ca="1">IF(ISERROR($V203),"",OFFSET('Smelter Look-up'!$E$4,$V203-4,0))</f>
        <v>CID000218</v>
      </c>
      <c r="G203" s="166" t="str">
        <f ca="1">IF(C203=$X$4,IF(ISERROR($V203),"Enter smelter details","RMI"),IF(ISERROR($V203),"",OFFSET('Smelter Look-up'!$F$4,$V203-4,0)))</f>
        <v>RMI</v>
      </c>
      <c r="H203" s="167">
        <f ca="1">IF(ISERROR($V203),"",OFFSET('Smelter Look-up'!$G$4,$V203-4,0))</f>
        <v>0</v>
      </c>
      <c r="I203" s="168" t="str">
        <f ca="1">IF(ISERROR($V203),"",OFFSET('Smelter Look-up'!$H$4,$V203-4,0))</f>
        <v>Chaozhou</v>
      </c>
      <c r="J203" s="168" t="str">
        <f ca="1">IF(ISERROR($V203),"",OFFSET('Smelter Look-up'!$I$4,$V203-4,0))</f>
        <v>Guangdong Sheng</v>
      </c>
      <c r="K203" s="207"/>
      <c r="L203" s="207"/>
      <c r="M203" s="207"/>
      <c r="N203" s="207"/>
      <c r="O203" s="207"/>
      <c r="P203" s="169"/>
      <c r="Q203" s="208"/>
      <c r="R203" s="166" t="str">
        <f ca="1">IF(ISERROR($V203),"",OFFSET('Smelter Look-up'!$C$4,$V203-4,0)&amp;"")</f>
        <v>Guangdong Xianglu Tungsten Co., Ltd.</v>
      </c>
      <c r="S203" s="165" t="str">
        <f t="shared" ca="1" si="29"/>
        <v>CN</v>
      </c>
      <c r="T203" s="165" t="str">
        <f ca="1">IF(B203="","",IF(ISERROR(MATCH($J203,SorP!$B$1:$B$6261,0)),"",INDIRECT("'SorP'!$A$"&amp;MATCH($S203&amp;$J203,SorP!C:C,0))))</f>
        <v>CN-GD</v>
      </c>
      <c r="U203" s="185"/>
      <c r="V203" s="209">
        <f>IF(C203="",NA(),IF(OR(C203="Smelter not listed",C203="Smelter not yet identified"),MATCH($B203&amp;$D203,'Smelter Look-up'!$J:$J,0),MATCH($B203&amp;$C203,'Smelter Look-up'!$J:$J,0)))</f>
        <v>598</v>
      </c>
      <c r="X203" s="210">
        <f t="shared" ca="1" si="30"/>
        <v>0</v>
      </c>
      <c r="AB203" s="211" t="str">
        <f t="shared" si="31"/>
        <v>TungstenGuangdong Xianglu Tungsten Co., Ltd.</v>
      </c>
    </row>
    <row r="204" spans="1:28" s="210" customFormat="1" ht="76.5">
      <c r="A204" s="165" t="s">
        <v>13353</v>
      </c>
      <c r="B204" s="166" t="s">
        <v>1090</v>
      </c>
      <c r="C204" s="170" t="s">
        <v>14913</v>
      </c>
      <c r="D204" s="213"/>
      <c r="E204" s="166" t="str">
        <f ca="1">IF(ISERROR($V204),"",OFFSET('Smelter Look-up'!$D$4,$V204-4,0)&amp;"")</f>
        <v>CHINA</v>
      </c>
      <c r="F204" s="166" t="str">
        <f ca="1">IF(ISERROR($V204),"",OFFSET('Smelter Look-up'!$E$4,$V204-4,0))</f>
        <v>CID003417</v>
      </c>
      <c r="G204" s="166" t="str">
        <f ca="1">IF(C204=$X$4,IF(ISERROR($V204),"Enter smelter details","RMI"),IF(ISERROR($V204),"",OFFSET('Smelter Look-up'!$F$4,$V204-4,0)))</f>
        <v>RMI</v>
      </c>
      <c r="H204" s="167">
        <f ca="1">IF(ISERROR($V204),"",OFFSET('Smelter Look-up'!$G$4,$V204-4,0))</f>
        <v>0</v>
      </c>
      <c r="I204" s="168" t="str">
        <f ca="1">IF(ISERROR($V204),"",OFFSET('Smelter Look-up'!$H$4,$V204-4,0))</f>
        <v>Shenzhen</v>
      </c>
      <c r="J204" s="168" t="str">
        <f ca="1">IF(ISERROR($V204),"",OFFSET('Smelter Look-up'!$I$4,$V204-4,0))</f>
        <v>Guangdong Sheng</v>
      </c>
      <c r="K204" s="207"/>
      <c r="L204" s="207"/>
      <c r="M204" s="207"/>
      <c r="N204" s="207"/>
      <c r="O204" s="207"/>
      <c r="P204" s="169"/>
      <c r="Q204" s="208"/>
      <c r="R204" s="166" t="str">
        <f ca="1">IF(ISERROR($V204),"",OFFSET('Smelter Look-up'!$C$4,$V204-4,0)&amp;"")</f>
        <v>Hubei Green Tungsten Co., Ltd.</v>
      </c>
      <c r="S204" s="165" t="str">
        <f t="shared" ca="1" si="29"/>
        <v>CN</v>
      </c>
      <c r="T204" s="165" t="str">
        <f ca="1">IF(B204="","",IF(ISERROR(MATCH($J204,SorP!$B$1:$B$6261,0)),"",INDIRECT("'SorP'!$A$"&amp;MATCH($S204&amp;$J204,SorP!C:C,0))))</f>
        <v>CN-GD</v>
      </c>
      <c r="U204" s="185"/>
      <c r="V204" s="209">
        <f>IF(C204="",NA(),IF(OR(C204="Smelter not listed",C204="Smelter not yet identified"),MATCH($B204&amp;$D204,'Smelter Look-up'!$J:$J,0),MATCH($B204&amp;$C204,'Smelter Look-up'!$J:$J,0)))</f>
        <v>602</v>
      </c>
      <c r="X204" s="210">
        <f t="shared" ca="1" si="30"/>
        <v>0</v>
      </c>
      <c r="AB204" s="211" t="str">
        <f t="shared" si="31"/>
        <v>TungstenHubei Green Tungsten Co., Ltd.</v>
      </c>
    </row>
    <row r="205" spans="1:28" s="210" customFormat="1" ht="63.75">
      <c r="A205" s="165" t="s">
        <v>1378</v>
      </c>
      <c r="B205" s="166" t="s">
        <v>1090</v>
      </c>
      <c r="C205" s="170" t="s">
        <v>2425</v>
      </c>
      <c r="D205" s="213"/>
      <c r="E205" s="166" t="str">
        <f ca="1">IF(ISERROR($V205),"",OFFSET('Smelter Look-up'!$D$4,$V205-4,0)&amp;"")</f>
        <v>GERMANY</v>
      </c>
      <c r="F205" s="166" t="str">
        <f ca="1">IF(ISERROR($V205),"",OFFSET('Smelter Look-up'!$E$4,$V205-4,0))</f>
        <v>CID002541</v>
      </c>
      <c r="G205" s="166" t="str">
        <f ca="1">IF(C205=$X$4,IF(ISERROR($V205),"Enter smelter details","RMI"),IF(ISERROR($V205),"",OFFSET('Smelter Look-up'!$F$4,$V205-4,0)))</f>
        <v>RMI</v>
      </c>
      <c r="H205" s="167">
        <f ca="1">IF(ISERROR($V205),"",OFFSET('Smelter Look-up'!$G$4,$V205-4,0))</f>
        <v>0</v>
      </c>
      <c r="I205" s="168" t="str">
        <f ca="1">IF(ISERROR($V205),"",OFFSET('Smelter Look-up'!$H$4,$V205-4,0))</f>
        <v>Goslar</v>
      </c>
      <c r="J205" s="168" t="str">
        <f ca="1">IF(ISERROR($V205),"",OFFSET('Smelter Look-up'!$I$4,$V205-4,0))</f>
        <v>Niedersachsen</v>
      </c>
      <c r="K205" s="207"/>
      <c r="L205" s="207"/>
      <c r="M205" s="207"/>
      <c r="N205" s="207"/>
      <c r="O205" s="207"/>
      <c r="P205" s="169"/>
      <c r="Q205" s="208"/>
      <c r="R205" s="166" t="str">
        <f ca="1">IF(ISERROR($V205),"",OFFSET('Smelter Look-up'!$C$4,$V205-4,0)&amp;"")</f>
        <v>H.C. Starck Tungsten GmbH</v>
      </c>
      <c r="S205" s="165" t="str">
        <f t="shared" ca="1" si="29"/>
        <v>DE</v>
      </c>
      <c r="T205" s="165" t="str">
        <f ca="1">IF(B205="","",IF(ISERROR(MATCH($J205,SorP!$B$1:$B$6261,0)),"",INDIRECT("'SorP'!$A$"&amp;MATCH($S205&amp;$J205,SorP!C:C,0))))</f>
        <v>DE-NI</v>
      </c>
      <c r="U205" s="185"/>
      <c r="V205" s="209">
        <f>IF(C205="",NA(),IF(OR(C205="Smelter not listed",C205="Smelter not yet identified"),MATCH($B205&amp;$D205,'Smelter Look-up'!$J:$J,0),MATCH($B205&amp;$C205,'Smelter Look-up'!$J:$J,0)))</f>
        <v>600</v>
      </c>
      <c r="X205" s="210">
        <f t="shared" ca="1" si="30"/>
        <v>0</v>
      </c>
      <c r="AB205" s="211" t="str">
        <f t="shared" si="31"/>
        <v>TungstenH.C. Starck Tungsten GmbH</v>
      </c>
    </row>
    <row r="206" spans="1:28" s="210" customFormat="1" ht="76.5">
      <c r="A206" s="165" t="s">
        <v>763</v>
      </c>
      <c r="B206" s="166" t="s">
        <v>1090</v>
      </c>
      <c r="C206" s="170" t="s">
        <v>1335</v>
      </c>
      <c r="D206" s="213"/>
      <c r="E206" s="166" t="str">
        <f ca="1">IF(ISERROR($V206),"",OFFSET('Smelter Look-up'!$D$4,$V206-4,0)&amp;"")</f>
        <v>JAPAN</v>
      </c>
      <c r="F206" s="166" t="str">
        <f ca="1">IF(ISERROR($V206),"",OFFSET('Smelter Look-up'!$E$4,$V206-4,0))</f>
        <v>CID000825</v>
      </c>
      <c r="G206" s="166" t="str">
        <f ca="1">IF(C206=$X$4,IF(ISERROR($V206),"Enter smelter details","RMI"),IF(ISERROR($V206),"",OFFSET('Smelter Look-up'!$F$4,$V206-4,0)))</f>
        <v>RMI</v>
      </c>
      <c r="H206" s="167">
        <f ca="1">IF(ISERROR($V206),"",OFFSET('Smelter Look-up'!$G$4,$V206-4,0))</f>
        <v>0</v>
      </c>
      <c r="I206" s="168" t="str">
        <f ca="1">IF(ISERROR($V206),"",OFFSET('Smelter Look-up'!$H$4,$V206-4,0))</f>
        <v>Akita City</v>
      </c>
      <c r="J206" s="168" t="str">
        <f ca="1">IF(ISERROR($V206),"",OFFSET('Smelter Look-up'!$I$4,$V206-4,0))</f>
        <v>Akita</v>
      </c>
      <c r="K206" s="207"/>
      <c r="L206" s="207"/>
      <c r="M206" s="207"/>
      <c r="N206" s="207"/>
      <c r="O206" s="207"/>
      <c r="P206" s="169"/>
      <c r="Q206" s="208"/>
      <c r="R206" s="166" t="str">
        <f ca="1">IF(ISERROR($V206),"",OFFSET('Smelter Look-up'!$C$4,$V206-4,0)&amp;"")</f>
        <v>Japan New Metals Co., Ltd.</v>
      </c>
      <c r="S206" s="165" t="str">
        <f t="shared" ca="1" si="29"/>
        <v>JP</v>
      </c>
      <c r="T206" s="165" t="str">
        <f ca="1">IF(B206="","",IF(ISERROR(MATCH($J206,SorP!$B$1:$B$6261,0)),"",INDIRECT("'SorP'!$A$"&amp;MATCH($S206&amp;$J206,SorP!C:C,0))))</f>
        <v>JP-05</v>
      </c>
      <c r="U206" s="185"/>
      <c r="V206" s="209">
        <f>IF(C206="",NA(),IF(OR(C206="Smelter not listed",C206="Smelter not yet identified"),MATCH($B206&amp;$D206,'Smelter Look-up'!$J:$J,0),MATCH($B206&amp;$C206,'Smelter Look-up'!$J:$J,0)))</f>
        <v>608</v>
      </c>
      <c r="X206" s="210">
        <f t="shared" ca="1" si="30"/>
        <v>0</v>
      </c>
      <c r="AB206" s="211" t="str">
        <f t="shared" si="31"/>
        <v>TungstenJapan New Metals Co., Ltd.</v>
      </c>
    </row>
    <row r="207" spans="1:28" s="210" customFormat="1" ht="114.75">
      <c r="A207" s="165" t="s">
        <v>1381</v>
      </c>
      <c r="B207" s="166" t="s">
        <v>1090</v>
      </c>
      <c r="C207" s="170" t="s">
        <v>1380</v>
      </c>
      <c r="D207" s="213"/>
      <c r="E207" s="166" t="str">
        <f ca="1">IF(ISERROR($V207),"",OFFSET('Smelter Look-up'!$D$4,$V207-4,0)&amp;"")</f>
        <v>CHINA</v>
      </c>
      <c r="F207" s="166" t="str">
        <f ca="1">IF(ISERROR($V207),"",OFFSET('Smelter Look-up'!$E$4,$V207-4,0))</f>
        <v>CID002551</v>
      </c>
      <c r="G207" s="166" t="str">
        <f ca="1">IF(C207=$X$4,IF(ISERROR($V207),"Enter smelter details","RMI"),IF(ISERROR($V207),"",OFFSET('Smelter Look-up'!$F$4,$V207-4,0)))</f>
        <v>RMI</v>
      </c>
      <c r="H207" s="167">
        <f ca="1">IF(ISERROR($V207),"",OFFSET('Smelter Look-up'!$G$4,$V207-4,0))</f>
        <v>0</v>
      </c>
      <c r="I207" s="168" t="str">
        <f ca="1">IF(ISERROR($V207),"",OFFSET('Smelter Look-up'!$H$4,$V207-4,0))</f>
        <v>Ganzhou</v>
      </c>
      <c r="J207" s="168" t="str">
        <f ca="1">IF(ISERROR($V207),"",OFFSET('Smelter Look-up'!$I$4,$V207-4,0))</f>
        <v>Jiangxi Sheng</v>
      </c>
      <c r="K207" s="207"/>
      <c r="L207" s="207"/>
      <c r="M207" s="207"/>
      <c r="N207" s="207"/>
      <c r="O207" s="207"/>
      <c r="P207" s="169"/>
      <c r="Q207" s="208"/>
      <c r="R207" s="166" t="str">
        <f ca="1">IF(ISERROR($V207),"",OFFSET('Smelter Look-up'!$C$4,$V207-4,0)&amp;"")</f>
        <v>Jiangwu H.C. Starck Tungsten Products Co., Ltd.</v>
      </c>
      <c r="S207" s="165" t="str">
        <f t="shared" ca="1" si="29"/>
        <v>CN</v>
      </c>
      <c r="T207" s="165" t="str">
        <f ca="1">IF(B207="","",IF(ISERROR(MATCH($J207,SorP!$B$1:$B$6261,0)),"",INDIRECT("'SorP'!$A$"&amp;MATCH($S207&amp;$J207,SorP!C:C,0))))</f>
        <v>CN-JX</v>
      </c>
      <c r="U207" s="185"/>
      <c r="V207" s="209">
        <f>IF(C207="",NA(),IF(OR(C207="Smelter not listed",C207="Smelter not yet identified"),MATCH($B207&amp;$D207,'Smelter Look-up'!$J:$J,0),MATCH($B207&amp;$C207,'Smelter Look-up'!$J:$J,0)))</f>
        <v>609</v>
      </c>
      <c r="X207" s="210">
        <f t="shared" ca="1" si="30"/>
        <v>0</v>
      </c>
      <c r="AB207" s="211" t="str">
        <f t="shared" si="31"/>
        <v>TungstenJiangwu H.C. Starck Tungsten Products Co., Ltd.</v>
      </c>
    </row>
    <row r="208" spans="1:28" s="210" customFormat="1" ht="76.5">
      <c r="A208" s="165" t="s">
        <v>130</v>
      </c>
      <c r="B208" s="166" t="s">
        <v>1090</v>
      </c>
      <c r="C208" s="170" t="s">
        <v>146</v>
      </c>
      <c r="D208" s="213"/>
      <c r="E208" s="166" t="str">
        <f ca="1">IF(ISERROR($V208),"",OFFSET('Smelter Look-up'!$D$4,$V208-4,0)&amp;"")</f>
        <v>CHINA</v>
      </c>
      <c r="F208" s="166" t="str">
        <f ca="1">IF(ISERROR($V208),"",OFFSET('Smelter Look-up'!$E$4,$V208-4,0))</f>
        <v>CID002321</v>
      </c>
      <c r="G208" s="166" t="str">
        <f ca="1">IF(C208=$X$4,IF(ISERROR($V208),"Enter smelter details","RMI"),IF(ISERROR($V208),"",OFFSET('Smelter Look-up'!$F$4,$V208-4,0)))</f>
        <v>RMI</v>
      </c>
      <c r="H208" s="167">
        <f ca="1">IF(ISERROR($V208),"",OFFSET('Smelter Look-up'!$G$4,$V208-4,0))</f>
        <v>0</v>
      </c>
      <c r="I208" s="168" t="str">
        <f ca="1">IF(ISERROR($V208),"",OFFSET('Smelter Look-up'!$H$4,$V208-4,0))</f>
        <v>Xiushui</v>
      </c>
      <c r="J208" s="168" t="str">
        <f ca="1">IF(ISERROR($V208),"",OFFSET('Smelter Look-up'!$I$4,$V208-4,0))</f>
        <v>Jiangxi Sheng</v>
      </c>
      <c r="K208" s="207"/>
      <c r="L208" s="207"/>
      <c r="M208" s="207"/>
      <c r="N208" s="207"/>
      <c r="O208" s="207"/>
      <c r="P208" s="169"/>
      <c r="Q208" s="208"/>
      <c r="R208" s="166" t="str">
        <f ca="1">IF(ISERROR($V208),"",OFFSET('Smelter Look-up'!$C$4,$V208-4,0)&amp;"")</f>
        <v>Jiangxi Gan Bei Tungsten Co., Ltd.</v>
      </c>
      <c r="S208" s="165" t="str">
        <f t="shared" ca="1" si="29"/>
        <v>CN</v>
      </c>
      <c r="T208" s="165" t="str">
        <f ca="1">IF(B208="","",IF(ISERROR(MATCH($J208,SorP!$B$1:$B$6261,0)),"",INDIRECT("'SorP'!$A$"&amp;MATCH($S208&amp;$J208,SorP!C:C,0))))</f>
        <v>CN-JX</v>
      </c>
      <c r="U208" s="185"/>
      <c r="V208" s="209">
        <f>IF(C208="",NA(),IF(OR(C208="Smelter not listed",C208="Smelter not yet identified"),MATCH($B208&amp;$D208,'Smelter Look-up'!$J:$J,0),MATCH($B208&amp;$C208,'Smelter Look-up'!$J:$J,0)))</f>
        <v>610</v>
      </c>
      <c r="X208" s="210">
        <f t="shared" ca="1" si="30"/>
        <v>0</v>
      </c>
      <c r="AB208" s="211" t="str">
        <f t="shared" si="31"/>
        <v>TungstenJiangxi Gan Bei Tungsten Co., Ltd.</v>
      </c>
    </row>
    <row r="209" spans="1:28" s="210" customFormat="1" ht="127.5">
      <c r="A209" s="165" t="s">
        <v>25208</v>
      </c>
      <c r="B209" s="166" t="s">
        <v>1090</v>
      </c>
      <c r="C209" s="170" t="s">
        <v>15901</v>
      </c>
      <c r="D209" s="213"/>
      <c r="E209" s="166" t="s">
        <v>1058</v>
      </c>
      <c r="F209" s="295" t="s">
        <v>25208</v>
      </c>
      <c r="G209" s="166" t="s">
        <v>12764</v>
      </c>
      <c r="H209" s="167" t="str">
        <f ca="1">IF(ISERROR($V209),"",OFFSET('Smelter Look-up'!$G$4,$V209-4,0))</f>
        <v/>
      </c>
      <c r="I209" s="294" t="s">
        <v>25209</v>
      </c>
      <c r="J209" s="168" t="s">
        <v>13117</v>
      </c>
      <c r="K209" s="207"/>
      <c r="L209" s="207"/>
      <c r="M209" s="207"/>
      <c r="N209" s="207"/>
      <c r="O209" s="207"/>
      <c r="P209" s="169"/>
      <c r="Q209" s="208"/>
      <c r="R209" s="166" t="str">
        <f ca="1">IF(ISERROR($V209),"",OFFSET('Smelter Look-up'!$C$4,$V209-4,0)&amp;"")</f>
        <v/>
      </c>
      <c r="S209" s="165" t="str">
        <f t="shared" ca="1" si="29"/>
        <v>CN</v>
      </c>
      <c r="T209" s="165" t="str">
        <f ca="1">IF(B209="","",IF(ISERROR(MATCH($J209,SorP!$B$1:$B$6261,0)),"",INDIRECT("'SorP'!$A$"&amp;MATCH($S209&amp;$J209,SorP!C:C,0))))</f>
        <v>CN-JX</v>
      </c>
      <c r="U209" s="185"/>
      <c r="V209" s="209" t="e">
        <f>IF(C209="",NA(),IF(OR(C209="Smelter not listed",C209="Smelter not yet identified"),MATCH($B209&amp;$D209,'Smelter Look-up'!$J:$J,0),MATCH($B209&amp;$C209,'Smelter Look-up'!$J:$J,0)))</f>
        <v>#N/A</v>
      </c>
      <c r="X209" s="210">
        <f t="shared" si="30"/>
        <v>0</v>
      </c>
      <c r="AB209" s="211" t="str">
        <f t="shared" si="31"/>
        <v>TungstenJiangxi Tonggu Non-ferrous Metallurgical &amp; Chemical Co., Ltd.</v>
      </c>
    </row>
    <row r="210" spans="1:28" s="210" customFormat="1" ht="114.75">
      <c r="A210" s="165" t="s">
        <v>134</v>
      </c>
      <c r="B210" s="166" t="s">
        <v>1090</v>
      </c>
      <c r="C210" s="170" t="s">
        <v>143</v>
      </c>
      <c r="D210" s="213"/>
      <c r="E210" s="166" t="str">
        <f ca="1">IF(ISERROR($V210),"",OFFSET('Smelter Look-up'!$D$4,$V210-4,0)&amp;"")</f>
        <v>CHINA</v>
      </c>
      <c r="F210" s="166" t="str">
        <f ca="1">IF(ISERROR($V210),"",OFFSET('Smelter Look-up'!$E$4,$V210-4,0))</f>
        <v>CID002317</v>
      </c>
      <c r="G210" s="166" t="str">
        <f ca="1">IF(C210=$X$4,IF(ISERROR($V210),"Enter smelter details","RMI"),IF(ISERROR($V210),"",OFFSET('Smelter Look-up'!$F$4,$V210-4,0)))</f>
        <v>RMI</v>
      </c>
      <c r="H210" s="167">
        <f ca="1">IF(ISERROR($V210),"",OFFSET('Smelter Look-up'!$G$4,$V210-4,0))</f>
        <v>0</v>
      </c>
      <c r="I210" s="168" t="str">
        <f ca="1">IF(ISERROR($V210),"",OFFSET('Smelter Look-up'!$H$4,$V210-4,0))</f>
        <v>Ganzhou</v>
      </c>
      <c r="J210" s="168" t="str">
        <f ca="1">IF(ISERROR($V210),"",OFFSET('Smelter Look-up'!$I$4,$V210-4,0))</f>
        <v>Jiangxi Sheng</v>
      </c>
      <c r="K210" s="207"/>
      <c r="L210" s="207"/>
      <c r="M210" s="207"/>
      <c r="N210" s="207"/>
      <c r="O210" s="207"/>
      <c r="P210" s="169"/>
      <c r="Q210" s="208"/>
      <c r="R210" s="166" t="str">
        <f ca="1">IF(ISERROR($V210),"",OFFSET('Smelter Look-up'!$C$4,$V210-4,0)&amp;"")</f>
        <v>Jiangxi Xinsheng Tungsten Industry Co., Ltd.</v>
      </c>
      <c r="S210" s="165" t="str">
        <f t="shared" ca="1" si="29"/>
        <v>CN</v>
      </c>
      <c r="T210" s="165" t="str">
        <f ca="1">IF(B210="","",IF(ISERROR(MATCH($J210,SorP!$B$1:$B$6261,0)),"",INDIRECT("'SorP'!$A$"&amp;MATCH($S210&amp;$J210,SorP!C:C,0))))</f>
        <v>CN-JX</v>
      </c>
      <c r="U210" s="185"/>
      <c r="V210" s="209">
        <f>IF(C210="",NA(),IF(OR(C210="Smelter not listed",C210="Smelter not yet identified"),MATCH($B210&amp;$D210,'Smelter Look-up'!$J:$J,0),MATCH($B210&amp;$C210,'Smelter Look-up'!$J:$J,0)))</f>
        <v>612</v>
      </c>
      <c r="X210" s="210">
        <f t="shared" ca="1" si="30"/>
        <v>0</v>
      </c>
      <c r="AB210" s="211" t="str">
        <f t="shared" si="31"/>
        <v>TungstenJiangxi Xinsheng Tungsten Industry Co., Ltd.</v>
      </c>
    </row>
    <row r="211" spans="1:28" s="210" customFormat="1" ht="89.25">
      <c r="A211" s="165" t="s">
        <v>133</v>
      </c>
      <c r="B211" s="166" t="s">
        <v>1090</v>
      </c>
      <c r="C211" s="170" t="s">
        <v>142</v>
      </c>
      <c r="D211" s="213"/>
      <c r="E211" s="166" t="str">
        <f ca="1">IF(ISERROR($V211),"",OFFSET('Smelter Look-up'!$D$4,$V211-4,0)&amp;"")</f>
        <v>CHINA</v>
      </c>
      <c r="F211" s="166" t="str">
        <f ca="1">IF(ISERROR($V211),"",OFFSET('Smelter Look-up'!$E$4,$V211-4,0))</f>
        <v>CID002316</v>
      </c>
      <c r="G211" s="166" t="str">
        <f ca="1">IF(C211=$X$4,IF(ISERROR($V211),"Enter smelter details","RMI"),IF(ISERROR($V211),"",OFFSET('Smelter Look-up'!$F$4,$V211-4,0)))</f>
        <v>RMI</v>
      </c>
      <c r="H211" s="167">
        <f ca="1">IF(ISERROR($V211),"",OFFSET('Smelter Look-up'!$G$4,$V211-4,0))</f>
        <v>0</v>
      </c>
      <c r="I211" s="168" t="str">
        <f ca="1">IF(ISERROR($V211),"",OFFSET('Smelter Look-up'!$H$4,$V211-4,0))</f>
        <v>Ganzhou</v>
      </c>
      <c r="J211" s="168" t="str">
        <f ca="1">IF(ISERROR($V211),"",OFFSET('Smelter Look-up'!$I$4,$V211-4,0))</f>
        <v>Jiangxi Sheng</v>
      </c>
      <c r="K211" s="207"/>
      <c r="L211" s="207"/>
      <c r="M211" s="207"/>
      <c r="N211" s="207"/>
      <c r="O211" s="207"/>
      <c r="P211" s="169"/>
      <c r="Q211" s="208"/>
      <c r="R211" s="166" t="str">
        <f ca="1">IF(ISERROR($V211),"",OFFSET('Smelter Look-up'!$C$4,$V211-4,0)&amp;"")</f>
        <v>Jiangxi Yaosheng Tungsten Co., Ltd.</v>
      </c>
      <c r="S211" s="165" t="str">
        <f t="shared" ca="1" si="29"/>
        <v>CN</v>
      </c>
      <c r="T211" s="165" t="str">
        <f ca="1">IF(B211="","",IF(ISERROR(MATCH($J211,SorP!$B$1:$B$6261,0)),"",INDIRECT("'SorP'!$A$"&amp;MATCH($S211&amp;$J211,SorP!C:C,0))))</f>
        <v>CN-JX</v>
      </c>
      <c r="U211" s="185"/>
      <c r="V211" s="209">
        <f>IF(C211="",NA(),IF(OR(C211="Smelter not listed",C211="Smelter not yet identified"),MATCH($B211&amp;$D211,'Smelter Look-up'!$J:$J,0),MATCH($B211&amp;$C211,'Smelter Look-up'!$J:$J,0)))</f>
        <v>613</v>
      </c>
      <c r="X211" s="210">
        <f t="shared" ca="1" si="30"/>
        <v>0</v>
      </c>
      <c r="AB211" s="211" t="str">
        <f t="shared" si="31"/>
        <v>TungstenJiangxi Yaosheng Tungsten Co., Ltd.</v>
      </c>
    </row>
    <row r="212" spans="1:28" s="210" customFormat="1" ht="102">
      <c r="A212" s="165" t="s">
        <v>15246</v>
      </c>
      <c r="B212" s="166" t="s">
        <v>1090</v>
      </c>
      <c r="C212" s="170" t="s">
        <v>15245</v>
      </c>
      <c r="D212" s="213"/>
      <c r="E212" s="166" t="str">
        <f ca="1">IF(ISERROR($V212),"",OFFSET('Smelter Look-up'!$D$4,$V212-4,0)&amp;"")</f>
        <v>TAIWAN, PROVINCE OF CHINA</v>
      </c>
      <c r="F212" s="166" t="str">
        <f ca="1">IF(ISERROR($V212),"",OFFSET('Smelter Look-up'!$E$4,$V212-4,0))</f>
        <v>CID005012</v>
      </c>
      <c r="G212" s="166" t="str">
        <f ca="1">IF(C212=$X$4,IF(ISERROR($V212),"Enter smelter details","RMI"),IF(ISERROR($V212),"",OFFSET('Smelter Look-up'!$F$4,$V212-4,0)))</f>
        <v>RMI</v>
      </c>
      <c r="H212" s="167">
        <f ca="1">IF(ISERROR($V212),"",OFFSET('Smelter Look-up'!$G$4,$V212-4,0))</f>
        <v>0</v>
      </c>
      <c r="I212" s="168" t="str">
        <f ca="1">IF(ISERROR($V212),"",OFFSET('Smelter Look-up'!$H$4,$V212-4,0))</f>
        <v>Fangliao Township</v>
      </c>
      <c r="J212" s="168" t="str">
        <f ca="1">IF(ISERROR($V212),"",OFFSET('Smelter Look-up'!$I$4,$V212-4,0))</f>
        <v>Pingtung</v>
      </c>
      <c r="K212" s="207"/>
      <c r="L212" s="207"/>
      <c r="M212" s="207"/>
      <c r="N212" s="207"/>
      <c r="O212" s="207"/>
      <c r="P212" s="169"/>
      <c r="Q212" s="208"/>
      <c r="R212" s="166" t="str">
        <f ca="1">IF(ISERROR($V212),"",OFFSET('Smelter Look-up'!$C$4,$V212-4,0)&amp;"")</f>
        <v>Jing Yuan Tungsten Technology Co., Ltd.</v>
      </c>
      <c r="S212" s="165" t="str">
        <f t="shared" ca="1" si="29"/>
        <v>TW</v>
      </c>
      <c r="T212" s="165" t="str">
        <f ca="1">IF(B212="","",IF(ISERROR(MATCH($J212,SorP!$B$1:$B$6261,0)),"",INDIRECT("'SorP'!$A$"&amp;MATCH($S212&amp;$J212,SorP!C:C,0))))</f>
        <v>TW-PIF</v>
      </c>
      <c r="U212" s="185"/>
      <c r="V212" s="209">
        <f>IF(C212="",NA(),IF(OR(C212="Smelter not listed",C212="Smelter not yet identified"),MATCH($B212&amp;$D212,'Smelter Look-up'!$J:$J,0),MATCH($B212&amp;$C212,'Smelter Look-up'!$J:$J,0)))</f>
        <v>614</v>
      </c>
      <c r="X212" s="210">
        <f t="shared" ca="1" si="30"/>
        <v>0</v>
      </c>
      <c r="AB212" s="211" t="str">
        <f t="shared" si="31"/>
        <v>TungstenJing Yuan Tungsten Technology Co., Ltd.</v>
      </c>
    </row>
    <row r="213" spans="1:28" s="210" customFormat="1" ht="102">
      <c r="A213" s="165" t="s">
        <v>15200</v>
      </c>
      <c r="B213" s="166" t="s">
        <v>1090</v>
      </c>
      <c r="C213" s="170" t="s">
        <v>15255</v>
      </c>
      <c r="D213" s="213"/>
      <c r="E213" s="166" t="str">
        <f ca="1">IF(ISERROR($V213),"",OFFSET('Smelter Look-up'!$D$4,$V213-4,0)&amp;"")</f>
        <v>VIET NAM</v>
      </c>
      <c r="F213" s="166" t="str">
        <f ca="1">IF(ISERROR($V213),"",OFFSET('Smelter Look-up'!$E$4,$V213-4,0))</f>
        <v>CID004619</v>
      </c>
      <c r="G213" s="166" t="str">
        <f ca="1">IF(C213=$X$4,IF(ISERROR($V213),"Enter smelter details","RMI"),IF(ISERROR($V213),"",OFFSET('Smelter Look-up'!$F$4,$V213-4,0)))</f>
        <v>RMI</v>
      </c>
      <c r="H213" s="167">
        <f ca="1">IF(ISERROR($V213),"",OFFSET('Smelter Look-up'!$G$4,$V213-4,0))</f>
        <v>0</v>
      </c>
      <c r="I213" s="168" t="str">
        <f ca="1">IF(ISERROR($V213),"",OFFSET('Smelter Look-up'!$H$4,$V213-4,0))</f>
        <v>Song Cau Town</v>
      </c>
      <c r="J213" s="168" t="str">
        <f ca="1">IF(ISERROR($V213),"",OFFSET('Smelter Look-up'!$I$4,$V213-4,0))</f>
        <v>Phú Yên</v>
      </c>
      <c r="K213" s="207"/>
      <c r="L213" s="207"/>
      <c r="M213" s="207"/>
      <c r="N213" s="207"/>
      <c r="O213" s="207"/>
      <c r="P213" s="169"/>
      <c r="Q213" s="208"/>
      <c r="R213" s="166" t="str">
        <f ca="1">IF(ISERROR($V213),"",OFFSET('Smelter Look-up'!$C$4,$V213-4,0)&amp;"")</f>
        <v>KENEE MINING VIETNAM COMPANY LIMITED</v>
      </c>
      <c r="S213" s="165" t="str">
        <f t="shared" ca="1" si="29"/>
        <v>VN</v>
      </c>
      <c r="T213" s="165" t="str">
        <f ca="1">IF(B213="","",IF(ISERROR(MATCH($J213,SorP!$B$1:$B$6261,0)),"",INDIRECT("'SorP'!$A$"&amp;MATCH($S213&amp;$J213,SorP!C:C,0))))</f>
        <v>VN-32</v>
      </c>
      <c r="U213" s="185"/>
      <c r="V213" s="209">
        <f>IF(C213="",NA(),IF(OR(C213="Smelter not listed",C213="Smelter not yet identified"),MATCH($B213&amp;$D213,'Smelter Look-up'!$J:$J,0),MATCH($B213&amp;$C213,'Smelter Look-up'!$J:$J,0)))</f>
        <v>618</v>
      </c>
      <c r="X213" s="210">
        <f t="shared" ca="1" si="30"/>
        <v>0</v>
      </c>
      <c r="AB213" s="211" t="str">
        <f t="shared" si="31"/>
        <v>TungstenKENEE MINING VIETNAM COMPANY LIMITED</v>
      </c>
    </row>
    <row r="214" spans="1:28" s="210" customFormat="1" ht="51">
      <c r="A214" s="165" t="s">
        <v>764</v>
      </c>
      <c r="B214" s="166" t="s">
        <v>1090</v>
      </c>
      <c r="C214" s="170" t="s">
        <v>140</v>
      </c>
      <c r="D214" s="213"/>
      <c r="E214" s="166" t="str">
        <f ca="1">IF(ISERROR($V214),"",OFFSET('Smelter Look-up'!$D$4,$V214-4,0)&amp;"")</f>
        <v>UNITED STATES OF AMERICA</v>
      </c>
      <c r="F214" s="166" t="str">
        <f ca="1">IF(ISERROR($V214),"",OFFSET('Smelter Look-up'!$E$4,$V214-4,0))</f>
        <v>CID000966</v>
      </c>
      <c r="G214" s="166" t="str">
        <f ca="1">IF(C214=$X$4,IF(ISERROR($V214),"Enter smelter details","RMI"),IF(ISERROR($V214),"",OFFSET('Smelter Look-up'!$F$4,$V214-4,0)))</f>
        <v>RMI</v>
      </c>
      <c r="H214" s="167">
        <f ca="1">IF(ISERROR($V214),"",OFFSET('Smelter Look-up'!$G$4,$V214-4,0))</f>
        <v>0</v>
      </c>
      <c r="I214" s="168" t="str">
        <f ca="1">IF(ISERROR($V214),"",OFFSET('Smelter Look-up'!$H$4,$V214-4,0))</f>
        <v>Fallon</v>
      </c>
      <c r="J214" s="168" t="str">
        <f ca="1">IF(ISERROR($V214),"",OFFSET('Smelter Look-up'!$I$4,$V214-4,0))</f>
        <v>Nevada</v>
      </c>
      <c r="K214" s="207"/>
      <c r="L214" s="207"/>
      <c r="M214" s="207"/>
      <c r="N214" s="207"/>
      <c r="O214" s="207"/>
      <c r="P214" s="169"/>
      <c r="Q214" s="208"/>
      <c r="R214" s="166" t="str">
        <f ca="1">IF(ISERROR($V214),"",OFFSET('Smelter Look-up'!$C$4,$V214-4,0)&amp;"")</f>
        <v>Kennametal Fallon</v>
      </c>
      <c r="S214" s="165" t="str">
        <f t="shared" ca="1" si="29"/>
        <v>US</v>
      </c>
      <c r="T214" s="165" t="str">
        <f ca="1">IF(B214="","",IF(ISERROR(MATCH($J214,SorP!$B$1:$B$6261,0)),"",INDIRECT("'SorP'!$A$"&amp;MATCH($S214&amp;$J214,SorP!C:C,0))))</f>
        <v>US-NV</v>
      </c>
      <c r="U214" s="185"/>
      <c r="V214" s="209">
        <f>IF(C214="",NA(),IF(OR(C214="Smelter not listed",C214="Smelter not yet identified"),MATCH($B214&amp;$D214,'Smelter Look-up'!$J:$J,0),MATCH($B214&amp;$C214,'Smelter Look-up'!$J:$J,0)))</f>
        <v>619</v>
      </c>
      <c r="X214" s="210">
        <f t="shared" ca="1" si="30"/>
        <v>0</v>
      </c>
      <c r="AB214" s="211" t="str">
        <f t="shared" si="31"/>
        <v>TungstenKennametal Fallon</v>
      </c>
    </row>
    <row r="215" spans="1:28" s="210" customFormat="1" ht="63.75">
      <c r="A215" s="165" t="s">
        <v>758</v>
      </c>
      <c r="B215" s="166" t="s">
        <v>1090</v>
      </c>
      <c r="C215" s="170" t="s">
        <v>139</v>
      </c>
      <c r="D215" s="213"/>
      <c r="E215" s="166" t="str">
        <f ca="1">IF(ISERROR($V215),"",OFFSET('Smelter Look-up'!$D$4,$V215-4,0)&amp;"")</f>
        <v>UNITED STATES OF AMERICA</v>
      </c>
      <c r="F215" s="166" t="str">
        <f ca="1">IF(ISERROR($V215),"",OFFSET('Smelter Look-up'!$E$4,$V215-4,0))</f>
        <v>CID000105</v>
      </c>
      <c r="G215" s="166" t="str">
        <f ca="1">IF(C215=$X$4,IF(ISERROR($V215),"Enter smelter details","RMI"),IF(ISERROR($V215),"",OFFSET('Smelter Look-up'!$F$4,$V215-4,0)))</f>
        <v>RMI</v>
      </c>
      <c r="H215" s="167">
        <f ca="1">IF(ISERROR($V215),"",OFFSET('Smelter Look-up'!$G$4,$V215-4,0))</f>
        <v>0</v>
      </c>
      <c r="I215" s="168" t="str">
        <f ca="1">IF(ISERROR($V215),"",OFFSET('Smelter Look-up'!$H$4,$V215-4,0))</f>
        <v>Huntsville</v>
      </c>
      <c r="J215" s="168" t="str">
        <f ca="1">IF(ISERROR($V215),"",OFFSET('Smelter Look-up'!$I$4,$V215-4,0))</f>
        <v>Alabama</v>
      </c>
      <c r="K215" s="207"/>
      <c r="L215" s="207"/>
      <c r="M215" s="207"/>
      <c r="N215" s="207"/>
      <c r="O215" s="207"/>
      <c r="P215" s="169"/>
      <c r="Q215" s="208"/>
      <c r="R215" s="166" t="str">
        <f ca="1">IF(ISERROR($V215),"",OFFSET('Smelter Look-up'!$C$4,$V215-4,0)&amp;"")</f>
        <v>Kennametal Huntsville</v>
      </c>
      <c r="S215" s="165" t="str">
        <f t="shared" ca="1" si="29"/>
        <v>US</v>
      </c>
      <c r="T215" s="165" t="str">
        <f ca="1">IF(B215="","",IF(ISERROR(MATCH($J215,SorP!$B$1:$B$6261,0)),"",INDIRECT("'SorP'!$A$"&amp;MATCH($S215&amp;$J215,SorP!C:C,0))))</f>
        <v>US-AL</v>
      </c>
      <c r="U215" s="185"/>
      <c r="V215" s="209">
        <f>IF(C215="",NA(),IF(OR(C215="Smelter not listed",C215="Smelter not yet identified"),MATCH($B215&amp;$D215,'Smelter Look-up'!$J:$J,0),MATCH($B215&amp;$C215,'Smelter Look-up'!$J:$J,0)))</f>
        <v>620</v>
      </c>
      <c r="X215" s="210">
        <f t="shared" ca="1" si="30"/>
        <v>0</v>
      </c>
      <c r="AB215" s="211" t="str">
        <f t="shared" si="31"/>
        <v>TungstenKennametal Huntsville</v>
      </c>
    </row>
    <row r="216" spans="1:28" s="210" customFormat="1" ht="102">
      <c r="A216" s="165" t="s">
        <v>15202</v>
      </c>
      <c r="B216" s="166" t="s">
        <v>1090</v>
      </c>
      <c r="C216" s="170" t="s">
        <v>15902</v>
      </c>
      <c r="D216" s="213"/>
      <c r="E216" s="166" t="s">
        <v>2322</v>
      </c>
      <c r="F216" s="295" t="s">
        <v>15202</v>
      </c>
      <c r="G216" s="166" t="s">
        <v>12764</v>
      </c>
      <c r="H216" s="167" t="str">
        <f ca="1">IF(ISERROR($V216),"",OFFSET('Smelter Look-up'!$G$4,$V216-4,0))</f>
        <v/>
      </c>
      <c r="I216" s="168" t="s">
        <v>15210</v>
      </c>
      <c r="J216" s="294" t="s">
        <v>11050</v>
      </c>
      <c r="K216" s="207"/>
      <c r="L216" s="207"/>
      <c r="M216" s="207"/>
      <c r="N216" s="207"/>
      <c r="O216" s="207"/>
      <c r="P216" s="169"/>
      <c r="Q216" s="208"/>
      <c r="R216" s="166" t="str">
        <f ca="1">IF(ISERROR($V216),"",OFFSET('Smelter Look-up'!$C$4,$V216-4,0)&amp;"")</f>
        <v/>
      </c>
      <c r="S216" s="165" t="str">
        <f t="shared" ca="1" si="29"/>
        <v>TW</v>
      </c>
      <c r="T216" s="165" t="str">
        <f ca="1">IF(B216="","",IF(ISERROR(MATCH($J216,SorP!$B$1:$B$6261,0)),"",INDIRECT("'SorP'!$A$"&amp;MATCH($S216&amp;$J216,SorP!C:C,0))))</f>
        <v>TW-ILA</v>
      </c>
      <c r="U216" s="185"/>
      <c r="V216" s="209" t="e">
        <f>IF(C216="",NA(),IF(OR(C216="Smelter not listed",C216="Smelter not yet identified"),MATCH($B216&amp;$D216,'Smelter Look-up'!$J:$J,0),MATCH($B216&amp;$C216,'Smelter Look-up'!$J:$J,0)))</f>
        <v>#N/A</v>
      </c>
      <c r="X216" s="210">
        <f t="shared" si="30"/>
        <v>0</v>
      </c>
      <c r="AB216" s="211" t="str">
        <f t="shared" si="31"/>
        <v>TungstenLianyou Advanced Materials Co., Ltd.</v>
      </c>
    </row>
    <row r="217" spans="1:28" s="210" customFormat="1" ht="63.75">
      <c r="A217" s="165" t="s">
        <v>13304</v>
      </c>
      <c r="B217" s="166" t="s">
        <v>1090</v>
      </c>
      <c r="C217" s="170" t="s">
        <v>13303</v>
      </c>
      <c r="D217" s="213"/>
      <c r="E217" s="166" t="str">
        <f ca="1">IF(ISERROR($V217),"",OFFSET('Smelter Look-up'!$D$4,$V217-4,0)&amp;"")</f>
        <v>TAIWAN, PROVINCE OF CHINA</v>
      </c>
      <c r="F217" s="166" t="str">
        <f ca="1">IF(ISERROR($V217),"",OFFSET('Smelter Look-up'!$E$4,$V217-4,0))</f>
        <v>CID003407</v>
      </c>
      <c r="G217" s="166" t="str">
        <f ca="1">IF(C217=$X$4,IF(ISERROR($V217),"Enter smelter details","RMI"),IF(ISERROR($V217),"",OFFSET('Smelter Look-up'!$F$4,$V217-4,0)))</f>
        <v>RMI</v>
      </c>
      <c r="H217" s="167">
        <f ca="1">IF(ISERROR($V217),"",OFFSET('Smelter Look-up'!$G$4,$V217-4,0))</f>
        <v>0</v>
      </c>
      <c r="I217" s="168" t="str">
        <f ca="1">IF(ISERROR($V217),"",OFFSET('Smelter Look-up'!$H$4,$V217-4,0))</f>
        <v>Fangliao</v>
      </c>
      <c r="J217" s="168" t="str">
        <f ca="1">IF(ISERROR($V217),"",OFFSET('Smelter Look-up'!$I$4,$V217-4,0))</f>
        <v>Pingtung</v>
      </c>
      <c r="K217" s="207"/>
      <c r="L217" s="207"/>
      <c r="M217" s="207"/>
      <c r="N217" s="207"/>
      <c r="O217" s="207"/>
      <c r="P217" s="169"/>
      <c r="Q217" s="208"/>
      <c r="R217" s="166" t="str">
        <f ca="1">IF(ISERROR($V217),"",OFFSET('Smelter Look-up'!$C$4,$V217-4,0)&amp;"")</f>
        <v>Lianyou Metals Co., Ltd.</v>
      </c>
      <c r="S217" s="165" t="str">
        <f t="shared" ca="1" si="29"/>
        <v>TW</v>
      </c>
      <c r="T217" s="165" t="str">
        <f ca="1">IF(B217="","",IF(ISERROR(MATCH($J217,SorP!$B$1:$B$6261,0)),"",INDIRECT("'SorP'!$A$"&amp;MATCH($S217&amp;$J217,SorP!C:C,0))))</f>
        <v>TW-PIF</v>
      </c>
      <c r="U217" s="185"/>
      <c r="V217" s="209">
        <f>IF(C217="",NA(),IF(OR(C217="Smelter not listed",C217="Smelter not yet identified"),MATCH($B217&amp;$D217,'Smelter Look-up'!$J:$J,0),MATCH($B217&amp;$C217,'Smelter Look-up'!$J:$J,0)))</f>
        <v>621</v>
      </c>
      <c r="X217" s="210">
        <f t="shared" ca="1" si="30"/>
        <v>0</v>
      </c>
      <c r="AB217" s="211" t="str">
        <f t="shared" si="31"/>
        <v>TungstenLianyou Metals Co., Ltd.</v>
      </c>
    </row>
    <row r="218" spans="1:28" s="210" customFormat="1" ht="76.5">
      <c r="A218" s="165" t="s">
        <v>135</v>
      </c>
      <c r="B218" s="166" t="s">
        <v>1090</v>
      </c>
      <c r="C218" s="170" t="s">
        <v>144</v>
      </c>
      <c r="D218" s="213"/>
      <c r="E218" s="166" t="str">
        <f ca="1">IF(ISERROR($V218),"",OFFSET('Smelter Look-up'!$D$4,$V218-4,0)&amp;"")</f>
        <v>CHINA</v>
      </c>
      <c r="F218" s="166" t="str">
        <f ca="1">IF(ISERROR($V218),"",OFFSET('Smelter Look-up'!$E$4,$V218-4,0))</f>
        <v>CID002319</v>
      </c>
      <c r="G218" s="166" t="str">
        <f ca="1">IF(C218=$X$4,IF(ISERROR($V218),"Enter smelter details","RMI"),IF(ISERROR($V218),"",OFFSET('Smelter Look-up'!$F$4,$V218-4,0)))</f>
        <v>RMI</v>
      </c>
      <c r="H218" s="167">
        <f ca="1">IF(ISERROR($V218),"",OFFSET('Smelter Look-up'!$G$4,$V218-4,0))</f>
        <v>0</v>
      </c>
      <c r="I218" s="168" t="str">
        <f ca="1">IF(ISERROR($V218),"",OFFSET('Smelter Look-up'!$H$4,$V218-4,0))</f>
        <v>Wen Shan</v>
      </c>
      <c r="J218" s="168" t="str">
        <f ca="1">IF(ISERROR($V218),"",OFFSET('Smelter Look-up'!$I$4,$V218-4,0))</f>
        <v>Yunnan Sheng</v>
      </c>
      <c r="K218" s="207"/>
      <c r="L218" s="207"/>
      <c r="M218" s="207"/>
      <c r="N218" s="207"/>
      <c r="O218" s="207"/>
      <c r="P218" s="169"/>
      <c r="Q218" s="208"/>
      <c r="R218" s="166" t="str">
        <f ca="1">IF(ISERROR($V218),"",OFFSET('Smelter Look-up'!$C$4,$V218-4,0)&amp;"")</f>
        <v>Malipo Haiyu Tungsten Co., Ltd.</v>
      </c>
      <c r="S218" s="165" t="str">
        <f t="shared" ca="1" si="29"/>
        <v>CN</v>
      </c>
      <c r="T218" s="165" t="str">
        <f ca="1">IF(B218="","",IF(ISERROR(MATCH($J218,SorP!$B$1:$B$6261,0)),"",INDIRECT("'SorP'!$A$"&amp;MATCH($S218&amp;$J218,SorP!C:C,0))))</f>
        <v>CN-YN</v>
      </c>
      <c r="U218" s="185"/>
      <c r="V218" s="209">
        <f>IF(C218="",NA(),IF(OR(C218="Smelter not listed",C218="Smelter not yet identified"),MATCH($B218&amp;$D218,'Smelter Look-up'!$J:$J,0),MATCH($B218&amp;$C218,'Smelter Look-up'!$J:$J,0)))</f>
        <v>623</v>
      </c>
      <c r="X218" s="210">
        <f t="shared" ca="1" si="30"/>
        <v>0</v>
      </c>
      <c r="AB218" s="211" t="str">
        <f t="shared" si="31"/>
        <v>TungstenMalipo Haiyu Tungsten Co., Ltd.</v>
      </c>
    </row>
    <row r="219" spans="1:28" s="210" customFormat="1" ht="76.5">
      <c r="A219" s="165" t="s">
        <v>1382</v>
      </c>
      <c r="B219" s="166" t="s">
        <v>1090</v>
      </c>
      <c r="C219" s="170" t="s">
        <v>14542</v>
      </c>
      <c r="D219" s="213"/>
      <c r="E219" s="166" t="str">
        <f ca="1">IF(ISERROR($V219),"",OFFSET('Smelter Look-up'!$D$4,$V219-4,0)&amp;"")</f>
        <v>VIET NAM</v>
      </c>
      <c r="F219" s="166" t="str">
        <f ca="1">IF(ISERROR($V219),"",OFFSET('Smelter Look-up'!$E$4,$V219-4,0))</f>
        <v>CID002543</v>
      </c>
      <c r="G219" s="166" t="str">
        <f ca="1">IF(C219=$X$4,IF(ISERROR($V219),"Enter smelter details","RMI"),IF(ISERROR($V219),"",OFFSET('Smelter Look-up'!$F$4,$V219-4,0)))</f>
        <v>RMI</v>
      </c>
      <c r="H219" s="167">
        <f ca="1">IF(ISERROR($V219),"",OFFSET('Smelter Look-up'!$G$4,$V219-4,0))</f>
        <v>0</v>
      </c>
      <c r="I219" s="168" t="str">
        <f ca="1">IF(ISERROR($V219),"",OFFSET('Smelter Look-up'!$H$4,$V219-4,0))</f>
        <v>Dai Tu</v>
      </c>
      <c r="J219" s="168" t="str">
        <f ca="1">IF(ISERROR($V219),"",OFFSET('Smelter Look-up'!$I$4,$V219-4,0))</f>
        <v>Thái Nguyên</v>
      </c>
      <c r="K219" s="207"/>
      <c r="L219" s="207"/>
      <c r="M219" s="207"/>
      <c r="N219" s="207"/>
      <c r="O219" s="207"/>
      <c r="P219" s="169"/>
      <c r="Q219" s="208"/>
      <c r="R219" s="166" t="str">
        <f ca="1">IF(ISERROR($V219),"",OFFSET('Smelter Look-up'!$C$4,$V219-4,0)&amp;"")</f>
        <v>Masan High-Tech Materials</v>
      </c>
      <c r="S219" s="165" t="str">
        <f t="shared" ca="1" si="29"/>
        <v>VN</v>
      </c>
      <c r="T219" s="165" t="str">
        <f ca="1">IF(B219="","",IF(ISERROR(MATCH($J219,SorP!$B$1:$B$6261,0)),"",INDIRECT("'SorP'!$A$"&amp;MATCH($S219&amp;$J219,SorP!C:C,0))))</f>
        <v>VN-69</v>
      </c>
      <c r="U219" s="185"/>
      <c r="V219" s="209">
        <f>IF(C219="",NA(),IF(OR(C219="Smelter not listed",C219="Smelter not yet identified"),MATCH($B219&amp;$D219,'Smelter Look-up'!$J:$J,0),MATCH($B219&amp;$C219,'Smelter Look-up'!$J:$J,0)))</f>
        <v>624</v>
      </c>
      <c r="X219" s="210">
        <f t="shared" ca="1" si="30"/>
        <v>0</v>
      </c>
      <c r="AB219" s="211" t="str">
        <f t="shared" si="31"/>
        <v>TungstenMasan High-Tech Materials</v>
      </c>
    </row>
    <row r="220" spans="1:28" s="210" customFormat="1" ht="63.75">
      <c r="A220" s="165" t="s">
        <v>1751</v>
      </c>
      <c r="B220" s="166" t="s">
        <v>1090</v>
      </c>
      <c r="C220" s="170" t="s">
        <v>1750</v>
      </c>
      <c r="D220" s="213"/>
      <c r="E220" s="166" t="str">
        <f ca="1">IF(ISERROR($V220),"",OFFSET('Smelter Look-up'!$D$4,$V220-4,0)&amp;"")</f>
        <v>UNITED STATES OF AMERICA</v>
      </c>
      <c r="F220" s="166" t="str">
        <f ca="1">IF(ISERROR($V220),"",OFFSET('Smelter Look-up'!$E$4,$V220-4,0))</f>
        <v>CID002589</v>
      </c>
      <c r="G220" s="166" t="str">
        <f ca="1">IF(C220=$X$4,IF(ISERROR($V220),"Enter smelter details","RMI"),IF(ISERROR($V220),"",OFFSET('Smelter Look-up'!$F$4,$V220-4,0)))</f>
        <v>RMI</v>
      </c>
      <c r="H220" s="167">
        <f ca="1">IF(ISERROR($V220),"",OFFSET('Smelter Look-up'!$G$4,$V220-4,0))</f>
        <v>0</v>
      </c>
      <c r="I220" s="168" t="str">
        <f ca="1">IF(ISERROR($V220),"",OFFSET('Smelter Look-up'!$H$4,$V220-4,0))</f>
        <v>Depew</v>
      </c>
      <c r="J220" s="168" t="str">
        <f ca="1">IF(ISERROR($V220),"",OFFSET('Smelter Look-up'!$I$4,$V220-4,0))</f>
        <v>New York</v>
      </c>
      <c r="K220" s="207"/>
      <c r="L220" s="207"/>
      <c r="M220" s="207"/>
      <c r="N220" s="207"/>
      <c r="O220" s="207"/>
      <c r="P220" s="169"/>
      <c r="Q220" s="208"/>
      <c r="R220" s="166" t="str">
        <f ca="1">IF(ISERROR($V220),"",OFFSET('Smelter Look-up'!$C$4,$V220-4,0)&amp;"")</f>
        <v>Niagara Refining LLC</v>
      </c>
      <c r="S220" s="165" t="str">
        <f t="shared" ca="1" si="29"/>
        <v>US</v>
      </c>
      <c r="T220" s="165" t="str">
        <f ca="1">IF(B220="","",IF(ISERROR(MATCH($J220,SorP!$B$1:$B$6261,0)),"",INDIRECT("'SorP'!$A$"&amp;MATCH($S220&amp;$J220,SorP!C:C,0))))</f>
        <v>US-NY</v>
      </c>
      <c r="U220" s="185"/>
      <c r="V220" s="209">
        <f>IF(C220="",NA(),IF(OR(C220="Smelter not listed",C220="Smelter not yet identified"),MATCH($B220&amp;$D220,'Smelter Look-up'!$J:$J,0),MATCH($B220&amp;$C220,'Smelter Look-up'!$J:$J,0)))</f>
        <v>629</v>
      </c>
      <c r="X220" s="210">
        <f t="shared" ca="1" si="30"/>
        <v>0</v>
      </c>
      <c r="AB220" s="211" t="str">
        <f t="shared" si="31"/>
        <v>TungstenNiagara Refining LLC</v>
      </c>
    </row>
    <row r="221" spans="1:28" s="210" customFormat="1" ht="127.5">
      <c r="A221" s="165" t="s">
        <v>15204</v>
      </c>
      <c r="B221" s="166" t="s">
        <v>1090</v>
      </c>
      <c r="C221" s="170" t="s">
        <v>15203</v>
      </c>
      <c r="D221" s="213"/>
      <c r="E221" s="166" t="str">
        <f ca="1">IF(ISERROR($V221),"",OFFSET('Smelter Look-up'!$D$4,$V221-4,0)&amp;"")</f>
        <v>PHILIPPINES</v>
      </c>
      <c r="F221" s="166" t="str">
        <f ca="1">IF(ISERROR($V221),"",OFFSET('Smelter Look-up'!$E$4,$V221-4,0))</f>
        <v>CID004797</v>
      </c>
      <c r="G221" s="166" t="str">
        <f ca="1">IF(C221=$X$4,IF(ISERROR($V221),"Enter smelter details","RMI"),IF(ISERROR($V221),"",OFFSET('Smelter Look-up'!$F$4,$V221-4,0)))</f>
        <v>RMI</v>
      </c>
      <c r="H221" s="167">
        <f ca="1">IF(ISERROR($V221),"",OFFSET('Smelter Look-up'!$G$4,$V221-4,0))</f>
        <v>0</v>
      </c>
      <c r="I221" s="168" t="str">
        <f ca="1">IF(ISERROR($V221),"",OFFSET('Smelter Look-up'!$H$4,$V221-4,0))</f>
        <v>San Simon</v>
      </c>
      <c r="J221" s="168" t="str">
        <f ca="1">IF(ISERROR($V221),"",OFFSET('Smelter Look-up'!$I$4,$V221-4,0))</f>
        <v>Pampanga</v>
      </c>
      <c r="K221" s="207"/>
      <c r="L221" s="207"/>
      <c r="M221" s="207"/>
      <c r="N221" s="207"/>
      <c r="O221" s="207"/>
      <c r="P221" s="169"/>
      <c r="Q221" s="208"/>
      <c r="R221" s="166" t="str">
        <f ca="1">IF(ISERROR($V221),"",OFFSET('Smelter Look-up'!$C$4,$V221-4,0)&amp;"")</f>
        <v>Philippine Bonway Manufacturing Industrial Corporation</v>
      </c>
      <c r="S221" s="165" t="str">
        <f t="shared" ca="1" si="29"/>
        <v>PH</v>
      </c>
      <c r="T221" s="165" t="str">
        <f ca="1">IF(B221="","",IF(ISERROR(MATCH($J221,SorP!$B$1:$B$6261,0)),"",INDIRECT("'SorP'!$A$"&amp;MATCH($S221&amp;$J221,SorP!C:C,0))))</f>
        <v>PH-PAM</v>
      </c>
      <c r="U221" s="185"/>
      <c r="V221" s="209">
        <f>IF(C221="",NA(),IF(OR(C221="Smelter not listed",C221="Smelter not yet identified"),MATCH($B221&amp;$D221,'Smelter Look-up'!$J:$J,0),MATCH($B221&amp;$C221,'Smelter Look-up'!$J:$J,0)))</f>
        <v>634</v>
      </c>
      <c r="X221" s="210">
        <f t="shared" ca="1" si="30"/>
        <v>0</v>
      </c>
      <c r="AB221" s="211" t="str">
        <f t="shared" si="31"/>
        <v>TungstenPhilippine Bonway Manufacturing Industrial Corporation</v>
      </c>
    </row>
    <row r="222" spans="1:28" s="210" customFormat="1" ht="102">
      <c r="A222" s="165" t="s">
        <v>25210</v>
      </c>
      <c r="B222" s="166" t="s">
        <v>1090</v>
      </c>
      <c r="C222" s="170" t="s">
        <v>15903</v>
      </c>
      <c r="D222" s="213"/>
      <c r="E222" s="166" t="s">
        <v>841</v>
      </c>
      <c r="F222" s="295" t="s">
        <v>25210</v>
      </c>
      <c r="G222" s="166" t="s">
        <v>12764</v>
      </c>
      <c r="H222" s="167" t="str">
        <f ca="1">IF(ISERROR($V222),"",OFFSET('Smelter Look-up'!$G$4,$V222-4,0))</f>
        <v/>
      </c>
      <c r="I222" s="168" t="s">
        <v>25211</v>
      </c>
      <c r="J222" s="168" t="s">
        <v>2172</v>
      </c>
      <c r="K222" s="207"/>
      <c r="L222" s="207"/>
      <c r="M222" s="207"/>
      <c r="N222" s="207"/>
      <c r="O222" s="207"/>
      <c r="P222" s="169"/>
      <c r="Q222" s="208"/>
      <c r="R222" s="166" t="str">
        <f ca="1">IF(ISERROR($V222),"",OFFSET('Smelter Look-up'!$C$4,$V222-4,0)&amp;"")</f>
        <v/>
      </c>
      <c r="S222" s="165" t="str">
        <f t="shared" ca="1" si="29"/>
        <v>PH</v>
      </c>
      <c r="T222" s="165" t="str">
        <f ca="1">IF(B222="","",IF(ISERROR(MATCH($J222,SorP!$B$1:$B$6261,0)),"",INDIRECT("'SorP'!$A$"&amp;MATCH($S222&amp;$J222,SorP!C:C,0))))</f>
        <v>PH-BUL</v>
      </c>
      <c r="U222" s="185"/>
      <c r="V222" s="209" t="e">
        <f>IF(C222="",NA(),IF(OR(C222="Smelter not listed",C222="Smelter not yet identified"),MATCH($B222&amp;$D222,'Smelter Look-up'!$J:$J,0),MATCH($B222&amp;$C222,'Smelter Look-up'!$J:$J,0)))</f>
        <v>#N/A</v>
      </c>
      <c r="X222" s="210">
        <f t="shared" si="30"/>
        <v>0</v>
      </c>
      <c r="AB222" s="211" t="str">
        <f t="shared" si="31"/>
        <v>TungstenPhilippine Chuangxin Industrial Co., Inc.</v>
      </c>
    </row>
    <row r="223" spans="1:28" s="210" customFormat="1" ht="127.5">
      <c r="A223" s="165" t="s">
        <v>15208</v>
      </c>
      <c r="B223" s="166" t="s">
        <v>1090</v>
      </c>
      <c r="C223" s="170" t="s">
        <v>15207</v>
      </c>
      <c r="D223" s="213"/>
      <c r="E223" s="166" t="str">
        <f ca="1">IF(ISERROR($V223),"",OFFSET('Smelter Look-up'!$D$4,$V223-4,0)&amp;"")</f>
        <v>CHINA</v>
      </c>
      <c r="F223" s="166" t="str">
        <f ca="1">IF(ISERROR($V223),"",OFFSET('Smelter Look-up'!$E$4,$V223-4,0))</f>
        <v>CID004430</v>
      </c>
      <c r="G223" s="166" t="str">
        <f ca="1">IF(C223=$X$4,IF(ISERROR($V223),"Enter smelter details","RMI"),IF(ISERROR($V223),"",OFFSET('Smelter Look-up'!$F$4,$V223-4,0)))</f>
        <v>RMI</v>
      </c>
      <c r="H223" s="167">
        <f ca="1">IF(ISERROR($V223),"",OFFSET('Smelter Look-up'!$G$4,$V223-4,0))</f>
        <v>0</v>
      </c>
      <c r="I223" s="168" t="str">
        <f ca="1">IF(ISERROR($V223),"",OFFSET('Smelter Look-up'!$H$4,$V223-4,0))</f>
        <v>Longyan</v>
      </c>
      <c r="J223" s="168" t="str">
        <f ca="1">IF(ISERROR($V223),"",OFFSET('Smelter Look-up'!$I$4,$V223-4,0))</f>
        <v>Fujian Sheng</v>
      </c>
      <c r="K223" s="207"/>
      <c r="L223" s="207"/>
      <c r="M223" s="207"/>
      <c r="N223" s="207"/>
      <c r="O223" s="207"/>
      <c r="P223" s="169"/>
      <c r="Q223" s="208"/>
      <c r="R223" s="166" t="str">
        <f ca="1">IF(ISERROR($V223),"",OFFSET('Smelter Look-up'!$C$4,$V223-4,0)&amp;"")</f>
        <v>Shinwon Tungsten (Fujian Shanghang) Co., Ltd.</v>
      </c>
      <c r="S223" s="165" t="str">
        <f t="shared" ca="1" si="29"/>
        <v>CN</v>
      </c>
      <c r="T223" s="165" t="str">
        <f ca="1">IF(B223="","",IF(ISERROR(MATCH($J223,SorP!$B$1:$B$6261,0)),"",INDIRECT("'SorP'!$A$"&amp;MATCH($S223&amp;$J223,SorP!C:C,0))))</f>
        <v>CN-FJ</v>
      </c>
      <c r="U223" s="185"/>
      <c r="V223" s="209">
        <f>IF(C223="",NA(),IF(OR(C223="Smelter not listed",C223="Smelter not yet identified"),MATCH($B223&amp;$D223,'Smelter Look-up'!$J:$J,0),MATCH($B223&amp;$C223,'Smelter Look-up'!$J:$J,0)))</f>
        <v>637</v>
      </c>
      <c r="X223" s="210">
        <f t="shared" ca="1" si="30"/>
        <v>0</v>
      </c>
      <c r="AB223" s="211" t="str">
        <f t="shared" si="31"/>
        <v>TungstenShinwon Tungsten (Fujian Shanghang) Co., Ltd.</v>
      </c>
    </row>
    <row r="224" spans="1:28" s="210" customFormat="1" ht="51">
      <c r="A224" s="165" t="s">
        <v>15248</v>
      </c>
      <c r="B224" s="166" t="s">
        <v>1090</v>
      </c>
      <c r="C224" s="170" t="s">
        <v>15247</v>
      </c>
      <c r="D224" s="213"/>
      <c r="E224" s="166" t="str">
        <f ca="1">IF(ISERROR($V224),"",OFFSET('Smelter Look-up'!$D$4,$V224-4,0)&amp;"")</f>
        <v>CZECHIA</v>
      </c>
      <c r="F224" s="166" t="str">
        <f ca="1">IF(ISERROR($V224),"",OFFSET('Smelter Look-up'!$E$4,$V224-4,0))</f>
        <v>CID005068</v>
      </c>
      <c r="G224" s="166" t="str">
        <f ca="1">IF(C224=$X$4,IF(ISERROR($V224),"Enter smelter details","RMI"),IF(ISERROR($V224),"",OFFSET('Smelter Look-up'!$F$4,$V224-4,0)))</f>
        <v>RMI</v>
      </c>
      <c r="H224" s="167">
        <f ca="1">IF(ISERROR($V224),"",OFFSET('Smelter Look-up'!$G$4,$V224-4,0))</f>
        <v>0</v>
      </c>
      <c r="I224" s="168" t="str">
        <f ca="1">IF(ISERROR($V224),"",OFFSET('Smelter Look-up'!$H$4,$V224-4,0))</f>
        <v>Mníšek pod Brdy</v>
      </c>
      <c r="J224" s="168" t="str">
        <f ca="1">IF(ISERROR($V224),"",OFFSET('Smelter Look-up'!$I$4,$V224-4,0))</f>
        <v>Středočeský kraj</v>
      </c>
      <c r="K224" s="207"/>
      <c r="L224" s="207"/>
      <c r="M224" s="207"/>
      <c r="N224" s="207"/>
      <c r="O224" s="207"/>
      <c r="P224" s="169"/>
      <c r="Q224" s="208"/>
      <c r="R224" s="166" t="str">
        <f ca="1">IF(ISERROR($V224),"",OFFSET('Smelter Look-up'!$C$4,$V224-4,0)&amp;"")</f>
        <v>S.P.T. spol.s r.o.</v>
      </c>
      <c r="S224" s="165" t="str">
        <f t="shared" ca="1" si="29"/>
        <v>CZ</v>
      </c>
      <c r="T224" s="165" t="str">
        <f ca="1">IF(B224="","",IF(ISERROR(MATCH($J224,SorP!$B$1:$B$6261,0)),"",INDIRECT("'SorP'!$A$"&amp;MATCH($S224&amp;$J224,SorP!C:C,0))))</f>
        <v>CZ-20</v>
      </c>
      <c r="U224" s="185"/>
      <c r="V224" s="209">
        <f>IF(C224="",NA(),IF(OR(C224="Smelter not listed",C224="Smelter not yet identified"),MATCH($B224&amp;$D224,'Smelter Look-up'!$J:$J,0),MATCH($B224&amp;$C224,'Smelter Look-up'!$J:$J,0)))</f>
        <v>636</v>
      </c>
      <c r="X224" s="210">
        <f t="shared" ca="1" si="30"/>
        <v>0</v>
      </c>
      <c r="AB224" s="211" t="str">
        <f t="shared" si="31"/>
        <v>TungstenS.P.T. spol.s r.o.</v>
      </c>
    </row>
    <row r="225" spans="1:28" s="210" customFormat="1" ht="76.5">
      <c r="A225" s="165" t="s">
        <v>1379</v>
      </c>
      <c r="B225" s="166" t="s">
        <v>1090</v>
      </c>
      <c r="C225" s="170" t="s">
        <v>14521</v>
      </c>
      <c r="D225" s="213"/>
      <c r="E225" s="166" t="str">
        <f ca="1">IF(ISERROR($V225),"",OFFSET('Smelter Look-up'!$D$4,$V225-4,0)&amp;"")</f>
        <v>GERMANY</v>
      </c>
      <c r="F225" s="166" t="str">
        <f ca="1">IF(ISERROR($V225),"",OFFSET('Smelter Look-up'!$E$4,$V225-4,0))</f>
        <v>CID002542</v>
      </c>
      <c r="G225" s="166" t="str">
        <f ca="1">IF(C225=$X$4,IF(ISERROR($V225),"Enter smelter details","RMI"),IF(ISERROR($V225),"",OFFSET('Smelter Look-up'!$F$4,$V225-4,0)))</f>
        <v>RMI</v>
      </c>
      <c r="H225" s="167">
        <f ca="1">IF(ISERROR($V225),"",OFFSET('Smelter Look-up'!$G$4,$V225-4,0))</f>
        <v>0</v>
      </c>
      <c r="I225" s="168" t="str">
        <f ca="1">IF(ISERROR($V225),"",OFFSET('Smelter Look-up'!$H$4,$V225-4,0))</f>
        <v>Laufenburg</v>
      </c>
      <c r="J225" s="168" t="str">
        <f ca="1">IF(ISERROR($V225),"",OFFSET('Smelter Look-up'!$I$4,$V225-4,0))</f>
        <v>Baden-Württemberg</v>
      </c>
      <c r="K225" s="207"/>
      <c r="L225" s="207"/>
      <c r="M225" s="207"/>
      <c r="N225" s="207"/>
      <c r="O225" s="207"/>
      <c r="P225" s="169"/>
      <c r="Q225" s="208"/>
      <c r="R225" s="166" t="str">
        <f ca="1">IF(ISERROR($V225),"",OFFSET('Smelter Look-up'!$C$4,$V225-4,0)&amp;"")</f>
        <v>TANIOBIS Smelting GmbH &amp; Co. KG</v>
      </c>
      <c r="S225" s="165" t="str">
        <f t="shared" ca="1" si="29"/>
        <v>DE</v>
      </c>
      <c r="T225" s="165" t="str">
        <f ca="1">IF(B225="","",IF(ISERROR(MATCH($J225,SorP!$B$1:$B$6261,0)),"",INDIRECT("'SorP'!$A$"&amp;MATCH($S225&amp;$J225,SorP!C:C,0))))</f>
        <v>DE-BW</v>
      </c>
      <c r="U225" s="185"/>
      <c r="V225" s="209">
        <f>IF(C225="",NA(),IF(OR(C225="Smelter not listed",C225="Smelter not yet identified"),MATCH($B225&amp;$D225,'Smelter Look-up'!$J:$J,0),MATCH($B225&amp;$C225,'Smelter Look-up'!$J:$J,0)))</f>
        <v>638</v>
      </c>
      <c r="X225" s="210">
        <f t="shared" ca="1" si="30"/>
        <v>0</v>
      </c>
      <c r="AB225" s="211" t="str">
        <f t="shared" si="31"/>
        <v>TungstenTANIOBIS Smelting GmbH &amp; Co. KG</v>
      </c>
    </row>
    <row r="226" spans="1:28" s="210" customFormat="1" ht="63.75">
      <c r="A226" s="165" t="s">
        <v>15257</v>
      </c>
      <c r="B226" s="166" t="s">
        <v>1090</v>
      </c>
      <c r="C226" s="170" t="s">
        <v>15256</v>
      </c>
      <c r="D226" s="213"/>
      <c r="E226" s="166" t="str">
        <f ca="1">IF(ISERROR($V226),"",OFFSET('Smelter Look-up'!$D$4,$V226-4,0)&amp;"")</f>
        <v>KOREA, REPUBLIC OF</v>
      </c>
      <c r="F226" s="166" t="str">
        <f ca="1">IF(ISERROR($V226),"",OFFSET('Smelter Look-up'!$E$4,$V226-4,0))</f>
        <v>CID005248</v>
      </c>
      <c r="G226" s="166" t="str">
        <f ca="1">IF(C226=$X$4,IF(ISERROR($V226),"Enter smelter details","RMI"),IF(ISERROR($V226),"",OFFSET('Smelter Look-up'!$F$4,$V226-4,0)))</f>
        <v>RMI</v>
      </c>
      <c r="H226" s="167">
        <f ca="1">IF(ISERROR($V226),"",OFFSET('Smelter Look-up'!$G$4,$V226-4,0))</f>
        <v>0</v>
      </c>
      <c r="I226" s="168" t="str">
        <f ca="1">IF(ISERROR($V226),"",OFFSET('Smelter Look-up'!$H$4,$V226-4,0))</f>
        <v>Gunsan</v>
      </c>
      <c r="J226" s="168" t="str">
        <f ca="1">IF(ISERROR($V226),"",OFFSET('Smelter Look-up'!$I$4,$V226-4,0))</f>
        <v>Jeollabuk-do</v>
      </c>
      <c r="K226" s="207"/>
      <c r="L226" s="207"/>
      <c r="M226" s="207"/>
      <c r="N226" s="207"/>
      <c r="O226" s="207"/>
      <c r="P226" s="169"/>
      <c r="Q226" s="208"/>
      <c r="R226" s="166" t="str">
        <f ca="1">IF(ISERROR($V226),"",OFFSET('Smelter Look-up'!$C$4,$V226-4,0)&amp;"")</f>
        <v>Tungamoy Metals Inc.</v>
      </c>
      <c r="S226" s="165" t="str">
        <f t="shared" ca="1" si="29"/>
        <v>KR</v>
      </c>
      <c r="T226" s="165" t="str">
        <f ca="1">IF(B226="","",IF(ISERROR(MATCH($J226,SorP!$B$1:$B$6261,0)),"",INDIRECT("'SorP'!$A$"&amp;MATCH($S226&amp;$J226,SorP!C:C,0))))</f>
        <v>KR-45</v>
      </c>
      <c r="U226" s="185"/>
      <c r="V226" s="209">
        <f>IF(C226="",NA(),IF(OR(C226="Smelter not listed",C226="Smelter not yet identified"),MATCH($B226&amp;$D226,'Smelter Look-up'!$J:$J,0),MATCH($B226&amp;$C226,'Smelter Look-up'!$J:$J,0)))</f>
        <v>639</v>
      </c>
      <c r="X226" s="210">
        <f t="shared" ca="1" si="30"/>
        <v>0</v>
      </c>
      <c r="AB226" s="211" t="str">
        <f t="shared" si="31"/>
        <v>TungstenTungamoy Metals Inc.</v>
      </c>
    </row>
    <row r="227" spans="1:28" s="210" customFormat="1" ht="102">
      <c r="A227" s="165" t="s">
        <v>14919</v>
      </c>
      <c r="B227" s="166" t="s">
        <v>1090</v>
      </c>
      <c r="C227" s="170" t="s">
        <v>14918</v>
      </c>
      <c r="D227" s="213"/>
      <c r="E227" s="166" t="str">
        <f ca="1">IF(ISERROR($V227),"",OFFSET('Smelter Look-up'!$D$4,$V227-4,0)&amp;"")</f>
        <v>VIET NAM</v>
      </c>
      <c r="F227" s="166" t="str">
        <f ca="1">IF(ISERROR($V227),"",OFFSET('Smelter Look-up'!$E$4,$V227-4,0))</f>
        <v>CID003993</v>
      </c>
      <c r="G227" s="166" t="str">
        <f ca="1">IF(C227=$X$4,IF(ISERROR($V227),"Enter smelter details","RMI"),IF(ISERROR($V227),"",OFFSET('Smelter Look-up'!$F$4,$V227-4,0)))</f>
        <v>RMI</v>
      </c>
      <c r="H227" s="167">
        <f ca="1">IF(ISERROR($V227),"",OFFSET('Smelter Look-up'!$G$4,$V227-4,0))</f>
        <v>0</v>
      </c>
      <c r="I227" s="168" t="str">
        <f ca="1">IF(ISERROR($V227),"",OFFSET('Smelter Look-up'!$H$4,$V227-4,0))</f>
        <v>Song Cong</v>
      </c>
      <c r="J227" s="168" t="str">
        <f ca="1">IF(ISERROR($V227),"",OFFSET('Smelter Look-up'!$I$4,$V227-4,0))</f>
        <v>Thái Nguyên</v>
      </c>
      <c r="K227" s="207"/>
      <c r="L227" s="207"/>
      <c r="M227" s="207"/>
      <c r="N227" s="207"/>
      <c r="O227" s="207"/>
      <c r="P227" s="169"/>
      <c r="Q227" s="208"/>
      <c r="R227" s="166" t="str">
        <f ca="1">IF(ISERROR($V227),"",OFFSET('Smelter Look-up'!$C$4,$V227-4,0)&amp;"")</f>
        <v>Tungsten Vietnam Joint Stock Company</v>
      </c>
      <c r="S227" s="165" t="str">
        <f t="shared" ca="1" si="29"/>
        <v>VN</v>
      </c>
      <c r="T227" s="165" t="str">
        <f ca="1">IF(B227="","",IF(ISERROR(MATCH($J227,SorP!$B$1:$B$6261,0)),"",INDIRECT("'SorP'!$A$"&amp;MATCH($S227&amp;$J227,SorP!C:C,0))))</f>
        <v>VN-69</v>
      </c>
      <c r="U227" s="185"/>
      <c r="V227" s="209">
        <f>IF(C227="",NA(),IF(OR(C227="Smelter not listed",C227="Smelter not yet identified"),MATCH($B227&amp;$D227,'Smelter Look-up'!$J:$J,0),MATCH($B227&amp;$C227,'Smelter Look-up'!$J:$J,0)))</f>
        <v>640</v>
      </c>
      <c r="X227" s="210">
        <f t="shared" ca="1" si="30"/>
        <v>0</v>
      </c>
      <c r="AB227" s="211" t="str">
        <f t="shared" si="31"/>
        <v>TungstenTungsten Vietnam Joint Stock Company</v>
      </c>
    </row>
    <row r="228" spans="1:28" s="210" customFormat="1" ht="114.75">
      <c r="A228" s="165" t="s">
        <v>15465</v>
      </c>
      <c r="B228" s="166" t="s">
        <v>1090</v>
      </c>
      <c r="C228" s="170" t="s">
        <v>15464</v>
      </c>
      <c r="D228" s="213"/>
      <c r="E228" s="166" t="str">
        <f ca="1">IF(ISERROR($V228),"",OFFSET('Smelter Look-up'!$D$4,$V228-4,0)&amp;"")</f>
        <v>UZBEKISTAN</v>
      </c>
      <c r="F228" s="166" t="str">
        <f ca="1">IF(ISERROR($V228),"",OFFSET('Smelter Look-up'!$E$4,$V228-4,0))</f>
        <v>CID002660</v>
      </c>
      <c r="G228" s="166" t="str">
        <f ca="1">IF(C228=$X$4,IF(ISERROR($V228),"Enter smelter details","RMI"),IF(ISERROR($V228),"",OFFSET('Smelter Look-up'!$F$4,$V228-4,0)))</f>
        <v>RMI</v>
      </c>
      <c r="H228" s="167">
        <f ca="1">IF(ISERROR($V228),"",OFFSET('Smelter Look-up'!$G$4,$V228-4,0))</f>
        <v>0</v>
      </c>
      <c r="I228" s="168" t="str">
        <f ca="1">IF(ISERROR($V228),"",OFFSET('Smelter Look-up'!$H$4,$V228-4,0))</f>
        <v>Chirchik</v>
      </c>
      <c r="J228" s="168" t="str">
        <f ca="1">IF(ISERROR($V228),"",OFFSET('Smelter Look-up'!$I$4,$V228-4,0))</f>
        <v>Qashqadaryo</v>
      </c>
      <c r="K228" s="207"/>
      <c r="L228" s="207"/>
      <c r="M228" s="207"/>
      <c r="N228" s="207"/>
      <c r="O228" s="207"/>
      <c r="P228" s="169"/>
      <c r="Q228" s="208"/>
      <c r="R228" s="166" t="str">
        <f ca="1">IF(ISERROR($V228),"",OFFSET('Smelter Look-up'!$C$4,$V228-4,0)&amp;"")</f>
        <v>Uzbekistan Technological Metallurgical Complex JSC</v>
      </c>
      <c r="S228" s="165" t="str">
        <f t="shared" ca="1" si="29"/>
        <v>UZ</v>
      </c>
      <c r="T228" s="165" t="str">
        <f ca="1">IF(B228="","",IF(ISERROR(MATCH($J228,SorP!$B$1:$B$6261,0)),"",INDIRECT("'SorP'!$A$"&amp;MATCH($S228&amp;$J228,SorP!C:C,0))))</f>
        <v>UZ-QA</v>
      </c>
      <c r="U228" s="185"/>
      <c r="V228" s="209">
        <f>IF(C228="",NA(),IF(OR(C228="Smelter not listed",C228="Smelter not yet identified"),MATCH($B228&amp;$D228,'Smelter Look-up'!$J:$J,0),MATCH($B228&amp;$C228,'Smelter Look-up'!$J:$J,0)))</f>
        <v>643</v>
      </c>
      <c r="X228" s="210">
        <f t="shared" ca="1" si="30"/>
        <v>0</v>
      </c>
      <c r="AB228" s="211" t="str">
        <f t="shared" si="31"/>
        <v>TungstenUzbekistan Technological Metallurgical Complex JSC</v>
      </c>
    </row>
    <row r="229" spans="1:28" s="210" customFormat="1" ht="89.25">
      <c r="A229" s="165" t="s">
        <v>765</v>
      </c>
      <c r="B229" s="166" t="s">
        <v>1090</v>
      </c>
      <c r="C229" s="170" t="s">
        <v>2428</v>
      </c>
      <c r="D229" s="213"/>
      <c r="E229" s="166" t="str">
        <f ca="1">IF(ISERROR($V229),"",OFFSET('Smelter Look-up'!$D$4,$V229-4,0)&amp;"")</f>
        <v>AUSTRIA</v>
      </c>
      <c r="F229" s="166" t="str">
        <f ca="1">IF(ISERROR($V229),"",OFFSET('Smelter Look-up'!$E$4,$V229-4,0))</f>
        <v>CID002044</v>
      </c>
      <c r="G229" s="166" t="str">
        <f ca="1">IF(C229=$X$4,IF(ISERROR($V229),"Enter smelter details","RMI"),IF(ISERROR($V229),"",OFFSET('Smelter Look-up'!$F$4,$V229-4,0)))</f>
        <v>RMI</v>
      </c>
      <c r="H229" s="167">
        <f ca="1">IF(ISERROR($V229),"",OFFSET('Smelter Look-up'!$G$4,$V229-4,0))</f>
        <v>0</v>
      </c>
      <c r="I229" s="168" t="str">
        <f ca="1">IF(ISERROR($V229),"",OFFSET('Smelter Look-up'!$H$4,$V229-4,0))</f>
        <v>St. Martin i-S</v>
      </c>
      <c r="J229" s="168" t="str">
        <f ca="1">IF(ISERROR($V229),"",OFFSET('Smelter Look-up'!$I$4,$V229-4,0))</f>
        <v>Steiermark</v>
      </c>
      <c r="K229" s="207"/>
      <c r="L229" s="207"/>
      <c r="M229" s="207"/>
      <c r="N229" s="207"/>
      <c r="O229" s="207"/>
      <c r="P229" s="169"/>
      <c r="Q229" s="208"/>
      <c r="R229" s="166" t="str">
        <f ca="1">IF(ISERROR($V229),"",OFFSET('Smelter Look-up'!$C$4,$V229-4,0)&amp;"")</f>
        <v>Wolfram Bergbau und Hutten AG</v>
      </c>
      <c r="S229" s="165" t="str">
        <f t="shared" ca="1" si="29"/>
        <v>AT</v>
      </c>
      <c r="T229" s="165" t="str">
        <f ca="1">IF(B229="","",IF(ISERROR(MATCH($J229,SorP!$B$1:$B$6261,0)),"",INDIRECT("'SorP'!$A$"&amp;MATCH($S229&amp;$J229,SorP!C:C,0))))</f>
        <v>AT-6</v>
      </c>
      <c r="U229" s="185"/>
      <c r="V229" s="209">
        <f>IF(C229="",NA(),IF(OR(C229="Smelter not listed",C229="Smelter not yet identified"),MATCH($B229&amp;$D229,'Smelter Look-up'!$J:$J,0),MATCH($B229&amp;$C229,'Smelter Look-up'!$J:$J,0)))</f>
        <v>646</v>
      </c>
      <c r="X229" s="210">
        <f t="shared" ca="1" si="30"/>
        <v>0</v>
      </c>
      <c r="AB229" s="211" t="str">
        <f t="shared" si="31"/>
        <v>TungstenWolfram Bergbau und Hutten AG</v>
      </c>
    </row>
    <row r="230" spans="1:28" s="210" customFormat="1" ht="63.75">
      <c r="A230" s="165" t="s">
        <v>766</v>
      </c>
      <c r="B230" s="166" t="s">
        <v>1090</v>
      </c>
      <c r="C230" s="170" t="s">
        <v>1336</v>
      </c>
      <c r="D230" s="213"/>
      <c r="E230" s="166" t="str">
        <f ca="1">IF(ISERROR($V230),"",OFFSET('Smelter Look-up'!$D$4,$V230-4,0)&amp;"")</f>
        <v>CHINA</v>
      </c>
      <c r="F230" s="166" t="str">
        <f ca="1">IF(ISERROR($V230),"",OFFSET('Smelter Look-up'!$E$4,$V230-4,0))</f>
        <v>CID002082</v>
      </c>
      <c r="G230" s="166" t="str">
        <f ca="1">IF(C230=$X$4,IF(ISERROR($V230),"Enter smelter details","RMI"),IF(ISERROR($V230),"",OFFSET('Smelter Look-up'!$F$4,$V230-4,0)))</f>
        <v>RMI</v>
      </c>
      <c r="H230" s="167">
        <f ca="1">IF(ISERROR($V230),"",OFFSET('Smelter Look-up'!$G$4,$V230-4,0))</f>
        <v>0</v>
      </c>
      <c r="I230" s="168" t="str">
        <f ca="1">IF(ISERROR($V230),"",OFFSET('Smelter Look-up'!$H$4,$V230-4,0))</f>
        <v>Xiamen</v>
      </c>
      <c r="J230" s="168" t="str">
        <f ca="1">IF(ISERROR($V230),"",OFFSET('Smelter Look-up'!$I$4,$V230-4,0))</f>
        <v>Fujian Sheng</v>
      </c>
      <c r="K230" s="207"/>
      <c r="L230" s="207"/>
      <c r="M230" s="207"/>
      <c r="N230" s="207"/>
      <c r="O230" s="207"/>
      <c r="P230" s="169"/>
      <c r="Q230" s="208"/>
      <c r="R230" s="166" t="str">
        <f ca="1">IF(ISERROR($V230),"",OFFSET('Smelter Look-up'!$C$4,$V230-4,0)&amp;"")</f>
        <v>Xiamen Tungsten Co., Ltd.</v>
      </c>
      <c r="S230" s="165" t="str">
        <f t="shared" ref="S230:S260" ca="1" si="32">IF(B230="","",IF(ISERROR(MATCH($E230,CL,0)),"Unknown",INDIRECT("'C'!$A$"&amp;MATCH($E230,CL,0)+1)))</f>
        <v>CN</v>
      </c>
      <c r="T230" s="165" t="str">
        <f ca="1">IF(B230="","",IF(ISERROR(MATCH($J230,SorP!$B$1:$B$6261,0)),"",INDIRECT("'SorP'!$A$"&amp;MATCH($S230&amp;$J230,SorP!C:C,0))))</f>
        <v>CN-FJ</v>
      </c>
      <c r="U230" s="185"/>
      <c r="V230" s="209">
        <f>IF(C230="",NA(),IF(OR(C230="Smelter not listed",C230="Smelter not yet identified"),MATCH($B230&amp;$D230,'Smelter Look-up'!$J:$J,0),MATCH($B230&amp;$C230,'Smelter Look-up'!$J:$J,0)))</f>
        <v>650</v>
      </c>
      <c r="X230" s="210">
        <f t="shared" ref="X230:X260" ca="1" si="33">IF(AND(C230="Smelter not listed",OR(LEN(D230)=0,LEN(E230)=0)),1,0)</f>
        <v>0</v>
      </c>
      <c r="AB230" s="211" t="str">
        <f t="shared" ref="AB230:AB260" si="34">B230&amp;C230</f>
        <v>TungstenXiamen Tungsten Co., Ltd.</v>
      </c>
    </row>
    <row r="231" spans="1:28" s="210" customFormat="1" ht="76.5">
      <c r="A231" s="165" t="s">
        <v>136</v>
      </c>
      <c r="B231" s="166" t="s">
        <v>1090</v>
      </c>
      <c r="C231" s="170" t="s">
        <v>145</v>
      </c>
      <c r="D231" s="213"/>
      <c r="E231" s="166" t="str">
        <f ca="1">IF(ISERROR($V231),"",OFFSET('Smelter Look-up'!$D$4,$V231-4,0)&amp;"")</f>
        <v>CHINA</v>
      </c>
      <c r="F231" s="166" t="str">
        <f ca="1">IF(ISERROR($V231),"",OFFSET('Smelter Look-up'!$E$4,$V231-4,0))</f>
        <v>CID002320</v>
      </c>
      <c r="G231" s="166" t="str">
        <f ca="1">IF(C231=$X$4,IF(ISERROR($V231),"Enter smelter details","RMI"),IF(ISERROR($V231),"",OFFSET('Smelter Look-up'!$F$4,$V231-4,0)))</f>
        <v>RMI</v>
      </c>
      <c r="H231" s="167">
        <f ca="1">IF(ISERROR($V231),"",OFFSET('Smelter Look-up'!$G$4,$V231-4,0))</f>
        <v>0</v>
      </c>
      <c r="I231" s="168" t="str">
        <f ca="1">IF(ISERROR($V231),"",OFFSET('Smelter Look-up'!$H$4,$V231-4,0))</f>
        <v>Xiamen</v>
      </c>
      <c r="J231" s="168" t="str">
        <f ca="1">IF(ISERROR($V231),"",OFFSET('Smelter Look-up'!$I$4,$V231-4,0))</f>
        <v>Fujian Sheng</v>
      </c>
      <c r="K231" s="207"/>
      <c r="L231" s="207"/>
      <c r="M231" s="207"/>
      <c r="N231" s="207"/>
      <c r="O231" s="207"/>
      <c r="P231" s="169"/>
      <c r="Q231" s="208"/>
      <c r="R231" s="166" t="str">
        <f ca="1">IF(ISERROR($V231),"",OFFSET('Smelter Look-up'!$C$4,$V231-4,0)&amp;"")</f>
        <v>Xiamen Tungsten (H.C.) Co., Ltd.</v>
      </c>
      <c r="S231" s="165" t="str">
        <f t="shared" ca="1" si="32"/>
        <v>CN</v>
      </c>
      <c r="T231" s="165" t="str">
        <f ca="1">IF(B231="","",IF(ISERROR(MATCH($J231,SorP!$B$1:$B$6261,0)),"",INDIRECT("'SorP'!$A$"&amp;MATCH($S231&amp;$J231,SorP!C:C,0))))</f>
        <v>CN-FJ</v>
      </c>
      <c r="U231" s="185"/>
      <c r="V231" s="209">
        <f>IF(C231="",NA(),IF(OR(C231="Smelter not listed",C231="Smelter not yet identified"),MATCH($B231&amp;$D231,'Smelter Look-up'!$J:$J,0),MATCH($B231&amp;$C231,'Smelter Look-up'!$J:$J,0)))</f>
        <v>649</v>
      </c>
      <c r="X231" s="210">
        <f t="shared" ca="1" si="33"/>
        <v>0</v>
      </c>
      <c r="AB231" s="211" t="str">
        <f t="shared" si="34"/>
        <v>TungstenXiamen Tungsten (H.C.) Co., Ltd.</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93C088C-54DB-4222-B37D-26BE95EDAD4B}"/>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G5:G2504 F25 F27:F28 F32:F33 F37 F40:F42 F46 F48:F49 F65 F69:F88 F90:F99 F101:F119 F121 F123 F125:F146 F148:F149 F151:F153 F156:F168 F170:F183 F186:F190 F192:F208 F210:F215 F217:F221 F223:F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ページ&amp;R&amp;"Aptos"&amp;14&amp;KFF0000 L2: Internal use only&amp;1#_x000D_</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0"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5" t="str">
        <f ca="1">OFFSET(L!$C$1,MATCH("Checker"&amp;ADDRESS(ROW(),COLUMN(),4),L!$A:$A,0)-1,SL,,)</f>
        <v>To ensure all required fields have been populated before submitting to your customers review form for any line items highlighted in red</v>
      </c>
      <c r="B1" s="395"/>
      <c r="C1" s="395"/>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TDK Corporation</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C. User defined [Specify in 'Description of scope']</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51">
      <c r="A6" s="87" t="str">
        <f ca="1">Declaration!B10</f>
        <v>Description of Scope: (*)</v>
      </c>
      <c r="B6" s="86" t="str">
        <f>Declaration!D10</f>
        <v>Complete TDK Electronics Products provided 3TG is part of the product and assumed the part is not excluded from scope as shown in tab "Product List".</v>
      </c>
      <c r="C6" s="86" t="str">
        <f ca="1">IF(H6=1,J6,I6)</f>
        <v>Complete</v>
      </c>
      <c r="D6" s="92" t="str">
        <f>IF(H6=1,"Click here to provide a Description of Scope","")</f>
        <v/>
      </c>
      <c r="E6" s="19" t="s">
        <v>1261</v>
      </c>
      <c r="F6" s="91">
        <f>IF(OR(B5=Declaration!P9,B5=Declaration!Q9,B5=0),0,1)</f>
        <v>1</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Mr. Simon Bscheider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Simon.Bscheider@tdk.com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0049 89 54020 1309</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Mr. Simon Bscheider</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Simon.Bscheider@tdk.com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46227</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https://www.tdk.com/en/sustainability/social/supplier_responsibility/sus02210.html</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headerFooter>
    <oddHeader>&amp;R&amp;"Aptos"&amp;14&amp;KFF0000 L2: Internal use only&amp;1#_x000D_</oddHeader>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12803"/>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F8" sqref="F8"/>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7" t="str">
        <f ca="1">OFFSET(L!$C$1,MATCH("Product List"&amp;ADDRESS(ROW(),COLUMN(),4),L!$A:$A,0)-1,SL,,)</f>
        <v>Completion required only if reporting level "Product (or List of Products)" selected on the 'Declaration' worksheet.</v>
      </c>
      <c r="B1" s="398"/>
      <c r="C1" s="398"/>
      <c r="D1" s="398"/>
      <c r="E1" s="398"/>
      <c r="F1" s="398"/>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6" t="s">
        <v>858</v>
      </c>
      <c r="C4" s="396"/>
      <c r="D4" s="396"/>
      <c r="E4" s="396"/>
      <c r="F4" s="396"/>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236.25">
      <c r="A6" s="125"/>
      <c r="B6" s="257"/>
      <c r="C6" s="95"/>
      <c r="D6" s="95"/>
      <c r="E6" s="95"/>
      <c r="F6" s="95" t="s">
        <v>15879</v>
      </c>
      <c r="G6" s="258"/>
    </row>
    <row r="7" spans="1:8" ht="31.5">
      <c r="A7" s="126"/>
      <c r="B7" s="257" t="s">
        <v>15909</v>
      </c>
      <c r="C7" s="95"/>
      <c r="D7" s="95"/>
      <c r="E7" s="95"/>
      <c r="F7" s="95" t="s">
        <v>25184</v>
      </c>
      <c r="G7" s="258"/>
    </row>
    <row r="8" spans="1:8" ht="31.5">
      <c r="A8" s="126"/>
      <c r="B8" s="257" t="s">
        <v>15910</v>
      </c>
      <c r="C8" s="95"/>
      <c r="D8" s="95"/>
      <c r="E8" s="95"/>
      <c r="F8" s="95" t="s">
        <v>25184</v>
      </c>
      <c r="G8" s="258"/>
    </row>
    <row r="9" spans="1:8" ht="31.5">
      <c r="A9" s="126"/>
      <c r="B9" s="257" t="s">
        <v>15911</v>
      </c>
      <c r="C9" s="95"/>
      <c r="D9" s="95"/>
      <c r="E9" s="95"/>
      <c r="F9" s="95" t="s">
        <v>25184</v>
      </c>
      <c r="G9" s="258"/>
    </row>
    <row r="10" spans="1:8" ht="31.5">
      <c r="A10" s="126"/>
      <c r="B10" s="257" t="s">
        <v>15912</v>
      </c>
      <c r="C10" s="95"/>
      <c r="D10" s="95"/>
      <c r="E10" s="95"/>
      <c r="F10" s="95" t="s">
        <v>25184</v>
      </c>
      <c r="G10" s="258"/>
    </row>
    <row r="11" spans="1:8" ht="31.5">
      <c r="A11" s="126"/>
      <c r="B11" s="257" t="s">
        <v>15913</v>
      </c>
      <c r="C11" s="95"/>
      <c r="D11" s="95"/>
      <c r="E11" s="95"/>
      <c r="F11" s="95" t="s">
        <v>25184</v>
      </c>
      <c r="G11" s="258"/>
    </row>
    <row r="12" spans="1:8" ht="31.5">
      <c r="A12" s="126"/>
      <c r="B12" s="257" t="s">
        <v>15914</v>
      </c>
      <c r="C12" s="95"/>
      <c r="D12" s="95"/>
      <c r="E12" s="95"/>
      <c r="F12" s="95" t="s">
        <v>25184</v>
      </c>
      <c r="G12" s="258"/>
    </row>
    <row r="13" spans="1:8" ht="31.5">
      <c r="A13" s="126"/>
      <c r="B13" s="257" t="s">
        <v>15915</v>
      </c>
      <c r="C13" s="95"/>
      <c r="D13" s="95"/>
      <c r="E13" s="95"/>
      <c r="F13" s="95" t="s">
        <v>25184</v>
      </c>
      <c r="G13" s="258"/>
    </row>
    <row r="14" spans="1:8" ht="31.5">
      <c r="A14" s="126"/>
      <c r="B14" s="257" t="s">
        <v>15916</v>
      </c>
      <c r="C14" s="95"/>
      <c r="D14" s="95"/>
      <c r="E14" s="95"/>
      <c r="F14" s="95" t="s">
        <v>25184</v>
      </c>
      <c r="G14" s="258"/>
    </row>
    <row r="15" spans="1:8" ht="31.5">
      <c r="A15" s="126"/>
      <c r="B15" s="257" t="s">
        <v>15917</v>
      </c>
      <c r="C15" s="95"/>
      <c r="D15" s="95"/>
      <c r="E15" s="95"/>
      <c r="F15" s="95" t="s">
        <v>25184</v>
      </c>
      <c r="G15" s="258"/>
    </row>
    <row r="16" spans="1:8" ht="31.5">
      <c r="A16" s="126"/>
      <c r="B16" s="257" t="s">
        <v>15918</v>
      </c>
      <c r="C16" s="95"/>
      <c r="D16" s="95"/>
      <c r="E16" s="95"/>
      <c r="F16" s="95" t="s">
        <v>25184</v>
      </c>
      <c r="G16" s="258"/>
    </row>
    <row r="17" spans="1:7" ht="31.5">
      <c r="A17" s="126"/>
      <c r="B17" s="257" t="s">
        <v>15919</v>
      </c>
      <c r="C17" s="95"/>
      <c r="D17" s="95"/>
      <c r="E17" s="95"/>
      <c r="F17" s="95" t="s">
        <v>25184</v>
      </c>
      <c r="G17" s="258"/>
    </row>
    <row r="18" spans="1:7" ht="31.5">
      <c r="A18" s="126"/>
      <c r="B18" s="257" t="s">
        <v>15920</v>
      </c>
      <c r="C18" s="95"/>
      <c r="D18" s="95"/>
      <c r="E18" s="95"/>
      <c r="F18" s="95" t="s">
        <v>25184</v>
      </c>
      <c r="G18" s="258"/>
    </row>
    <row r="19" spans="1:7" ht="31.5">
      <c r="A19" s="126"/>
      <c r="B19" s="257" t="s">
        <v>15921</v>
      </c>
      <c r="C19" s="95"/>
      <c r="D19" s="95"/>
      <c r="E19" s="95"/>
      <c r="F19" s="95" t="s">
        <v>25184</v>
      </c>
      <c r="G19" s="258"/>
    </row>
    <row r="20" spans="1:7" ht="31.5">
      <c r="A20" s="126"/>
      <c r="B20" s="257" t="s">
        <v>15922</v>
      </c>
      <c r="C20" s="95"/>
      <c r="D20" s="95"/>
      <c r="E20" s="95"/>
      <c r="F20" s="95" t="s">
        <v>25184</v>
      </c>
      <c r="G20" s="258"/>
    </row>
    <row r="21" spans="1:7" ht="31.5">
      <c r="A21" s="126"/>
      <c r="B21" s="257" t="s">
        <v>15923</v>
      </c>
      <c r="C21" s="95"/>
      <c r="D21" s="95"/>
      <c r="E21" s="95"/>
      <c r="F21" s="95" t="s">
        <v>25184</v>
      </c>
      <c r="G21" s="258"/>
    </row>
    <row r="22" spans="1:7" ht="31.5">
      <c r="A22" s="126"/>
      <c r="B22" s="257" t="s">
        <v>15924</v>
      </c>
      <c r="C22" s="95"/>
      <c r="D22" s="95"/>
      <c r="E22" s="95"/>
      <c r="F22" s="95" t="s">
        <v>25184</v>
      </c>
      <c r="G22" s="258"/>
    </row>
    <row r="23" spans="1:7" ht="31.5">
      <c r="A23" s="126"/>
      <c r="B23" s="257" t="s">
        <v>15925</v>
      </c>
      <c r="C23" s="95"/>
      <c r="D23" s="95"/>
      <c r="E23" s="95"/>
      <c r="F23" s="95" t="s">
        <v>25184</v>
      </c>
      <c r="G23" s="258"/>
    </row>
    <row r="24" spans="1:7" ht="31.5">
      <c r="A24" s="126"/>
      <c r="B24" s="257" t="s">
        <v>15926</v>
      </c>
      <c r="C24" s="95"/>
      <c r="D24" s="95"/>
      <c r="E24" s="95"/>
      <c r="F24" s="95" t="s">
        <v>25184</v>
      </c>
      <c r="G24" s="258"/>
    </row>
    <row r="25" spans="1:7" ht="31.5">
      <c r="A25" s="126"/>
      <c r="B25" s="257" t="s">
        <v>15927</v>
      </c>
      <c r="C25" s="95"/>
      <c r="D25" s="95"/>
      <c r="E25" s="95"/>
      <c r="F25" s="95" t="s">
        <v>25184</v>
      </c>
      <c r="G25" s="258"/>
    </row>
    <row r="26" spans="1:7" ht="31.5">
      <c r="A26" s="126"/>
      <c r="B26" s="257" t="s">
        <v>15928</v>
      </c>
      <c r="C26" s="95"/>
      <c r="D26" s="95"/>
      <c r="E26" s="95"/>
      <c r="F26" s="95" t="s">
        <v>25184</v>
      </c>
      <c r="G26" s="258"/>
    </row>
    <row r="27" spans="1:7" ht="31.5">
      <c r="A27" s="126"/>
      <c r="B27" s="257" t="s">
        <v>15929</v>
      </c>
      <c r="C27" s="95"/>
      <c r="D27" s="95"/>
      <c r="E27" s="95"/>
      <c r="F27" s="95" t="s">
        <v>25184</v>
      </c>
      <c r="G27" s="258"/>
    </row>
    <row r="28" spans="1:7" ht="31.5">
      <c r="A28" s="126"/>
      <c r="B28" s="257" t="s">
        <v>15930</v>
      </c>
      <c r="C28" s="95"/>
      <c r="D28" s="95"/>
      <c r="E28" s="95"/>
      <c r="F28" s="95" t="s">
        <v>25184</v>
      </c>
      <c r="G28" s="258"/>
    </row>
    <row r="29" spans="1:7" ht="31.5">
      <c r="A29" s="126"/>
      <c r="B29" s="257" t="s">
        <v>15931</v>
      </c>
      <c r="C29" s="95"/>
      <c r="D29" s="95"/>
      <c r="E29" s="95"/>
      <c r="F29" s="95" t="s">
        <v>25184</v>
      </c>
      <c r="G29" s="258"/>
    </row>
    <row r="30" spans="1:7" ht="31.5">
      <c r="A30" s="126"/>
      <c r="B30" s="257" t="s">
        <v>15932</v>
      </c>
      <c r="C30" s="95"/>
      <c r="D30" s="95"/>
      <c r="E30" s="95"/>
      <c r="F30" s="95" t="s">
        <v>25184</v>
      </c>
      <c r="G30" s="258"/>
    </row>
    <row r="31" spans="1:7" ht="31.5">
      <c r="A31" s="126"/>
      <c r="B31" s="257" t="s">
        <v>15933</v>
      </c>
      <c r="C31" s="95"/>
      <c r="D31" s="95"/>
      <c r="E31" s="95"/>
      <c r="F31" s="95" t="s">
        <v>25184</v>
      </c>
      <c r="G31" s="258"/>
    </row>
    <row r="32" spans="1:7" ht="31.5">
      <c r="A32" s="126"/>
      <c r="B32" s="257" t="s">
        <v>15934</v>
      </c>
      <c r="C32" s="95"/>
      <c r="D32" s="95"/>
      <c r="E32" s="95"/>
      <c r="F32" s="95" t="s">
        <v>25184</v>
      </c>
      <c r="G32" s="258"/>
    </row>
    <row r="33" spans="1:7" ht="31.5">
      <c r="A33" s="126"/>
      <c r="B33" s="257" t="s">
        <v>15935</v>
      </c>
      <c r="C33" s="95"/>
      <c r="D33" s="95"/>
      <c r="E33" s="95"/>
      <c r="F33" s="95" t="s">
        <v>25184</v>
      </c>
      <c r="G33" s="258"/>
    </row>
    <row r="34" spans="1:7" ht="31.5">
      <c r="A34" s="126"/>
      <c r="B34" s="257" t="s">
        <v>15936</v>
      </c>
      <c r="C34" s="95"/>
      <c r="D34" s="95"/>
      <c r="E34" s="95"/>
      <c r="F34" s="95" t="s">
        <v>25184</v>
      </c>
      <c r="G34" s="258"/>
    </row>
    <row r="35" spans="1:7" ht="31.5">
      <c r="A35" s="126"/>
      <c r="B35" s="257" t="s">
        <v>15937</v>
      </c>
      <c r="C35" s="95"/>
      <c r="D35" s="95"/>
      <c r="E35" s="95"/>
      <c r="F35" s="95" t="s">
        <v>25184</v>
      </c>
      <c r="G35" s="258"/>
    </row>
    <row r="36" spans="1:7" ht="31.5">
      <c r="A36" s="126"/>
      <c r="B36" s="257" t="s">
        <v>15938</v>
      </c>
      <c r="C36" s="95"/>
      <c r="D36" s="95"/>
      <c r="E36" s="95"/>
      <c r="F36" s="95" t="s">
        <v>25184</v>
      </c>
      <c r="G36" s="258"/>
    </row>
    <row r="37" spans="1:7" ht="31.5">
      <c r="A37" s="126"/>
      <c r="B37" s="257" t="s">
        <v>15939</v>
      </c>
      <c r="C37" s="95"/>
      <c r="D37" s="95"/>
      <c r="E37" s="95"/>
      <c r="F37" s="95" t="s">
        <v>25184</v>
      </c>
      <c r="G37" s="258"/>
    </row>
    <row r="38" spans="1:7" ht="31.5">
      <c r="A38" s="126"/>
      <c r="B38" s="257" t="s">
        <v>15940</v>
      </c>
      <c r="C38" s="95"/>
      <c r="D38" s="95"/>
      <c r="E38" s="95"/>
      <c r="F38" s="95" t="s">
        <v>25184</v>
      </c>
      <c r="G38" s="258"/>
    </row>
    <row r="39" spans="1:7" ht="31.5">
      <c r="A39" s="126"/>
      <c r="B39" s="257" t="s">
        <v>15941</v>
      </c>
      <c r="C39" s="95"/>
      <c r="D39" s="95"/>
      <c r="E39" s="95"/>
      <c r="F39" s="95" t="s">
        <v>25184</v>
      </c>
      <c r="G39" s="258"/>
    </row>
    <row r="40" spans="1:7" ht="31.5">
      <c r="A40" s="126"/>
      <c r="B40" s="257" t="s">
        <v>15942</v>
      </c>
      <c r="C40" s="95"/>
      <c r="D40" s="95"/>
      <c r="E40" s="95"/>
      <c r="F40" s="95" t="s">
        <v>25184</v>
      </c>
      <c r="G40" s="258"/>
    </row>
    <row r="41" spans="1:7" ht="31.5">
      <c r="A41" s="126"/>
      <c r="B41" s="257" t="s">
        <v>15943</v>
      </c>
      <c r="C41" s="95"/>
      <c r="D41" s="95"/>
      <c r="E41" s="95"/>
      <c r="F41" s="95" t="s">
        <v>25184</v>
      </c>
      <c r="G41" s="258"/>
    </row>
    <row r="42" spans="1:7" ht="31.5">
      <c r="A42" s="126"/>
      <c r="B42" s="257" t="s">
        <v>15944</v>
      </c>
      <c r="C42" s="95"/>
      <c r="D42" s="95"/>
      <c r="E42" s="95"/>
      <c r="F42" s="95" t="s">
        <v>25184</v>
      </c>
      <c r="G42" s="258"/>
    </row>
    <row r="43" spans="1:7" ht="31.5">
      <c r="A43" s="126"/>
      <c r="B43" s="257" t="s">
        <v>15945</v>
      </c>
      <c r="C43" s="95"/>
      <c r="D43" s="95"/>
      <c r="E43" s="95"/>
      <c r="F43" s="95" t="s">
        <v>25184</v>
      </c>
      <c r="G43" s="258"/>
    </row>
    <row r="44" spans="1:7" ht="31.5">
      <c r="A44" s="126"/>
      <c r="B44" s="257" t="s">
        <v>15946</v>
      </c>
      <c r="C44" s="95"/>
      <c r="D44" s="95"/>
      <c r="E44" s="95"/>
      <c r="F44" s="95" t="s">
        <v>25184</v>
      </c>
      <c r="G44" s="258"/>
    </row>
    <row r="45" spans="1:7" ht="31.5">
      <c r="A45" s="126"/>
      <c r="B45" s="257" t="s">
        <v>15947</v>
      </c>
      <c r="C45" s="95"/>
      <c r="D45" s="95"/>
      <c r="E45" s="95"/>
      <c r="F45" s="95" t="s">
        <v>25184</v>
      </c>
      <c r="G45" s="258"/>
    </row>
    <row r="46" spans="1:7" ht="31.5">
      <c r="A46" s="126"/>
      <c r="B46" s="257" t="s">
        <v>15948</v>
      </c>
      <c r="C46" s="95"/>
      <c r="D46" s="95"/>
      <c r="E46" s="95"/>
      <c r="F46" s="95" t="s">
        <v>25184</v>
      </c>
      <c r="G46" s="258"/>
    </row>
    <row r="47" spans="1:7" ht="31.5">
      <c r="A47" s="126"/>
      <c r="B47" s="257" t="s">
        <v>15949</v>
      </c>
      <c r="C47" s="95"/>
      <c r="D47" s="95"/>
      <c r="E47" s="95"/>
      <c r="F47" s="95" t="s">
        <v>25184</v>
      </c>
      <c r="G47" s="258"/>
    </row>
    <row r="48" spans="1:7" ht="31.5">
      <c r="A48" s="126"/>
      <c r="B48" s="257" t="s">
        <v>15950</v>
      </c>
      <c r="C48" s="95"/>
      <c r="D48" s="95"/>
      <c r="E48" s="95"/>
      <c r="F48" s="95" t="s">
        <v>25184</v>
      </c>
      <c r="G48" s="258"/>
    </row>
    <row r="49" spans="1:7" ht="31.5">
      <c r="A49" s="126"/>
      <c r="B49" s="257" t="s">
        <v>15951</v>
      </c>
      <c r="C49" s="95"/>
      <c r="D49" s="95"/>
      <c r="E49" s="95"/>
      <c r="F49" s="95" t="s">
        <v>25184</v>
      </c>
      <c r="G49" s="258"/>
    </row>
    <row r="50" spans="1:7" ht="31.5">
      <c r="A50" s="126"/>
      <c r="B50" s="257" t="s">
        <v>15952</v>
      </c>
      <c r="C50" s="95"/>
      <c r="D50" s="95"/>
      <c r="E50" s="95"/>
      <c r="F50" s="95" t="s">
        <v>25184</v>
      </c>
      <c r="G50" s="258"/>
    </row>
    <row r="51" spans="1:7" ht="31.5">
      <c r="A51" s="126"/>
      <c r="B51" s="257" t="s">
        <v>15953</v>
      </c>
      <c r="C51" s="95"/>
      <c r="D51" s="95"/>
      <c r="E51" s="95"/>
      <c r="F51" s="95" t="s">
        <v>25184</v>
      </c>
      <c r="G51" s="258"/>
    </row>
    <row r="52" spans="1:7" ht="31.5">
      <c r="A52" s="126"/>
      <c r="B52" s="257" t="s">
        <v>15954</v>
      </c>
      <c r="C52" s="95"/>
      <c r="D52" s="95"/>
      <c r="E52" s="95"/>
      <c r="F52" s="95" t="s">
        <v>25184</v>
      </c>
      <c r="G52" s="258"/>
    </row>
    <row r="53" spans="1:7" ht="31.5">
      <c r="A53" s="126"/>
      <c r="B53" s="257" t="s">
        <v>15955</v>
      </c>
      <c r="C53" s="95"/>
      <c r="D53" s="95"/>
      <c r="E53" s="95"/>
      <c r="F53" s="95" t="s">
        <v>25184</v>
      </c>
      <c r="G53" s="258"/>
    </row>
    <row r="54" spans="1:7" ht="31.5">
      <c r="A54" s="126"/>
      <c r="B54" s="257" t="s">
        <v>15956</v>
      </c>
      <c r="C54" s="95"/>
      <c r="D54" s="95"/>
      <c r="E54" s="95"/>
      <c r="F54" s="95" t="s">
        <v>25184</v>
      </c>
      <c r="G54" s="258"/>
    </row>
    <row r="55" spans="1:7" ht="31.5">
      <c r="A55" s="126"/>
      <c r="B55" s="257" t="s">
        <v>15957</v>
      </c>
      <c r="C55" s="95"/>
      <c r="D55" s="95"/>
      <c r="E55" s="95"/>
      <c r="F55" s="95" t="s">
        <v>25184</v>
      </c>
      <c r="G55" s="258"/>
    </row>
    <row r="56" spans="1:7" ht="31.5">
      <c r="A56" s="126"/>
      <c r="B56" s="257" t="s">
        <v>15958</v>
      </c>
      <c r="C56" s="95"/>
      <c r="D56" s="95"/>
      <c r="E56" s="95"/>
      <c r="F56" s="95" t="s">
        <v>25184</v>
      </c>
      <c r="G56" s="258"/>
    </row>
    <row r="57" spans="1:7" ht="31.5">
      <c r="A57" s="126"/>
      <c r="B57" s="257" t="s">
        <v>15959</v>
      </c>
      <c r="C57" s="95"/>
      <c r="D57" s="95"/>
      <c r="E57" s="95"/>
      <c r="F57" s="95" t="s">
        <v>25184</v>
      </c>
      <c r="G57" s="258"/>
    </row>
    <row r="58" spans="1:7" ht="31.5">
      <c r="A58" s="126"/>
      <c r="B58" s="257" t="s">
        <v>15960</v>
      </c>
      <c r="C58" s="95"/>
      <c r="D58" s="95"/>
      <c r="E58" s="95"/>
      <c r="F58" s="95" t="s">
        <v>25184</v>
      </c>
      <c r="G58" s="258"/>
    </row>
    <row r="59" spans="1:7" ht="31.5">
      <c r="A59" s="126"/>
      <c r="B59" s="257" t="s">
        <v>15961</v>
      </c>
      <c r="C59" s="95"/>
      <c r="D59" s="95"/>
      <c r="E59" s="95"/>
      <c r="F59" s="95" t="s">
        <v>25184</v>
      </c>
      <c r="G59" s="258"/>
    </row>
    <row r="60" spans="1:7" ht="31.5">
      <c r="A60" s="126"/>
      <c r="B60" s="257" t="s">
        <v>15962</v>
      </c>
      <c r="C60" s="95"/>
      <c r="D60" s="95"/>
      <c r="E60" s="95"/>
      <c r="F60" s="95" t="s">
        <v>25184</v>
      </c>
      <c r="G60" s="258"/>
    </row>
    <row r="61" spans="1:7" ht="31.5">
      <c r="A61" s="126"/>
      <c r="B61" s="257" t="s">
        <v>15963</v>
      </c>
      <c r="C61" s="95"/>
      <c r="D61" s="95"/>
      <c r="E61" s="95"/>
      <c r="F61" s="95" t="s">
        <v>25184</v>
      </c>
      <c r="G61" s="258"/>
    </row>
    <row r="62" spans="1:7" ht="31.5">
      <c r="A62" s="126"/>
      <c r="B62" s="257" t="s">
        <v>15964</v>
      </c>
      <c r="C62" s="95"/>
      <c r="D62" s="95"/>
      <c r="E62" s="95"/>
      <c r="F62" s="95" t="s">
        <v>25184</v>
      </c>
      <c r="G62" s="258"/>
    </row>
    <row r="63" spans="1:7" ht="31.5">
      <c r="A63" s="126"/>
      <c r="B63" s="257" t="s">
        <v>15965</v>
      </c>
      <c r="C63" s="95"/>
      <c r="D63" s="95"/>
      <c r="E63" s="95"/>
      <c r="F63" s="95" t="s">
        <v>25184</v>
      </c>
      <c r="G63" s="258"/>
    </row>
    <row r="64" spans="1:7" ht="31.5">
      <c r="A64" s="126"/>
      <c r="B64" s="257" t="s">
        <v>15966</v>
      </c>
      <c r="C64" s="95"/>
      <c r="D64" s="95"/>
      <c r="E64" s="95"/>
      <c r="F64" s="95" t="s">
        <v>25184</v>
      </c>
      <c r="G64" s="258"/>
    </row>
    <row r="65" spans="1:7" ht="31.5">
      <c r="A65" s="126"/>
      <c r="B65" s="257" t="s">
        <v>15967</v>
      </c>
      <c r="C65" s="95"/>
      <c r="D65" s="95"/>
      <c r="E65" s="95"/>
      <c r="F65" s="95" t="s">
        <v>25184</v>
      </c>
      <c r="G65" s="258"/>
    </row>
    <row r="66" spans="1:7" ht="31.5">
      <c r="A66" s="126"/>
      <c r="B66" s="257" t="s">
        <v>15968</v>
      </c>
      <c r="C66" s="95"/>
      <c r="D66" s="95"/>
      <c r="E66" s="95"/>
      <c r="F66" s="95" t="s">
        <v>25184</v>
      </c>
      <c r="G66" s="258"/>
    </row>
    <row r="67" spans="1:7" ht="31.5">
      <c r="A67" s="126"/>
      <c r="B67" s="257" t="s">
        <v>15969</v>
      </c>
      <c r="C67" s="95"/>
      <c r="D67" s="95"/>
      <c r="E67" s="95"/>
      <c r="F67" s="95" t="s">
        <v>25184</v>
      </c>
      <c r="G67" s="258"/>
    </row>
    <row r="68" spans="1:7" ht="31.5">
      <c r="A68" s="126"/>
      <c r="B68" s="257" t="s">
        <v>15970</v>
      </c>
      <c r="C68" s="95"/>
      <c r="D68" s="95"/>
      <c r="E68" s="95"/>
      <c r="F68" s="95" t="s">
        <v>25184</v>
      </c>
      <c r="G68" s="258"/>
    </row>
    <row r="69" spans="1:7" ht="31.5">
      <c r="A69" s="126"/>
      <c r="B69" s="257" t="s">
        <v>15971</v>
      </c>
      <c r="C69" s="95"/>
      <c r="D69" s="95"/>
      <c r="E69" s="95"/>
      <c r="F69" s="95" t="s">
        <v>25184</v>
      </c>
      <c r="G69" s="258"/>
    </row>
    <row r="70" spans="1:7" ht="31.5">
      <c r="A70" s="126"/>
      <c r="B70" s="257" t="s">
        <v>15972</v>
      </c>
      <c r="C70" s="95"/>
      <c r="D70" s="95"/>
      <c r="E70" s="95"/>
      <c r="F70" s="95" t="s">
        <v>25184</v>
      </c>
      <c r="G70" s="258"/>
    </row>
    <row r="71" spans="1:7" ht="31.5">
      <c r="A71" s="126"/>
      <c r="B71" s="257" t="s">
        <v>15973</v>
      </c>
      <c r="C71" s="95"/>
      <c r="D71" s="95"/>
      <c r="E71" s="95"/>
      <c r="F71" s="95" t="s">
        <v>25184</v>
      </c>
      <c r="G71" s="258"/>
    </row>
    <row r="72" spans="1:7" ht="31.5">
      <c r="A72" s="126"/>
      <c r="B72" s="257" t="s">
        <v>15974</v>
      </c>
      <c r="C72" s="95"/>
      <c r="D72" s="95"/>
      <c r="E72" s="95"/>
      <c r="F72" s="95" t="s">
        <v>25184</v>
      </c>
      <c r="G72" s="258"/>
    </row>
    <row r="73" spans="1:7" ht="31.5">
      <c r="A73" s="126"/>
      <c r="B73" s="257" t="s">
        <v>15975</v>
      </c>
      <c r="C73" s="95"/>
      <c r="D73" s="95"/>
      <c r="E73" s="95"/>
      <c r="F73" s="95" t="s">
        <v>25184</v>
      </c>
      <c r="G73" s="258"/>
    </row>
    <row r="74" spans="1:7" ht="31.5">
      <c r="A74" s="126"/>
      <c r="B74" s="257" t="s">
        <v>15976</v>
      </c>
      <c r="C74" s="95"/>
      <c r="D74" s="95"/>
      <c r="E74" s="95"/>
      <c r="F74" s="95" t="s">
        <v>25184</v>
      </c>
      <c r="G74" s="258"/>
    </row>
    <row r="75" spans="1:7" ht="31.5">
      <c r="A75" s="126"/>
      <c r="B75" s="257" t="s">
        <v>15977</v>
      </c>
      <c r="C75" s="95"/>
      <c r="D75" s="95"/>
      <c r="E75" s="95"/>
      <c r="F75" s="95" t="s">
        <v>25184</v>
      </c>
      <c r="G75" s="258"/>
    </row>
    <row r="76" spans="1:7" ht="31.5">
      <c r="A76" s="126"/>
      <c r="B76" s="257" t="s">
        <v>15978</v>
      </c>
      <c r="C76" s="95"/>
      <c r="D76" s="95"/>
      <c r="E76" s="95"/>
      <c r="F76" s="95" t="s">
        <v>25184</v>
      </c>
      <c r="G76" s="258"/>
    </row>
    <row r="77" spans="1:7" ht="31.5">
      <c r="A77" s="126"/>
      <c r="B77" s="257" t="s">
        <v>15979</v>
      </c>
      <c r="C77" s="95"/>
      <c r="D77" s="95"/>
      <c r="E77" s="95"/>
      <c r="F77" s="95" t="s">
        <v>25184</v>
      </c>
      <c r="G77" s="258"/>
    </row>
    <row r="78" spans="1:7" ht="31.5">
      <c r="A78" s="126"/>
      <c r="B78" s="257" t="s">
        <v>15980</v>
      </c>
      <c r="C78" s="95"/>
      <c r="D78" s="95"/>
      <c r="E78" s="95"/>
      <c r="F78" s="95" t="s">
        <v>25184</v>
      </c>
      <c r="G78" s="258"/>
    </row>
    <row r="79" spans="1:7" ht="31.5">
      <c r="A79" s="126"/>
      <c r="B79" s="257" t="s">
        <v>15981</v>
      </c>
      <c r="C79" s="95"/>
      <c r="D79" s="95"/>
      <c r="E79" s="95"/>
      <c r="F79" s="95" t="s">
        <v>25184</v>
      </c>
      <c r="G79" s="258"/>
    </row>
    <row r="80" spans="1:7" ht="31.5">
      <c r="A80" s="126"/>
      <c r="B80" s="257" t="s">
        <v>15982</v>
      </c>
      <c r="C80" s="95"/>
      <c r="D80" s="95"/>
      <c r="E80" s="95"/>
      <c r="F80" s="95" t="s">
        <v>25184</v>
      </c>
      <c r="G80" s="258"/>
    </row>
    <row r="81" spans="1:7" ht="31.5">
      <c r="A81" s="126"/>
      <c r="B81" s="257" t="s">
        <v>15983</v>
      </c>
      <c r="C81" s="95"/>
      <c r="D81" s="95"/>
      <c r="E81" s="95"/>
      <c r="F81" s="95" t="s">
        <v>25184</v>
      </c>
      <c r="G81" s="258"/>
    </row>
    <row r="82" spans="1:7" ht="31.5">
      <c r="A82" s="126"/>
      <c r="B82" s="257" t="s">
        <v>15984</v>
      </c>
      <c r="C82" s="95"/>
      <c r="D82" s="95"/>
      <c r="E82" s="95"/>
      <c r="F82" s="95" t="s">
        <v>25184</v>
      </c>
      <c r="G82" s="258"/>
    </row>
    <row r="83" spans="1:7" ht="31.5">
      <c r="A83" s="126"/>
      <c r="B83" s="257" t="s">
        <v>15985</v>
      </c>
      <c r="C83" s="95"/>
      <c r="D83" s="95"/>
      <c r="E83" s="95"/>
      <c r="F83" s="95" t="s">
        <v>25184</v>
      </c>
      <c r="G83" s="258"/>
    </row>
    <row r="84" spans="1:7" ht="31.5">
      <c r="A84" s="126"/>
      <c r="B84" s="257" t="s">
        <v>15986</v>
      </c>
      <c r="C84" s="95"/>
      <c r="D84" s="95"/>
      <c r="E84" s="95"/>
      <c r="F84" s="95" t="s">
        <v>25184</v>
      </c>
      <c r="G84" s="258"/>
    </row>
    <row r="85" spans="1:7" ht="31.5">
      <c r="A85" s="126"/>
      <c r="B85" s="257" t="s">
        <v>15987</v>
      </c>
      <c r="C85" s="95"/>
      <c r="D85" s="95"/>
      <c r="E85" s="95"/>
      <c r="F85" s="95" t="s">
        <v>25184</v>
      </c>
      <c r="G85" s="258"/>
    </row>
    <row r="86" spans="1:7" ht="31.5">
      <c r="A86" s="126"/>
      <c r="B86" s="257" t="s">
        <v>15988</v>
      </c>
      <c r="C86" s="95"/>
      <c r="D86" s="95"/>
      <c r="E86" s="95"/>
      <c r="F86" s="95" t="s">
        <v>25184</v>
      </c>
      <c r="G86" s="258"/>
    </row>
    <row r="87" spans="1:7" ht="31.5">
      <c r="A87" s="126"/>
      <c r="B87" s="257" t="s">
        <v>15989</v>
      </c>
      <c r="C87" s="95"/>
      <c r="D87" s="95"/>
      <c r="E87" s="95"/>
      <c r="F87" s="95" t="s">
        <v>25184</v>
      </c>
      <c r="G87" s="258"/>
    </row>
    <row r="88" spans="1:7" ht="31.5">
      <c r="A88" s="126"/>
      <c r="B88" s="257" t="s">
        <v>15990</v>
      </c>
      <c r="C88" s="95"/>
      <c r="D88" s="95"/>
      <c r="E88" s="95"/>
      <c r="F88" s="95" t="s">
        <v>25184</v>
      </c>
      <c r="G88" s="258"/>
    </row>
    <row r="89" spans="1:7" ht="31.5">
      <c r="A89" s="126"/>
      <c r="B89" s="257" t="s">
        <v>15991</v>
      </c>
      <c r="C89" s="95"/>
      <c r="D89" s="95"/>
      <c r="E89" s="95"/>
      <c r="F89" s="95" t="s">
        <v>25184</v>
      </c>
      <c r="G89" s="258"/>
    </row>
    <row r="90" spans="1:7" ht="31.5">
      <c r="A90" s="126"/>
      <c r="B90" s="257" t="s">
        <v>15992</v>
      </c>
      <c r="C90" s="95"/>
      <c r="D90" s="95"/>
      <c r="E90" s="95"/>
      <c r="F90" s="95" t="s">
        <v>25184</v>
      </c>
      <c r="G90" s="258"/>
    </row>
    <row r="91" spans="1:7" ht="31.5">
      <c r="A91" s="126"/>
      <c r="B91" s="257" t="s">
        <v>15993</v>
      </c>
      <c r="C91" s="95"/>
      <c r="D91" s="95"/>
      <c r="E91" s="95"/>
      <c r="F91" s="95" t="s">
        <v>25184</v>
      </c>
      <c r="G91" s="258"/>
    </row>
    <row r="92" spans="1:7" ht="31.5">
      <c r="A92" s="126"/>
      <c r="B92" s="257" t="s">
        <v>15994</v>
      </c>
      <c r="C92" s="95"/>
      <c r="D92" s="95"/>
      <c r="E92" s="95"/>
      <c r="F92" s="95" t="s">
        <v>25184</v>
      </c>
      <c r="G92" s="258"/>
    </row>
    <row r="93" spans="1:7" ht="31.5">
      <c r="A93" s="126"/>
      <c r="B93" s="257" t="s">
        <v>15995</v>
      </c>
      <c r="C93" s="95"/>
      <c r="D93" s="95"/>
      <c r="E93" s="95"/>
      <c r="F93" s="95" t="s">
        <v>25184</v>
      </c>
      <c r="G93" s="258"/>
    </row>
    <row r="94" spans="1:7" ht="31.5">
      <c r="A94" s="126"/>
      <c r="B94" s="257" t="s">
        <v>15996</v>
      </c>
      <c r="C94" s="95"/>
      <c r="D94" s="95"/>
      <c r="E94" s="95"/>
      <c r="F94" s="95" t="s">
        <v>25184</v>
      </c>
      <c r="G94" s="258"/>
    </row>
    <row r="95" spans="1:7" ht="31.5">
      <c r="A95" s="126"/>
      <c r="B95" s="257" t="s">
        <v>15997</v>
      </c>
      <c r="C95" s="95"/>
      <c r="D95" s="95"/>
      <c r="E95" s="95"/>
      <c r="F95" s="95" t="s">
        <v>25184</v>
      </c>
      <c r="G95" s="258"/>
    </row>
    <row r="96" spans="1:7" ht="31.5">
      <c r="A96" s="126"/>
      <c r="B96" s="257" t="s">
        <v>15998</v>
      </c>
      <c r="C96" s="95"/>
      <c r="D96" s="95"/>
      <c r="E96" s="95"/>
      <c r="F96" s="95" t="s">
        <v>25184</v>
      </c>
      <c r="G96" s="258"/>
    </row>
    <row r="97" spans="1:7" ht="31.5">
      <c r="A97" s="126"/>
      <c r="B97" s="257" t="s">
        <v>15999</v>
      </c>
      <c r="C97" s="95"/>
      <c r="D97" s="95"/>
      <c r="E97" s="95"/>
      <c r="F97" s="95" t="s">
        <v>25184</v>
      </c>
      <c r="G97" s="258"/>
    </row>
    <row r="98" spans="1:7" ht="31.5">
      <c r="A98" s="126"/>
      <c r="B98" s="257" t="s">
        <v>16000</v>
      </c>
      <c r="C98" s="95"/>
      <c r="D98" s="95"/>
      <c r="E98" s="95"/>
      <c r="F98" s="95" t="s">
        <v>25184</v>
      </c>
      <c r="G98" s="258"/>
    </row>
    <row r="99" spans="1:7" ht="31.5">
      <c r="A99" s="126"/>
      <c r="B99" s="257" t="s">
        <v>16001</v>
      </c>
      <c r="C99" s="95"/>
      <c r="D99" s="95"/>
      <c r="E99" s="95"/>
      <c r="F99" s="95" t="s">
        <v>25184</v>
      </c>
      <c r="G99" s="258"/>
    </row>
    <row r="100" spans="1:7" ht="31.5">
      <c r="A100" s="126"/>
      <c r="B100" s="257" t="s">
        <v>16002</v>
      </c>
      <c r="C100" s="95"/>
      <c r="D100" s="95"/>
      <c r="E100" s="95"/>
      <c r="F100" s="95" t="s">
        <v>25184</v>
      </c>
      <c r="G100" s="258"/>
    </row>
    <row r="101" spans="1:7" ht="31.5">
      <c r="A101" s="126"/>
      <c r="B101" s="257" t="s">
        <v>16003</v>
      </c>
      <c r="C101" s="95"/>
      <c r="D101" s="95"/>
      <c r="E101" s="95"/>
      <c r="F101" s="95" t="s">
        <v>25184</v>
      </c>
      <c r="G101" s="258"/>
    </row>
    <row r="102" spans="1:7" ht="31.5">
      <c r="A102" s="126"/>
      <c r="B102" s="257" t="s">
        <v>16004</v>
      </c>
      <c r="C102" s="95"/>
      <c r="D102" s="95"/>
      <c r="E102" s="95"/>
      <c r="F102" s="95" t="s">
        <v>25184</v>
      </c>
      <c r="G102" s="258"/>
    </row>
    <row r="103" spans="1:7" ht="31.5">
      <c r="A103" s="126"/>
      <c r="B103" s="257" t="s">
        <v>16005</v>
      </c>
      <c r="C103" s="95"/>
      <c r="D103" s="95"/>
      <c r="E103" s="95"/>
      <c r="F103" s="95" t="s">
        <v>25184</v>
      </c>
      <c r="G103" s="258"/>
    </row>
    <row r="104" spans="1:7" ht="31.5">
      <c r="A104" s="126"/>
      <c r="B104" s="257" t="s">
        <v>16006</v>
      </c>
      <c r="C104" s="95"/>
      <c r="D104" s="95"/>
      <c r="E104" s="95"/>
      <c r="F104" s="95" t="s">
        <v>25184</v>
      </c>
      <c r="G104" s="258"/>
    </row>
    <row r="105" spans="1:7" ht="31.5">
      <c r="A105" s="126"/>
      <c r="B105" s="257" t="s">
        <v>16007</v>
      </c>
      <c r="C105" s="95"/>
      <c r="D105" s="95"/>
      <c r="E105" s="95"/>
      <c r="F105" s="95" t="s">
        <v>25184</v>
      </c>
      <c r="G105" s="258"/>
    </row>
    <row r="106" spans="1:7" ht="31.5">
      <c r="A106" s="126"/>
      <c r="B106" s="257" t="s">
        <v>16008</v>
      </c>
      <c r="C106" s="95"/>
      <c r="D106" s="95"/>
      <c r="E106" s="95"/>
      <c r="F106" s="95" t="s">
        <v>25184</v>
      </c>
      <c r="G106" s="258"/>
    </row>
    <row r="107" spans="1:7" ht="31.5">
      <c r="A107" s="126"/>
      <c r="B107" s="257" t="s">
        <v>16009</v>
      </c>
      <c r="C107" s="95"/>
      <c r="D107" s="95"/>
      <c r="E107" s="95"/>
      <c r="F107" s="95" t="s">
        <v>25184</v>
      </c>
      <c r="G107" s="258"/>
    </row>
    <row r="108" spans="1:7" ht="31.5">
      <c r="A108" s="126"/>
      <c r="B108" s="257" t="s">
        <v>16010</v>
      </c>
      <c r="C108" s="95"/>
      <c r="D108" s="95"/>
      <c r="E108" s="95"/>
      <c r="F108" s="95" t="s">
        <v>25184</v>
      </c>
      <c r="G108" s="258"/>
    </row>
    <row r="109" spans="1:7" ht="31.5">
      <c r="A109" s="126"/>
      <c r="B109" s="257" t="s">
        <v>16011</v>
      </c>
      <c r="C109" s="95"/>
      <c r="D109" s="95"/>
      <c r="E109" s="95"/>
      <c r="F109" s="95" t="s">
        <v>25184</v>
      </c>
      <c r="G109" s="258"/>
    </row>
    <row r="110" spans="1:7" ht="31.5">
      <c r="A110" s="126"/>
      <c r="B110" s="257" t="s">
        <v>16012</v>
      </c>
      <c r="C110" s="95"/>
      <c r="D110" s="95"/>
      <c r="E110" s="95"/>
      <c r="F110" s="95" t="s">
        <v>25184</v>
      </c>
      <c r="G110" s="258"/>
    </row>
    <row r="111" spans="1:7" ht="31.5">
      <c r="A111" s="126"/>
      <c r="B111" s="257" t="s">
        <v>16013</v>
      </c>
      <c r="C111" s="95"/>
      <c r="D111" s="95"/>
      <c r="E111" s="95"/>
      <c r="F111" s="95" t="s">
        <v>25184</v>
      </c>
      <c r="G111" s="258"/>
    </row>
    <row r="112" spans="1:7" ht="31.5">
      <c r="A112" s="126"/>
      <c r="B112" s="257" t="s">
        <v>16014</v>
      </c>
      <c r="C112" s="95"/>
      <c r="D112" s="95"/>
      <c r="E112" s="95"/>
      <c r="F112" s="95" t="s">
        <v>25184</v>
      </c>
      <c r="G112" s="258"/>
    </row>
    <row r="113" spans="1:7" ht="31.5">
      <c r="A113" s="126"/>
      <c r="B113" s="257" t="s">
        <v>16015</v>
      </c>
      <c r="C113" s="95"/>
      <c r="D113" s="95"/>
      <c r="E113" s="95"/>
      <c r="F113" s="95" t="s">
        <v>25184</v>
      </c>
      <c r="G113" s="258"/>
    </row>
    <row r="114" spans="1:7" ht="31.5">
      <c r="A114" s="126"/>
      <c r="B114" s="257" t="s">
        <v>16016</v>
      </c>
      <c r="C114" s="95"/>
      <c r="D114" s="95"/>
      <c r="E114" s="95"/>
      <c r="F114" s="95" t="s">
        <v>25184</v>
      </c>
      <c r="G114" s="258"/>
    </row>
    <row r="115" spans="1:7" ht="31.5">
      <c r="A115" s="126"/>
      <c r="B115" s="257" t="s">
        <v>16017</v>
      </c>
      <c r="C115" s="95"/>
      <c r="D115" s="95"/>
      <c r="E115" s="95"/>
      <c r="F115" s="95" t="s">
        <v>25184</v>
      </c>
      <c r="G115" s="258"/>
    </row>
    <row r="116" spans="1:7" ht="31.5">
      <c r="A116" s="126"/>
      <c r="B116" s="257" t="s">
        <v>16018</v>
      </c>
      <c r="C116" s="95"/>
      <c r="D116" s="95"/>
      <c r="E116" s="95"/>
      <c r="F116" s="95" t="s">
        <v>25184</v>
      </c>
      <c r="G116" s="258"/>
    </row>
    <row r="117" spans="1:7" ht="31.5">
      <c r="A117" s="126"/>
      <c r="B117" s="257" t="s">
        <v>16019</v>
      </c>
      <c r="C117" s="95"/>
      <c r="D117" s="95"/>
      <c r="E117" s="95"/>
      <c r="F117" s="95" t="s">
        <v>25184</v>
      </c>
      <c r="G117" s="258"/>
    </row>
    <row r="118" spans="1:7" ht="31.5">
      <c r="A118" s="126"/>
      <c r="B118" s="257" t="s">
        <v>16020</v>
      </c>
      <c r="C118" s="95"/>
      <c r="D118" s="95"/>
      <c r="E118" s="95"/>
      <c r="F118" s="95" t="s">
        <v>25184</v>
      </c>
      <c r="G118" s="258"/>
    </row>
    <row r="119" spans="1:7" ht="31.5">
      <c r="A119" s="126"/>
      <c r="B119" s="257" t="s">
        <v>16021</v>
      </c>
      <c r="C119" s="95"/>
      <c r="D119" s="95"/>
      <c r="E119" s="95"/>
      <c r="F119" s="95" t="s">
        <v>25184</v>
      </c>
      <c r="G119" s="258"/>
    </row>
    <row r="120" spans="1:7" ht="31.5">
      <c r="A120" s="126"/>
      <c r="B120" s="257" t="s">
        <v>16022</v>
      </c>
      <c r="C120" s="95"/>
      <c r="D120" s="95"/>
      <c r="E120" s="95"/>
      <c r="F120" s="95" t="s">
        <v>25184</v>
      </c>
      <c r="G120" s="258"/>
    </row>
    <row r="121" spans="1:7" ht="31.5">
      <c r="A121" s="126"/>
      <c r="B121" s="257" t="s">
        <v>16023</v>
      </c>
      <c r="C121" s="95"/>
      <c r="D121" s="95"/>
      <c r="E121" s="95"/>
      <c r="F121" s="95" t="s">
        <v>25184</v>
      </c>
      <c r="G121" s="258"/>
    </row>
    <row r="122" spans="1:7" ht="31.5">
      <c r="A122" s="126"/>
      <c r="B122" s="257" t="s">
        <v>16024</v>
      </c>
      <c r="C122" s="95"/>
      <c r="D122" s="95"/>
      <c r="E122" s="95"/>
      <c r="F122" s="95" t="s">
        <v>25184</v>
      </c>
      <c r="G122" s="258"/>
    </row>
    <row r="123" spans="1:7" ht="31.5">
      <c r="A123" s="126"/>
      <c r="B123" s="257" t="s">
        <v>16025</v>
      </c>
      <c r="C123" s="95"/>
      <c r="D123" s="95"/>
      <c r="E123" s="95"/>
      <c r="F123" s="95" t="s">
        <v>25184</v>
      </c>
      <c r="G123" s="258"/>
    </row>
    <row r="124" spans="1:7" ht="31.5">
      <c r="A124" s="126"/>
      <c r="B124" s="257" t="s">
        <v>16026</v>
      </c>
      <c r="C124" s="95"/>
      <c r="D124" s="95"/>
      <c r="E124" s="95"/>
      <c r="F124" s="95" t="s">
        <v>25184</v>
      </c>
      <c r="G124" s="258"/>
    </row>
    <row r="125" spans="1:7" ht="31.5">
      <c r="A125" s="126"/>
      <c r="B125" s="257" t="s">
        <v>16027</v>
      </c>
      <c r="C125" s="95"/>
      <c r="D125" s="95"/>
      <c r="E125" s="95"/>
      <c r="F125" s="95" t="s">
        <v>25184</v>
      </c>
      <c r="G125" s="258"/>
    </row>
    <row r="126" spans="1:7" ht="31.5">
      <c r="A126" s="126"/>
      <c r="B126" s="257" t="s">
        <v>16028</v>
      </c>
      <c r="C126" s="95"/>
      <c r="D126" s="95"/>
      <c r="E126" s="95"/>
      <c r="F126" s="95" t="s">
        <v>25184</v>
      </c>
      <c r="G126" s="258"/>
    </row>
    <row r="127" spans="1:7" ht="31.5">
      <c r="A127" s="126"/>
      <c r="B127" s="257" t="s">
        <v>16029</v>
      </c>
      <c r="C127" s="95"/>
      <c r="D127" s="95"/>
      <c r="E127" s="95"/>
      <c r="F127" s="95" t="s">
        <v>25184</v>
      </c>
      <c r="G127" s="258"/>
    </row>
    <row r="128" spans="1:7" ht="31.5">
      <c r="A128" s="126"/>
      <c r="B128" s="257" t="s">
        <v>16030</v>
      </c>
      <c r="C128" s="95"/>
      <c r="D128" s="95"/>
      <c r="E128" s="95"/>
      <c r="F128" s="95" t="s">
        <v>25184</v>
      </c>
      <c r="G128" s="258"/>
    </row>
    <row r="129" spans="1:7" ht="31.5">
      <c r="A129" s="126"/>
      <c r="B129" s="257" t="s">
        <v>16031</v>
      </c>
      <c r="C129" s="95"/>
      <c r="D129" s="95"/>
      <c r="E129" s="95"/>
      <c r="F129" s="95" t="s">
        <v>25184</v>
      </c>
      <c r="G129" s="258"/>
    </row>
    <row r="130" spans="1:7" ht="31.5">
      <c r="A130" s="126"/>
      <c r="B130" s="257" t="s">
        <v>16032</v>
      </c>
      <c r="C130" s="95"/>
      <c r="D130" s="95"/>
      <c r="E130" s="95"/>
      <c r="F130" s="95" t="s">
        <v>25184</v>
      </c>
      <c r="G130" s="258"/>
    </row>
    <row r="131" spans="1:7" ht="31.5">
      <c r="A131" s="126"/>
      <c r="B131" s="257" t="s">
        <v>16033</v>
      </c>
      <c r="C131" s="95"/>
      <c r="D131" s="95"/>
      <c r="E131" s="95"/>
      <c r="F131" s="95" t="s">
        <v>25184</v>
      </c>
      <c r="G131" s="258"/>
    </row>
    <row r="132" spans="1:7" ht="31.5">
      <c r="A132" s="126"/>
      <c r="B132" s="257" t="s">
        <v>16034</v>
      </c>
      <c r="C132" s="95"/>
      <c r="D132" s="95"/>
      <c r="E132" s="95"/>
      <c r="F132" s="95" t="s">
        <v>25184</v>
      </c>
      <c r="G132" s="258"/>
    </row>
    <row r="133" spans="1:7" ht="31.5">
      <c r="A133" s="126"/>
      <c r="B133" s="257" t="s">
        <v>16035</v>
      </c>
      <c r="C133" s="95"/>
      <c r="D133" s="95"/>
      <c r="E133" s="95"/>
      <c r="F133" s="95" t="s">
        <v>25184</v>
      </c>
      <c r="G133" s="258"/>
    </row>
    <row r="134" spans="1:7" ht="31.5">
      <c r="A134" s="126"/>
      <c r="B134" s="257" t="s">
        <v>16036</v>
      </c>
      <c r="C134" s="95"/>
      <c r="D134" s="95"/>
      <c r="E134" s="95"/>
      <c r="F134" s="95" t="s">
        <v>25184</v>
      </c>
      <c r="G134" s="258"/>
    </row>
    <row r="135" spans="1:7" ht="31.5">
      <c r="A135" s="126"/>
      <c r="B135" s="257" t="s">
        <v>16037</v>
      </c>
      <c r="C135" s="95"/>
      <c r="D135" s="95"/>
      <c r="E135" s="95"/>
      <c r="F135" s="95" t="s">
        <v>25184</v>
      </c>
      <c r="G135" s="258"/>
    </row>
    <row r="136" spans="1:7" ht="31.5">
      <c r="A136" s="126"/>
      <c r="B136" s="257" t="s">
        <v>16038</v>
      </c>
      <c r="C136" s="95"/>
      <c r="D136" s="95"/>
      <c r="E136" s="95"/>
      <c r="F136" s="95" t="s">
        <v>25184</v>
      </c>
      <c r="G136" s="258"/>
    </row>
    <row r="137" spans="1:7" ht="31.5">
      <c r="A137" s="126"/>
      <c r="B137" s="257" t="s">
        <v>16039</v>
      </c>
      <c r="C137" s="95"/>
      <c r="D137" s="95"/>
      <c r="E137" s="95"/>
      <c r="F137" s="95" t="s">
        <v>25184</v>
      </c>
      <c r="G137" s="258"/>
    </row>
    <row r="138" spans="1:7" ht="31.5">
      <c r="A138" s="126"/>
      <c r="B138" s="257" t="s">
        <v>16040</v>
      </c>
      <c r="C138" s="95"/>
      <c r="D138" s="95"/>
      <c r="E138" s="95"/>
      <c r="F138" s="95" t="s">
        <v>25184</v>
      </c>
      <c r="G138" s="258"/>
    </row>
    <row r="139" spans="1:7" ht="31.5">
      <c r="A139" s="126"/>
      <c r="B139" s="257" t="s">
        <v>16041</v>
      </c>
      <c r="C139" s="95"/>
      <c r="D139" s="95"/>
      <c r="E139" s="95"/>
      <c r="F139" s="95" t="s">
        <v>25184</v>
      </c>
      <c r="G139" s="258"/>
    </row>
    <row r="140" spans="1:7" ht="31.5">
      <c r="A140" s="126"/>
      <c r="B140" s="257" t="s">
        <v>16042</v>
      </c>
      <c r="C140" s="95"/>
      <c r="D140" s="95"/>
      <c r="E140" s="95"/>
      <c r="F140" s="95" t="s">
        <v>25184</v>
      </c>
      <c r="G140" s="258"/>
    </row>
    <row r="141" spans="1:7" ht="31.5">
      <c r="A141" s="126"/>
      <c r="B141" s="257" t="s">
        <v>16043</v>
      </c>
      <c r="C141" s="95"/>
      <c r="D141" s="95"/>
      <c r="E141" s="95"/>
      <c r="F141" s="95" t="s">
        <v>25184</v>
      </c>
      <c r="G141" s="258"/>
    </row>
    <row r="142" spans="1:7" ht="31.5">
      <c r="A142" s="126"/>
      <c r="B142" s="257" t="s">
        <v>16044</v>
      </c>
      <c r="C142" s="95"/>
      <c r="D142" s="95"/>
      <c r="E142" s="95"/>
      <c r="F142" s="95" t="s">
        <v>25184</v>
      </c>
      <c r="G142" s="258"/>
    </row>
    <row r="143" spans="1:7" ht="31.5">
      <c r="A143" s="126"/>
      <c r="B143" s="257" t="s">
        <v>16045</v>
      </c>
      <c r="C143" s="95"/>
      <c r="D143" s="95"/>
      <c r="E143" s="95"/>
      <c r="F143" s="95" t="s">
        <v>25184</v>
      </c>
      <c r="G143" s="258"/>
    </row>
    <row r="144" spans="1:7" ht="31.5">
      <c r="A144" s="126"/>
      <c r="B144" s="257" t="s">
        <v>16046</v>
      </c>
      <c r="C144" s="95"/>
      <c r="D144" s="95"/>
      <c r="E144" s="95"/>
      <c r="F144" s="95" t="s">
        <v>25184</v>
      </c>
      <c r="G144" s="258"/>
    </row>
    <row r="145" spans="1:7" ht="31.5">
      <c r="A145" s="126"/>
      <c r="B145" s="257" t="s">
        <v>16047</v>
      </c>
      <c r="C145" s="95"/>
      <c r="D145" s="95"/>
      <c r="E145" s="95"/>
      <c r="F145" s="95" t="s">
        <v>25184</v>
      </c>
      <c r="G145" s="258"/>
    </row>
    <row r="146" spans="1:7" ht="31.5">
      <c r="A146" s="126"/>
      <c r="B146" s="257" t="s">
        <v>16048</v>
      </c>
      <c r="C146" s="95"/>
      <c r="D146" s="95"/>
      <c r="E146" s="95"/>
      <c r="F146" s="95" t="s">
        <v>25184</v>
      </c>
      <c r="G146" s="258"/>
    </row>
    <row r="147" spans="1:7" ht="31.5">
      <c r="A147" s="126"/>
      <c r="B147" s="257" t="s">
        <v>16049</v>
      </c>
      <c r="C147" s="95"/>
      <c r="D147" s="95"/>
      <c r="E147" s="95"/>
      <c r="F147" s="95" t="s">
        <v>25184</v>
      </c>
      <c r="G147" s="258"/>
    </row>
    <row r="148" spans="1:7" ht="31.5">
      <c r="A148" s="126"/>
      <c r="B148" s="257" t="s">
        <v>16050</v>
      </c>
      <c r="C148" s="95"/>
      <c r="D148" s="95"/>
      <c r="E148" s="95"/>
      <c r="F148" s="95" t="s">
        <v>25184</v>
      </c>
      <c r="G148" s="258"/>
    </row>
    <row r="149" spans="1:7" ht="31.5">
      <c r="A149" s="126"/>
      <c r="B149" s="257" t="s">
        <v>16051</v>
      </c>
      <c r="C149" s="95"/>
      <c r="D149" s="95"/>
      <c r="E149" s="95"/>
      <c r="F149" s="95" t="s">
        <v>25184</v>
      </c>
      <c r="G149" s="258"/>
    </row>
    <row r="150" spans="1:7" ht="31.5">
      <c r="A150" s="126"/>
      <c r="B150" s="257" t="s">
        <v>16052</v>
      </c>
      <c r="C150" s="95"/>
      <c r="D150" s="95"/>
      <c r="E150" s="95"/>
      <c r="F150" s="95" t="s">
        <v>25184</v>
      </c>
      <c r="G150" s="258"/>
    </row>
    <row r="151" spans="1:7" ht="31.5">
      <c r="A151" s="126"/>
      <c r="B151" s="257" t="s">
        <v>16053</v>
      </c>
      <c r="C151" s="95"/>
      <c r="D151" s="95"/>
      <c r="E151" s="95"/>
      <c r="F151" s="95" t="s">
        <v>25184</v>
      </c>
      <c r="G151" s="258"/>
    </row>
    <row r="152" spans="1:7" ht="31.5">
      <c r="A152" s="126"/>
      <c r="B152" s="257" t="s">
        <v>16054</v>
      </c>
      <c r="C152" s="95"/>
      <c r="D152" s="95"/>
      <c r="E152" s="95"/>
      <c r="F152" s="95" t="s">
        <v>25184</v>
      </c>
      <c r="G152" s="258"/>
    </row>
    <row r="153" spans="1:7" ht="31.5">
      <c r="A153" s="126"/>
      <c r="B153" s="257" t="s">
        <v>16055</v>
      </c>
      <c r="C153" s="95"/>
      <c r="D153" s="95"/>
      <c r="E153" s="95"/>
      <c r="F153" s="95" t="s">
        <v>25184</v>
      </c>
      <c r="G153" s="258"/>
    </row>
    <row r="154" spans="1:7" ht="31.5">
      <c r="A154" s="126"/>
      <c r="B154" s="257" t="s">
        <v>16056</v>
      </c>
      <c r="C154" s="95"/>
      <c r="D154" s="95"/>
      <c r="E154" s="95"/>
      <c r="F154" s="95" t="s">
        <v>25184</v>
      </c>
      <c r="G154" s="258"/>
    </row>
    <row r="155" spans="1:7" ht="31.5">
      <c r="A155" s="126"/>
      <c r="B155" s="257" t="s">
        <v>16057</v>
      </c>
      <c r="C155" s="95"/>
      <c r="D155" s="95"/>
      <c r="E155" s="95"/>
      <c r="F155" s="95" t="s">
        <v>25184</v>
      </c>
      <c r="G155" s="258"/>
    </row>
    <row r="156" spans="1:7" ht="31.5">
      <c r="A156" s="126"/>
      <c r="B156" s="257" t="s">
        <v>16058</v>
      </c>
      <c r="C156" s="95"/>
      <c r="D156" s="95"/>
      <c r="E156" s="95"/>
      <c r="F156" s="95" t="s">
        <v>25184</v>
      </c>
      <c r="G156" s="258"/>
    </row>
    <row r="157" spans="1:7" ht="31.5">
      <c r="A157" s="126"/>
      <c r="B157" s="257" t="s">
        <v>16059</v>
      </c>
      <c r="C157" s="95"/>
      <c r="D157" s="95"/>
      <c r="E157" s="95"/>
      <c r="F157" s="95" t="s">
        <v>25184</v>
      </c>
      <c r="G157" s="258"/>
    </row>
    <row r="158" spans="1:7" ht="31.5">
      <c r="A158" s="126"/>
      <c r="B158" s="257" t="s">
        <v>16060</v>
      </c>
      <c r="C158" s="95"/>
      <c r="D158" s="95"/>
      <c r="E158" s="95"/>
      <c r="F158" s="95" t="s">
        <v>25184</v>
      </c>
      <c r="G158" s="258"/>
    </row>
    <row r="159" spans="1:7" ht="31.5">
      <c r="A159" s="126"/>
      <c r="B159" s="257" t="s">
        <v>16061</v>
      </c>
      <c r="C159" s="95"/>
      <c r="D159" s="95"/>
      <c r="E159" s="95"/>
      <c r="F159" s="95" t="s">
        <v>25184</v>
      </c>
      <c r="G159" s="258"/>
    </row>
    <row r="160" spans="1:7" ht="31.5">
      <c r="A160" s="126"/>
      <c r="B160" s="257" t="s">
        <v>16062</v>
      </c>
      <c r="C160" s="95"/>
      <c r="D160" s="95"/>
      <c r="E160" s="95"/>
      <c r="F160" s="95" t="s">
        <v>25184</v>
      </c>
      <c r="G160" s="258"/>
    </row>
    <row r="161" spans="1:7" ht="31.5">
      <c r="A161" s="126"/>
      <c r="B161" s="257" t="s">
        <v>16063</v>
      </c>
      <c r="C161" s="95"/>
      <c r="D161" s="95"/>
      <c r="E161" s="95"/>
      <c r="F161" s="95" t="s">
        <v>25184</v>
      </c>
      <c r="G161" s="258"/>
    </row>
    <row r="162" spans="1:7" ht="31.5">
      <c r="A162" s="126"/>
      <c r="B162" s="257" t="s">
        <v>16064</v>
      </c>
      <c r="C162" s="95"/>
      <c r="D162" s="95"/>
      <c r="E162" s="95"/>
      <c r="F162" s="95" t="s">
        <v>25184</v>
      </c>
      <c r="G162" s="258"/>
    </row>
    <row r="163" spans="1:7" ht="31.5">
      <c r="A163" s="126"/>
      <c r="B163" s="257" t="s">
        <v>16065</v>
      </c>
      <c r="C163" s="95"/>
      <c r="D163" s="95"/>
      <c r="E163" s="95"/>
      <c r="F163" s="95" t="s">
        <v>25184</v>
      </c>
      <c r="G163" s="258"/>
    </row>
    <row r="164" spans="1:7" ht="31.5">
      <c r="A164" s="126"/>
      <c r="B164" s="257" t="s">
        <v>16066</v>
      </c>
      <c r="C164" s="95"/>
      <c r="D164" s="95"/>
      <c r="E164" s="95"/>
      <c r="F164" s="95" t="s">
        <v>25184</v>
      </c>
      <c r="G164" s="258"/>
    </row>
    <row r="165" spans="1:7" ht="31.5">
      <c r="A165" s="126"/>
      <c r="B165" s="257" t="s">
        <v>16067</v>
      </c>
      <c r="C165" s="95"/>
      <c r="D165" s="95"/>
      <c r="E165" s="95"/>
      <c r="F165" s="95" t="s">
        <v>25184</v>
      </c>
      <c r="G165" s="258"/>
    </row>
    <row r="166" spans="1:7" ht="31.5">
      <c r="A166" s="126"/>
      <c r="B166" s="257" t="s">
        <v>16068</v>
      </c>
      <c r="C166" s="95"/>
      <c r="D166" s="95"/>
      <c r="E166" s="95"/>
      <c r="F166" s="95" t="s">
        <v>25184</v>
      </c>
      <c r="G166" s="258"/>
    </row>
    <row r="167" spans="1:7" ht="31.5">
      <c r="A167" s="126"/>
      <c r="B167" s="257" t="s">
        <v>16069</v>
      </c>
      <c r="C167" s="95"/>
      <c r="D167" s="95"/>
      <c r="E167" s="95"/>
      <c r="F167" s="95" t="s">
        <v>25184</v>
      </c>
      <c r="G167" s="258"/>
    </row>
    <row r="168" spans="1:7" ht="31.5">
      <c r="A168" s="126"/>
      <c r="B168" s="257" t="s">
        <v>16070</v>
      </c>
      <c r="C168" s="95"/>
      <c r="D168" s="95"/>
      <c r="E168" s="95"/>
      <c r="F168" s="95" t="s">
        <v>25184</v>
      </c>
      <c r="G168" s="258"/>
    </row>
    <row r="169" spans="1:7" ht="31.5">
      <c r="A169" s="126"/>
      <c r="B169" s="257" t="s">
        <v>16071</v>
      </c>
      <c r="C169" s="95"/>
      <c r="D169" s="95"/>
      <c r="E169" s="95"/>
      <c r="F169" s="95" t="s">
        <v>25184</v>
      </c>
      <c r="G169" s="258"/>
    </row>
    <row r="170" spans="1:7" ht="31.5">
      <c r="A170" s="126"/>
      <c r="B170" s="257" t="s">
        <v>16072</v>
      </c>
      <c r="C170" s="95"/>
      <c r="D170" s="95"/>
      <c r="E170" s="95"/>
      <c r="F170" s="95" t="s">
        <v>25184</v>
      </c>
      <c r="G170" s="258"/>
    </row>
    <row r="171" spans="1:7" ht="31.5">
      <c r="A171" s="126"/>
      <c r="B171" s="257" t="s">
        <v>16073</v>
      </c>
      <c r="C171" s="95"/>
      <c r="D171" s="95"/>
      <c r="E171" s="95"/>
      <c r="F171" s="95" t="s">
        <v>25184</v>
      </c>
      <c r="G171" s="258"/>
    </row>
    <row r="172" spans="1:7" ht="31.5">
      <c r="A172" s="126"/>
      <c r="B172" s="257" t="s">
        <v>16074</v>
      </c>
      <c r="C172" s="95"/>
      <c r="D172" s="95"/>
      <c r="E172" s="95"/>
      <c r="F172" s="95" t="s">
        <v>25184</v>
      </c>
      <c r="G172" s="258"/>
    </row>
    <row r="173" spans="1:7" ht="31.5">
      <c r="A173" s="126"/>
      <c r="B173" s="257" t="s">
        <v>16075</v>
      </c>
      <c r="C173" s="95"/>
      <c r="D173" s="95"/>
      <c r="E173" s="95"/>
      <c r="F173" s="95" t="s">
        <v>25184</v>
      </c>
      <c r="G173" s="258"/>
    </row>
    <row r="174" spans="1:7" ht="31.5">
      <c r="A174" s="126"/>
      <c r="B174" s="257" t="s">
        <v>16076</v>
      </c>
      <c r="C174" s="95"/>
      <c r="D174" s="95"/>
      <c r="E174" s="95"/>
      <c r="F174" s="95" t="s">
        <v>25184</v>
      </c>
      <c r="G174" s="258"/>
    </row>
    <row r="175" spans="1:7" ht="31.5">
      <c r="A175" s="126"/>
      <c r="B175" s="257" t="s">
        <v>16077</v>
      </c>
      <c r="C175" s="95"/>
      <c r="D175" s="95"/>
      <c r="E175" s="95"/>
      <c r="F175" s="95" t="s">
        <v>25184</v>
      </c>
      <c r="G175" s="258"/>
    </row>
    <row r="176" spans="1:7" ht="31.5">
      <c r="A176" s="126"/>
      <c r="B176" s="257" t="s">
        <v>16078</v>
      </c>
      <c r="C176" s="95"/>
      <c r="D176" s="95"/>
      <c r="E176" s="95"/>
      <c r="F176" s="95" t="s">
        <v>25184</v>
      </c>
      <c r="G176" s="258"/>
    </row>
    <row r="177" spans="1:7" ht="31.5">
      <c r="A177" s="126"/>
      <c r="B177" s="257" t="s">
        <v>16079</v>
      </c>
      <c r="C177" s="95"/>
      <c r="D177" s="95"/>
      <c r="E177" s="95"/>
      <c r="F177" s="95" t="s">
        <v>25184</v>
      </c>
      <c r="G177" s="258"/>
    </row>
    <row r="178" spans="1:7" ht="31.5">
      <c r="A178" s="126"/>
      <c r="B178" s="257" t="s">
        <v>16080</v>
      </c>
      <c r="C178" s="95"/>
      <c r="D178" s="95"/>
      <c r="E178" s="95"/>
      <c r="F178" s="95" t="s">
        <v>25184</v>
      </c>
      <c r="G178" s="258"/>
    </row>
    <row r="179" spans="1:7" ht="31.5">
      <c r="A179" s="126"/>
      <c r="B179" s="257" t="s">
        <v>16081</v>
      </c>
      <c r="C179" s="95"/>
      <c r="D179" s="95"/>
      <c r="E179" s="95"/>
      <c r="F179" s="95" t="s">
        <v>25184</v>
      </c>
      <c r="G179" s="258"/>
    </row>
    <row r="180" spans="1:7" ht="31.5">
      <c r="A180" s="126"/>
      <c r="B180" s="257" t="s">
        <v>16082</v>
      </c>
      <c r="C180" s="95"/>
      <c r="D180" s="95"/>
      <c r="E180" s="95"/>
      <c r="F180" s="95" t="s">
        <v>25184</v>
      </c>
      <c r="G180" s="258"/>
    </row>
    <row r="181" spans="1:7" ht="31.5">
      <c r="A181" s="126"/>
      <c r="B181" s="257" t="s">
        <v>16083</v>
      </c>
      <c r="C181" s="95"/>
      <c r="D181" s="95"/>
      <c r="E181" s="95"/>
      <c r="F181" s="95" t="s">
        <v>25184</v>
      </c>
      <c r="G181" s="258"/>
    </row>
    <row r="182" spans="1:7" ht="31.5">
      <c r="A182" s="126"/>
      <c r="B182" s="257" t="s">
        <v>16084</v>
      </c>
      <c r="C182" s="95"/>
      <c r="D182" s="95"/>
      <c r="E182" s="95"/>
      <c r="F182" s="95" t="s">
        <v>25184</v>
      </c>
      <c r="G182" s="258"/>
    </row>
    <row r="183" spans="1:7" ht="31.5">
      <c r="A183" s="126"/>
      <c r="B183" s="257" t="s">
        <v>16085</v>
      </c>
      <c r="C183" s="95"/>
      <c r="D183" s="95"/>
      <c r="E183" s="95"/>
      <c r="F183" s="95" t="s">
        <v>25184</v>
      </c>
      <c r="G183" s="258"/>
    </row>
    <row r="184" spans="1:7" ht="31.5">
      <c r="A184" s="126"/>
      <c r="B184" s="257" t="s">
        <v>16086</v>
      </c>
      <c r="C184" s="95"/>
      <c r="D184" s="95"/>
      <c r="E184" s="95"/>
      <c r="F184" s="95" t="s">
        <v>25184</v>
      </c>
      <c r="G184" s="258"/>
    </row>
    <row r="185" spans="1:7" ht="31.5">
      <c r="A185" s="126"/>
      <c r="B185" s="257" t="s">
        <v>16087</v>
      </c>
      <c r="C185" s="95"/>
      <c r="D185" s="95"/>
      <c r="E185" s="95"/>
      <c r="F185" s="95" t="s">
        <v>25184</v>
      </c>
      <c r="G185" s="258"/>
    </row>
    <row r="186" spans="1:7" ht="31.5">
      <c r="A186" s="126"/>
      <c r="B186" s="257" t="s">
        <v>16088</v>
      </c>
      <c r="C186" s="95"/>
      <c r="D186" s="95"/>
      <c r="E186" s="95"/>
      <c r="F186" s="95" t="s">
        <v>25184</v>
      </c>
      <c r="G186" s="258"/>
    </row>
    <row r="187" spans="1:7" ht="31.5">
      <c r="A187" s="126"/>
      <c r="B187" s="257" t="s">
        <v>16089</v>
      </c>
      <c r="C187" s="95"/>
      <c r="D187" s="95"/>
      <c r="E187" s="95"/>
      <c r="F187" s="95" t="s">
        <v>25184</v>
      </c>
      <c r="G187" s="258"/>
    </row>
    <row r="188" spans="1:7" ht="31.5">
      <c r="A188" s="126"/>
      <c r="B188" s="257" t="s">
        <v>16090</v>
      </c>
      <c r="C188" s="95"/>
      <c r="D188" s="95"/>
      <c r="E188" s="95"/>
      <c r="F188" s="95" t="s">
        <v>25184</v>
      </c>
      <c r="G188" s="258"/>
    </row>
    <row r="189" spans="1:7" ht="31.5">
      <c r="A189" s="126"/>
      <c r="B189" s="257" t="s">
        <v>16091</v>
      </c>
      <c r="C189" s="95"/>
      <c r="D189" s="95"/>
      <c r="E189" s="95"/>
      <c r="F189" s="95" t="s">
        <v>25184</v>
      </c>
      <c r="G189" s="258"/>
    </row>
    <row r="190" spans="1:7" ht="31.5">
      <c r="A190" s="126"/>
      <c r="B190" s="257" t="s">
        <v>16092</v>
      </c>
      <c r="C190" s="95"/>
      <c r="D190" s="95"/>
      <c r="E190" s="95"/>
      <c r="F190" s="95" t="s">
        <v>25184</v>
      </c>
      <c r="G190" s="258"/>
    </row>
    <row r="191" spans="1:7" ht="31.5">
      <c r="A191" s="126"/>
      <c r="B191" s="257" t="s">
        <v>16093</v>
      </c>
      <c r="C191" s="95"/>
      <c r="D191" s="95"/>
      <c r="E191" s="95"/>
      <c r="F191" s="95" t="s">
        <v>25184</v>
      </c>
      <c r="G191" s="258"/>
    </row>
    <row r="192" spans="1:7" ht="31.5">
      <c r="A192" s="126"/>
      <c r="B192" s="257" t="s">
        <v>16094</v>
      </c>
      <c r="C192" s="95"/>
      <c r="D192" s="95"/>
      <c r="E192" s="95"/>
      <c r="F192" s="95" t="s">
        <v>25184</v>
      </c>
      <c r="G192" s="258"/>
    </row>
    <row r="193" spans="1:7" ht="31.5">
      <c r="A193" s="126"/>
      <c r="B193" s="257" t="s">
        <v>16095</v>
      </c>
      <c r="C193" s="95"/>
      <c r="D193" s="95"/>
      <c r="E193" s="95"/>
      <c r="F193" s="95" t="s">
        <v>25184</v>
      </c>
      <c r="G193" s="258"/>
    </row>
    <row r="194" spans="1:7" ht="31.5">
      <c r="A194" s="126"/>
      <c r="B194" s="257" t="s">
        <v>16096</v>
      </c>
      <c r="C194" s="95"/>
      <c r="D194" s="95"/>
      <c r="E194" s="95"/>
      <c r="F194" s="95" t="s">
        <v>25184</v>
      </c>
      <c r="G194" s="258"/>
    </row>
    <row r="195" spans="1:7" ht="31.5">
      <c r="A195" s="126"/>
      <c r="B195" s="257" t="s">
        <v>16097</v>
      </c>
      <c r="C195" s="95"/>
      <c r="D195" s="95"/>
      <c r="E195" s="95"/>
      <c r="F195" s="95" t="s">
        <v>25184</v>
      </c>
      <c r="G195" s="258"/>
    </row>
    <row r="196" spans="1:7" ht="31.5">
      <c r="A196" s="126"/>
      <c r="B196" s="257" t="s">
        <v>16098</v>
      </c>
      <c r="C196" s="95"/>
      <c r="D196" s="95"/>
      <c r="E196" s="95"/>
      <c r="F196" s="95" t="s">
        <v>25184</v>
      </c>
      <c r="G196" s="258"/>
    </row>
    <row r="197" spans="1:7" ht="31.5">
      <c r="A197" s="126"/>
      <c r="B197" s="257" t="s">
        <v>16099</v>
      </c>
      <c r="C197" s="95"/>
      <c r="D197" s="95"/>
      <c r="E197" s="95"/>
      <c r="F197" s="95" t="s">
        <v>25184</v>
      </c>
      <c r="G197" s="258"/>
    </row>
    <row r="198" spans="1:7" ht="31.5">
      <c r="A198" s="126"/>
      <c r="B198" s="257" t="s">
        <v>16100</v>
      </c>
      <c r="C198" s="95"/>
      <c r="D198" s="95"/>
      <c r="E198" s="95"/>
      <c r="F198" s="95" t="s">
        <v>25184</v>
      </c>
      <c r="G198" s="258"/>
    </row>
    <row r="199" spans="1:7" ht="31.5">
      <c r="A199" s="126"/>
      <c r="B199" s="257" t="s">
        <v>16101</v>
      </c>
      <c r="C199" s="95"/>
      <c r="D199" s="95"/>
      <c r="E199" s="95"/>
      <c r="F199" s="95" t="s">
        <v>25184</v>
      </c>
      <c r="G199" s="258"/>
    </row>
    <row r="200" spans="1:7" ht="31.5">
      <c r="A200" s="126"/>
      <c r="B200" s="257" t="s">
        <v>16102</v>
      </c>
      <c r="C200" s="95"/>
      <c r="D200" s="95"/>
      <c r="E200" s="95"/>
      <c r="F200" s="95" t="s">
        <v>25184</v>
      </c>
      <c r="G200" s="258"/>
    </row>
    <row r="201" spans="1:7" ht="31.5">
      <c r="A201" s="126"/>
      <c r="B201" s="257" t="s">
        <v>16103</v>
      </c>
      <c r="C201" s="95"/>
      <c r="D201" s="95"/>
      <c r="E201" s="95"/>
      <c r="F201" s="95" t="s">
        <v>25184</v>
      </c>
      <c r="G201" s="258"/>
    </row>
    <row r="202" spans="1:7" ht="31.5">
      <c r="A202" s="126"/>
      <c r="B202" s="257" t="s">
        <v>16104</v>
      </c>
      <c r="C202" s="95"/>
      <c r="D202" s="95"/>
      <c r="E202" s="95"/>
      <c r="F202" s="95" t="s">
        <v>25184</v>
      </c>
      <c r="G202" s="258"/>
    </row>
    <row r="203" spans="1:7" ht="31.5">
      <c r="A203" s="126"/>
      <c r="B203" s="257" t="s">
        <v>16105</v>
      </c>
      <c r="C203" s="95"/>
      <c r="D203" s="95"/>
      <c r="E203" s="95"/>
      <c r="F203" s="95" t="s">
        <v>25184</v>
      </c>
      <c r="G203" s="258"/>
    </row>
    <row r="204" spans="1:7" ht="31.5">
      <c r="A204" s="126"/>
      <c r="B204" s="257" t="s">
        <v>16106</v>
      </c>
      <c r="C204" s="95"/>
      <c r="D204" s="95"/>
      <c r="E204" s="95"/>
      <c r="F204" s="95" t="s">
        <v>25184</v>
      </c>
      <c r="G204" s="258"/>
    </row>
    <row r="205" spans="1:7" ht="31.5">
      <c r="A205" s="126"/>
      <c r="B205" s="257" t="s">
        <v>16107</v>
      </c>
      <c r="C205" s="95"/>
      <c r="D205" s="95"/>
      <c r="E205" s="95"/>
      <c r="F205" s="95" t="s">
        <v>25184</v>
      </c>
      <c r="G205" s="258"/>
    </row>
    <row r="206" spans="1:7" ht="31.5">
      <c r="A206" s="126"/>
      <c r="B206" s="257" t="s">
        <v>16108</v>
      </c>
      <c r="C206" s="95"/>
      <c r="D206" s="95"/>
      <c r="E206" s="95"/>
      <c r="F206" s="95" t="s">
        <v>25184</v>
      </c>
      <c r="G206" s="258"/>
    </row>
    <row r="207" spans="1:7" ht="31.5">
      <c r="A207" s="126"/>
      <c r="B207" s="257" t="s">
        <v>16109</v>
      </c>
      <c r="C207" s="95"/>
      <c r="D207" s="95"/>
      <c r="E207" s="95"/>
      <c r="F207" s="95" t="s">
        <v>25184</v>
      </c>
      <c r="G207" s="258"/>
    </row>
    <row r="208" spans="1:7" ht="31.5">
      <c r="A208" s="126"/>
      <c r="B208" s="257" t="s">
        <v>16110</v>
      </c>
      <c r="C208" s="95"/>
      <c r="D208" s="95"/>
      <c r="E208" s="95"/>
      <c r="F208" s="95" t="s">
        <v>25184</v>
      </c>
      <c r="G208" s="258"/>
    </row>
    <row r="209" spans="1:7" ht="31.5">
      <c r="A209" s="126"/>
      <c r="B209" s="257" t="s">
        <v>16111</v>
      </c>
      <c r="C209" s="95"/>
      <c r="D209" s="95"/>
      <c r="E209" s="95"/>
      <c r="F209" s="95" t="s">
        <v>25184</v>
      </c>
      <c r="G209" s="258"/>
    </row>
    <row r="210" spans="1:7" ht="31.5">
      <c r="A210" s="126"/>
      <c r="B210" s="257" t="s">
        <v>16112</v>
      </c>
      <c r="C210" s="95"/>
      <c r="D210" s="95"/>
      <c r="E210" s="95"/>
      <c r="F210" s="95" t="s">
        <v>25184</v>
      </c>
      <c r="G210" s="258"/>
    </row>
    <row r="211" spans="1:7" ht="31.5">
      <c r="A211" s="126"/>
      <c r="B211" s="257" t="s">
        <v>16113</v>
      </c>
      <c r="C211" s="95"/>
      <c r="D211" s="95"/>
      <c r="E211" s="95"/>
      <c r="F211" s="95" t="s">
        <v>25184</v>
      </c>
      <c r="G211" s="258"/>
    </row>
    <row r="212" spans="1:7" ht="31.5">
      <c r="A212" s="126"/>
      <c r="B212" s="257" t="s">
        <v>16114</v>
      </c>
      <c r="C212" s="95"/>
      <c r="D212" s="95"/>
      <c r="E212" s="95"/>
      <c r="F212" s="95" t="s">
        <v>25184</v>
      </c>
      <c r="G212" s="258"/>
    </row>
    <row r="213" spans="1:7" ht="31.5">
      <c r="A213" s="126"/>
      <c r="B213" s="257" t="s">
        <v>16115</v>
      </c>
      <c r="C213" s="95"/>
      <c r="D213" s="95"/>
      <c r="E213" s="95"/>
      <c r="F213" s="95" t="s">
        <v>25184</v>
      </c>
      <c r="G213" s="258"/>
    </row>
    <row r="214" spans="1:7" ht="31.5">
      <c r="A214" s="126"/>
      <c r="B214" s="257" t="s">
        <v>16116</v>
      </c>
      <c r="C214" s="95"/>
      <c r="D214" s="95"/>
      <c r="E214" s="95"/>
      <c r="F214" s="95" t="s">
        <v>25184</v>
      </c>
      <c r="G214" s="258"/>
    </row>
    <row r="215" spans="1:7" ht="31.5">
      <c r="A215" s="126"/>
      <c r="B215" s="257" t="s">
        <v>16117</v>
      </c>
      <c r="C215" s="95"/>
      <c r="D215" s="95"/>
      <c r="E215" s="95"/>
      <c r="F215" s="95" t="s">
        <v>25184</v>
      </c>
      <c r="G215" s="258"/>
    </row>
    <row r="216" spans="1:7" ht="31.5">
      <c r="A216" s="126"/>
      <c r="B216" s="257" t="s">
        <v>16118</v>
      </c>
      <c r="C216" s="95"/>
      <c r="D216" s="95"/>
      <c r="E216" s="95"/>
      <c r="F216" s="95" t="s">
        <v>25184</v>
      </c>
      <c r="G216" s="258"/>
    </row>
    <row r="217" spans="1:7" ht="31.5">
      <c r="A217" s="126"/>
      <c r="B217" s="257" t="s">
        <v>16119</v>
      </c>
      <c r="C217" s="95"/>
      <c r="D217" s="95"/>
      <c r="E217" s="95"/>
      <c r="F217" s="95" t="s">
        <v>25184</v>
      </c>
      <c r="G217" s="258"/>
    </row>
    <row r="218" spans="1:7" ht="31.5">
      <c r="A218" s="126"/>
      <c r="B218" s="257" t="s">
        <v>16120</v>
      </c>
      <c r="C218" s="95"/>
      <c r="D218" s="95"/>
      <c r="E218" s="95"/>
      <c r="F218" s="95" t="s">
        <v>25184</v>
      </c>
      <c r="G218" s="258"/>
    </row>
    <row r="219" spans="1:7" ht="31.5">
      <c r="A219" s="126"/>
      <c r="B219" s="257" t="s">
        <v>16121</v>
      </c>
      <c r="C219" s="95"/>
      <c r="D219" s="95"/>
      <c r="E219" s="95"/>
      <c r="F219" s="95" t="s">
        <v>25184</v>
      </c>
      <c r="G219" s="258"/>
    </row>
    <row r="220" spans="1:7" ht="31.5">
      <c r="A220" s="126"/>
      <c r="B220" s="257" t="s">
        <v>16122</v>
      </c>
      <c r="C220" s="95"/>
      <c r="D220" s="95"/>
      <c r="E220" s="95"/>
      <c r="F220" s="95" t="s">
        <v>25184</v>
      </c>
      <c r="G220" s="258"/>
    </row>
    <row r="221" spans="1:7" ht="31.5">
      <c r="A221" s="126"/>
      <c r="B221" s="257" t="s">
        <v>16123</v>
      </c>
      <c r="C221" s="95"/>
      <c r="D221" s="95"/>
      <c r="E221" s="95"/>
      <c r="F221" s="95" t="s">
        <v>25184</v>
      </c>
      <c r="G221" s="258"/>
    </row>
    <row r="222" spans="1:7" ht="31.5">
      <c r="A222" s="126"/>
      <c r="B222" s="257" t="s">
        <v>16124</v>
      </c>
      <c r="C222" s="95"/>
      <c r="D222" s="95"/>
      <c r="E222" s="95"/>
      <c r="F222" s="95" t="s">
        <v>25184</v>
      </c>
      <c r="G222" s="258"/>
    </row>
    <row r="223" spans="1:7" ht="31.5">
      <c r="A223" s="126"/>
      <c r="B223" s="257" t="s">
        <v>16125</v>
      </c>
      <c r="C223" s="95"/>
      <c r="D223" s="95"/>
      <c r="E223" s="95"/>
      <c r="F223" s="95" t="s">
        <v>25184</v>
      </c>
      <c r="G223" s="258"/>
    </row>
    <row r="224" spans="1:7" ht="31.5">
      <c r="A224" s="126"/>
      <c r="B224" s="257" t="s">
        <v>16126</v>
      </c>
      <c r="C224" s="95"/>
      <c r="D224" s="95"/>
      <c r="E224" s="95"/>
      <c r="F224" s="95" t="s">
        <v>25184</v>
      </c>
      <c r="G224" s="258"/>
    </row>
    <row r="225" spans="1:7" ht="31.5">
      <c r="A225" s="126"/>
      <c r="B225" s="257" t="s">
        <v>16127</v>
      </c>
      <c r="C225" s="95"/>
      <c r="D225" s="95"/>
      <c r="E225" s="95"/>
      <c r="F225" s="95" t="s">
        <v>25184</v>
      </c>
      <c r="G225" s="258"/>
    </row>
    <row r="226" spans="1:7" ht="31.5">
      <c r="A226" s="126"/>
      <c r="B226" s="257" t="s">
        <v>16128</v>
      </c>
      <c r="C226" s="95"/>
      <c r="D226" s="95"/>
      <c r="E226" s="95"/>
      <c r="F226" s="95" t="s">
        <v>25184</v>
      </c>
      <c r="G226" s="258"/>
    </row>
    <row r="227" spans="1:7" ht="31.5">
      <c r="A227" s="126"/>
      <c r="B227" s="257" t="s">
        <v>16129</v>
      </c>
      <c r="C227" s="95"/>
      <c r="D227" s="95"/>
      <c r="E227" s="95"/>
      <c r="F227" s="95" t="s">
        <v>25184</v>
      </c>
      <c r="G227" s="258"/>
    </row>
    <row r="228" spans="1:7" ht="31.5">
      <c r="A228" s="126"/>
      <c r="B228" s="257" t="s">
        <v>16130</v>
      </c>
      <c r="C228" s="95"/>
      <c r="D228" s="95"/>
      <c r="E228" s="95"/>
      <c r="F228" s="95" t="s">
        <v>25184</v>
      </c>
      <c r="G228" s="258"/>
    </row>
    <row r="229" spans="1:7" ht="31.5">
      <c r="A229" s="126"/>
      <c r="B229" s="257" t="s">
        <v>16131</v>
      </c>
      <c r="C229" s="95"/>
      <c r="D229" s="95"/>
      <c r="E229" s="95"/>
      <c r="F229" s="95" t="s">
        <v>25184</v>
      </c>
      <c r="G229" s="258"/>
    </row>
    <row r="230" spans="1:7" ht="31.5">
      <c r="A230" s="126"/>
      <c r="B230" s="257" t="s">
        <v>16132</v>
      </c>
      <c r="C230" s="95"/>
      <c r="D230" s="95"/>
      <c r="E230" s="95"/>
      <c r="F230" s="95" t="s">
        <v>25184</v>
      </c>
      <c r="G230" s="258"/>
    </row>
    <row r="231" spans="1:7" ht="31.5">
      <c r="A231" s="126"/>
      <c r="B231" s="257" t="s">
        <v>16133</v>
      </c>
      <c r="C231" s="95"/>
      <c r="D231" s="95"/>
      <c r="E231" s="95"/>
      <c r="F231" s="95" t="s">
        <v>25184</v>
      </c>
      <c r="G231" s="258"/>
    </row>
    <row r="232" spans="1:7" ht="31.5">
      <c r="A232" s="126"/>
      <c r="B232" s="257" t="s">
        <v>16134</v>
      </c>
      <c r="C232" s="95"/>
      <c r="D232" s="95"/>
      <c r="E232" s="95"/>
      <c r="F232" s="95" t="s">
        <v>25184</v>
      </c>
      <c r="G232" s="258"/>
    </row>
    <row r="233" spans="1:7" ht="31.5">
      <c r="A233" s="126"/>
      <c r="B233" s="257" t="s">
        <v>16135</v>
      </c>
      <c r="C233" s="95"/>
      <c r="D233" s="95"/>
      <c r="E233" s="95"/>
      <c r="F233" s="95" t="s">
        <v>25184</v>
      </c>
      <c r="G233" s="258"/>
    </row>
    <row r="234" spans="1:7" ht="31.5">
      <c r="A234" s="126"/>
      <c r="B234" s="257" t="s">
        <v>16136</v>
      </c>
      <c r="C234" s="95"/>
      <c r="D234" s="95"/>
      <c r="E234" s="95"/>
      <c r="F234" s="95" t="s">
        <v>25184</v>
      </c>
      <c r="G234" s="258"/>
    </row>
    <row r="235" spans="1:7" ht="31.5">
      <c r="A235" s="126"/>
      <c r="B235" s="257" t="s">
        <v>16137</v>
      </c>
      <c r="C235" s="95"/>
      <c r="D235" s="95"/>
      <c r="E235" s="95"/>
      <c r="F235" s="95" t="s">
        <v>25184</v>
      </c>
      <c r="G235" s="258"/>
    </row>
    <row r="236" spans="1:7" ht="31.5">
      <c r="A236" s="126"/>
      <c r="B236" s="257" t="s">
        <v>16138</v>
      </c>
      <c r="C236" s="95"/>
      <c r="D236" s="95"/>
      <c r="E236" s="95"/>
      <c r="F236" s="95" t="s">
        <v>25184</v>
      </c>
      <c r="G236" s="258"/>
    </row>
    <row r="237" spans="1:7" ht="31.5">
      <c r="A237" s="126"/>
      <c r="B237" s="257" t="s">
        <v>16139</v>
      </c>
      <c r="C237" s="95"/>
      <c r="D237" s="95"/>
      <c r="E237" s="95"/>
      <c r="F237" s="95" t="s">
        <v>25184</v>
      </c>
      <c r="G237" s="258"/>
    </row>
    <row r="238" spans="1:7" ht="31.5">
      <c r="A238" s="126"/>
      <c r="B238" s="257" t="s">
        <v>16140</v>
      </c>
      <c r="C238" s="95"/>
      <c r="D238" s="95"/>
      <c r="E238" s="95"/>
      <c r="F238" s="95" t="s">
        <v>25184</v>
      </c>
      <c r="G238" s="258"/>
    </row>
    <row r="239" spans="1:7" ht="31.5">
      <c r="A239" s="126"/>
      <c r="B239" s="257" t="s">
        <v>16141</v>
      </c>
      <c r="C239" s="95"/>
      <c r="D239" s="95"/>
      <c r="E239" s="95"/>
      <c r="F239" s="95" t="s">
        <v>25184</v>
      </c>
      <c r="G239" s="258"/>
    </row>
    <row r="240" spans="1:7" ht="31.5">
      <c r="A240" s="126"/>
      <c r="B240" s="257" t="s">
        <v>16142</v>
      </c>
      <c r="C240" s="95"/>
      <c r="D240" s="95"/>
      <c r="E240" s="95"/>
      <c r="F240" s="95" t="s">
        <v>25184</v>
      </c>
      <c r="G240" s="258"/>
    </row>
    <row r="241" spans="1:7" ht="31.5">
      <c r="A241" s="126"/>
      <c r="B241" s="257" t="s">
        <v>16143</v>
      </c>
      <c r="C241" s="95"/>
      <c r="D241" s="95"/>
      <c r="E241" s="95"/>
      <c r="F241" s="95" t="s">
        <v>25184</v>
      </c>
      <c r="G241" s="258"/>
    </row>
    <row r="242" spans="1:7" ht="31.5">
      <c r="A242" s="126"/>
      <c r="B242" s="257" t="s">
        <v>16144</v>
      </c>
      <c r="C242" s="95"/>
      <c r="D242" s="95"/>
      <c r="E242" s="95"/>
      <c r="F242" s="95" t="s">
        <v>25184</v>
      </c>
      <c r="G242" s="258"/>
    </row>
    <row r="243" spans="1:7" ht="31.5">
      <c r="A243" s="126"/>
      <c r="B243" s="257" t="s">
        <v>16145</v>
      </c>
      <c r="C243" s="95"/>
      <c r="D243" s="95"/>
      <c r="E243" s="95"/>
      <c r="F243" s="95" t="s">
        <v>25184</v>
      </c>
      <c r="G243" s="258"/>
    </row>
    <row r="244" spans="1:7" ht="31.5">
      <c r="A244" s="126"/>
      <c r="B244" s="257" t="s">
        <v>16146</v>
      </c>
      <c r="C244" s="95"/>
      <c r="D244" s="95"/>
      <c r="E244" s="95"/>
      <c r="F244" s="95" t="s">
        <v>25184</v>
      </c>
      <c r="G244" s="258"/>
    </row>
    <row r="245" spans="1:7" ht="31.5">
      <c r="A245" s="126"/>
      <c r="B245" s="257" t="s">
        <v>16147</v>
      </c>
      <c r="C245" s="95"/>
      <c r="D245" s="95"/>
      <c r="E245" s="95"/>
      <c r="F245" s="95" t="s">
        <v>25184</v>
      </c>
      <c r="G245" s="258"/>
    </row>
    <row r="246" spans="1:7" ht="31.5">
      <c r="A246" s="126"/>
      <c r="B246" s="257" t="s">
        <v>16148</v>
      </c>
      <c r="C246" s="95"/>
      <c r="D246" s="95"/>
      <c r="E246" s="95"/>
      <c r="F246" s="95" t="s">
        <v>25184</v>
      </c>
      <c r="G246" s="258"/>
    </row>
    <row r="247" spans="1:7" ht="31.5">
      <c r="A247" s="126"/>
      <c r="B247" s="257" t="s">
        <v>16149</v>
      </c>
      <c r="C247" s="95"/>
      <c r="D247" s="95"/>
      <c r="E247" s="95"/>
      <c r="F247" s="95" t="s">
        <v>25184</v>
      </c>
      <c r="G247" s="258"/>
    </row>
    <row r="248" spans="1:7" ht="31.5">
      <c r="A248" s="126"/>
      <c r="B248" s="257" t="s">
        <v>16150</v>
      </c>
      <c r="C248" s="95"/>
      <c r="D248" s="95"/>
      <c r="E248" s="95"/>
      <c r="F248" s="95" t="s">
        <v>25184</v>
      </c>
      <c r="G248" s="258"/>
    </row>
    <row r="249" spans="1:7" ht="31.5">
      <c r="A249" s="126"/>
      <c r="B249" s="257" t="s">
        <v>16151</v>
      </c>
      <c r="C249" s="95"/>
      <c r="D249" s="95"/>
      <c r="E249" s="95"/>
      <c r="F249" s="95" t="s">
        <v>25184</v>
      </c>
      <c r="G249" s="258"/>
    </row>
    <row r="250" spans="1:7" ht="31.5">
      <c r="A250" s="126"/>
      <c r="B250" s="257" t="s">
        <v>16152</v>
      </c>
      <c r="C250" s="95"/>
      <c r="D250" s="95"/>
      <c r="E250" s="95"/>
      <c r="F250" s="95" t="s">
        <v>25184</v>
      </c>
      <c r="G250" s="258"/>
    </row>
    <row r="251" spans="1:7" ht="31.5">
      <c r="A251" s="126"/>
      <c r="B251" s="257" t="s">
        <v>16153</v>
      </c>
      <c r="C251" s="95"/>
      <c r="D251" s="95"/>
      <c r="E251" s="95"/>
      <c r="F251" s="95" t="s">
        <v>25184</v>
      </c>
      <c r="G251" s="258"/>
    </row>
    <row r="252" spans="1:7" ht="31.5">
      <c r="A252" s="126"/>
      <c r="B252" s="257" t="s">
        <v>16154</v>
      </c>
      <c r="C252" s="95"/>
      <c r="D252" s="95"/>
      <c r="E252" s="95"/>
      <c r="F252" s="95" t="s">
        <v>25184</v>
      </c>
      <c r="G252" s="258"/>
    </row>
    <row r="253" spans="1:7" ht="31.5">
      <c r="A253" s="126"/>
      <c r="B253" s="257" t="s">
        <v>16155</v>
      </c>
      <c r="C253" s="95"/>
      <c r="D253" s="95"/>
      <c r="E253" s="95"/>
      <c r="F253" s="95" t="s">
        <v>25184</v>
      </c>
      <c r="G253" s="258"/>
    </row>
    <row r="254" spans="1:7" ht="31.5">
      <c r="A254" s="126"/>
      <c r="B254" s="257" t="s">
        <v>16156</v>
      </c>
      <c r="C254" s="95"/>
      <c r="D254" s="95"/>
      <c r="E254" s="95"/>
      <c r="F254" s="95" t="s">
        <v>25184</v>
      </c>
      <c r="G254" s="258"/>
    </row>
    <row r="255" spans="1:7" ht="31.5">
      <c r="A255" s="126"/>
      <c r="B255" s="257" t="s">
        <v>16157</v>
      </c>
      <c r="C255" s="95"/>
      <c r="D255" s="95"/>
      <c r="E255" s="95"/>
      <c r="F255" s="95" t="s">
        <v>25184</v>
      </c>
      <c r="G255" s="258"/>
    </row>
    <row r="256" spans="1:7" ht="31.5">
      <c r="A256" s="126"/>
      <c r="B256" s="257" t="s">
        <v>16158</v>
      </c>
      <c r="C256" s="95"/>
      <c r="D256" s="95"/>
      <c r="E256" s="95"/>
      <c r="F256" s="95" t="s">
        <v>25184</v>
      </c>
      <c r="G256" s="258"/>
    </row>
    <row r="257" spans="1:7" ht="31.5">
      <c r="A257" s="126"/>
      <c r="B257" s="257" t="s">
        <v>16159</v>
      </c>
      <c r="C257" s="95"/>
      <c r="D257" s="95"/>
      <c r="E257" s="95"/>
      <c r="F257" s="95" t="s">
        <v>25184</v>
      </c>
      <c r="G257" s="258"/>
    </row>
    <row r="258" spans="1:7" ht="31.5">
      <c r="A258" s="126"/>
      <c r="B258" s="257" t="s">
        <v>16160</v>
      </c>
      <c r="C258" s="95"/>
      <c r="D258" s="95"/>
      <c r="E258" s="95"/>
      <c r="F258" s="95" t="s">
        <v>25184</v>
      </c>
      <c r="G258" s="258"/>
    </row>
    <row r="259" spans="1:7" ht="31.5">
      <c r="A259" s="126"/>
      <c r="B259" s="257" t="s">
        <v>16161</v>
      </c>
      <c r="C259" s="95"/>
      <c r="D259" s="95"/>
      <c r="E259" s="95"/>
      <c r="F259" s="95" t="s">
        <v>25184</v>
      </c>
      <c r="G259" s="258"/>
    </row>
    <row r="260" spans="1:7" ht="31.5">
      <c r="A260" s="126"/>
      <c r="B260" s="257" t="s">
        <v>16162</v>
      </c>
      <c r="C260" s="95"/>
      <c r="D260" s="95"/>
      <c r="E260" s="95"/>
      <c r="F260" s="95" t="s">
        <v>25184</v>
      </c>
      <c r="G260" s="258"/>
    </row>
    <row r="261" spans="1:7" ht="31.5">
      <c r="A261" s="126"/>
      <c r="B261" s="257" t="s">
        <v>16163</v>
      </c>
      <c r="C261" s="95"/>
      <c r="D261" s="95"/>
      <c r="E261" s="95"/>
      <c r="F261" s="95" t="s">
        <v>25184</v>
      </c>
      <c r="G261" s="258"/>
    </row>
    <row r="262" spans="1:7" ht="31.5">
      <c r="A262" s="126"/>
      <c r="B262" s="257" t="s">
        <v>16164</v>
      </c>
      <c r="C262" s="95"/>
      <c r="D262" s="95"/>
      <c r="E262" s="95"/>
      <c r="F262" s="95" t="s">
        <v>25184</v>
      </c>
      <c r="G262" s="258"/>
    </row>
    <row r="263" spans="1:7" ht="31.5">
      <c r="A263" s="126"/>
      <c r="B263" s="257" t="s">
        <v>16165</v>
      </c>
      <c r="C263" s="95"/>
      <c r="D263" s="95"/>
      <c r="E263" s="95"/>
      <c r="F263" s="95" t="s">
        <v>25184</v>
      </c>
      <c r="G263" s="258"/>
    </row>
    <row r="264" spans="1:7" ht="31.5">
      <c r="A264" s="126"/>
      <c r="B264" s="257" t="s">
        <v>16166</v>
      </c>
      <c r="C264" s="95"/>
      <c r="D264" s="95"/>
      <c r="E264" s="95"/>
      <c r="F264" s="95" t="s">
        <v>25184</v>
      </c>
      <c r="G264" s="258"/>
    </row>
    <row r="265" spans="1:7" ht="31.5">
      <c r="A265" s="126"/>
      <c r="B265" s="257" t="s">
        <v>16167</v>
      </c>
      <c r="C265" s="95"/>
      <c r="D265" s="95"/>
      <c r="E265" s="95"/>
      <c r="F265" s="95" t="s">
        <v>25184</v>
      </c>
      <c r="G265" s="258"/>
    </row>
    <row r="266" spans="1:7" ht="31.5">
      <c r="A266" s="126"/>
      <c r="B266" s="257" t="s">
        <v>16168</v>
      </c>
      <c r="C266" s="95"/>
      <c r="D266" s="95"/>
      <c r="E266" s="95"/>
      <c r="F266" s="95" t="s">
        <v>25184</v>
      </c>
      <c r="G266" s="258"/>
    </row>
    <row r="267" spans="1:7" ht="31.5">
      <c r="A267" s="126"/>
      <c r="B267" s="257" t="s">
        <v>16169</v>
      </c>
      <c r="C267" s="95"/>
      <c r="D267" s="95"/>
      <c r="E267" s="95"/>
      <c r="F267" s="95" t="s">
        <v>25184</v>
      </c>
      <c r="G267" s="258"/>
    </row>
    <row r="268" spans="1:7" ht="31.5">
      <c r="A268" s="126"/>
      <c r="B268" s="257" t="s">
        <v>16170</v>
      </c>
      <c r="C268" s="95"/>
      <c r="D268" s="95"/>
      <c r="E268" s="95"/>
      <c r="F268" s="95" t="s">
        <v>25184</v>
      </c>
      <c r="G268" s="258"/>
    </row>
    <row r="269" spans="1:7" ht="31.5">
      <c r="A269" s="126"/>
      <c r="B269" s="257" t="s">
        <v>16171</v>
      </c>
      <c r="C269" s="95"/>
      <c r="D269" s="95"/>
      <c r="E269" s="95"/>
      <c r="F269" s="95" t="s">
        <v>25184</v>
      </c>
      <c r="G269" s="258"/>
    </row>
    <row r="270" spans="1:7" ht="31.5">
      <c r="A270" s="126"/>
      <c r="B270" s="257" t="s">
        <v>16172</v>
      </c>
      <c r="C270" s="95"/>
      <c r="D270" s="95"/>
      <c r="E270" s="95"/>
      <c r="F270" s="95" t="s">
        <v>25184</v>
      </c>
      <c r="G270" s="258"/>
    </row>
    <row r="271" spans="1:7" ht="31.5">
      <c r="A271" s="126"/>
      <c r="B271" s="257" t="s">
        <v>16173</v>
      </c>
      <c r="C271" s="95"/>
      <c r="D271" s="95"/>
      <c r="E271" s="95"/>
      <c r="F271" s="95" t="s">
        <v>25184</v>
      </c>
      <c r="G271" s="258"/>
    </row>
    <row r="272" spans="1:7" ht="31.5">
      <c r="A272" s="126"/>
      <c r="B272" s="257" t="s">
        <v>16174</v>
      </c>
      <c r="C272" s="95"/>
      <c r="D272" s="95"/>
      <c r="E272" s="95"/>
      <c r="F272" s="95" t="s">
        <v>25184</v>
      </c>
      <c r="G272" s="258"/>
    </row>
    <row r="273" spans="1:7" ht="31.5">
      <c r="A273" s="126"/>
      <c r="B273" s="257" t="s">
        <v>16175</v>
      </c>
      <c r="C273" s="95"/>
      <c r="D273" s="95"/>
      <c r="E273" s="95"/>
      <c r="F273" s="95" t="s">
        <v>25184</v>
      </c>
      <c r="G273" s="258"/>
    </row>
    <row r="274" spans="1:7" ht="31.5">
      <c r="A274" s="126"/>
      <c r="B274" s="257" t="s">
        <v>16176</v>
      </c>
      <c r="C274" s="95"/>
      <c r="D274" s="95"/>
      <c r="E274" s="95"/>
      <c r="F274" s="95" t="s">
        <v>25184</v>
      </c>
      <c r="G274" s="258"/>
    </row>
    <row r="275" spans="1:7" ht="31.5">
      <c r="A275" s="126"/>
      <c r="B275" s="257" t="s">
        <v>16177</v>
      </c>
      <c r="C275" s="95"/>
      <c r="D275" s="95"/>
      <c r="E275" s="95"/>
      <c r="F275" s="95" t="s">
        <v>25184</v>
      </c>
      <c r="G275" s="258"/>
    </row>
    <row r="276" spans="1:7" ht="31.5">
      <c r="A276" s="126"/>
      <c r="B276" s="257" t="s">
        <v>16178</v>
      </c>
      <c r="C276" s="95"/>
      <c r="D276" s="95"/>
      <c r="E276" s="95"/>
      <c r="F276" s="95" t="s">
        <v>25184</v>
      </c>
      <c r="G276" s="258"/>
    </row>
    <row r="277" spans="1:7" ht="31.5">
      <c r="A277" s="126"/>
      <c r="B277" s="257" t="s">
        <v>16179</v>
      </c>
      <c r="C277" s="95"/>
      <c r="D277" s="95"/>
      <c r="E277" s="95"/>
      <c r="F277" s="95" t="s">
        <v>25184</v>
      </c>
      <c r="G277" s="258"/>
    </row>
    <row r="278" spans="1:7" ht="31.5">
      <c r="A278" s="126"/>
      <c r="B278" s="257" t="s">
        <v>16180</v>
      </c>
      <c r="C278" s="95"/>
      <c r="D278" s="95"/>
      <c r="E278" s="95"/>
      <c r="F278" s="95" t="s">
        <v>25184</v>
      </c>
      <c r="G278" s="258"/>
    </row>
    <row r="279" spans="1:7" ht="31.5">
      <c r="A279" s="126"/>
      <c r="B279" s="257" t="s">
        <v>16181</v>
      </c>
      <c r="C279" s="95"/>
      <c r="D279" s="95"/>
      <c r="E279" s="95"/>
      <c r="F279" s="95" t="s">
        <v>25184</v>
      </c>
      <c r="G279" s="258"/>
    </row>
    <row r="280" spans="1:7" ht="31.5">
      <c r="A280" s="126"/>
      <c r="B280" s="257" t="s">
        <v>16182</v>
      </c>
      <c r="C280" s="95"/>
      <c r="D280" s="95"/>
      <c r="E280" s="95"/>
      <c r="F280" s="95" t="s">
        <v>25184</v>
      </c>
      <c r="G280" s="258"/>
    </row>
    <row r="281" spans="1:7" ht="31.5">
      <c r="A281" s="126"/>
      <c r="B281" s="257" t="s">
        <v>16183</v>
      </c>
      <c r="C281" s="95"/>
      <c r="D281" s="95"/>
      <c r="E281" s="95"/>
      <c r="F281" s="95" t="s">
        <v>25184</v>
      </c>
      <c r="G281" s="258"/>
    </row>
    <row r="282" spans="1:7" ht="31.5">
      <c r="A282" s="126"/>
      <c r="B282" s="257" t="s">
        <v>16184</v>
      </c>
      <c r="C282" s="95"/>
      <c r="D282" s="95"/>
      <c r="E282" s="95"/>
      <c r="F282" s="95" t="s">
        <v>25184</v>
      </c>
      <c r="G282" s="258"/>
    </row>
    <row r="283" spans="1:7" ht="31.5">
      <c r="A283" s="126"/>
      <c r="B283" s="257" t="s">
        <v>16185</v>
      </c>
      <c r="C283" s="95"/>
      <c r="D283" s="95"/>
      <c r="E283" s="95"/>
      <c r="F283" s="95" t="s">
        <v>25184</v>
      </c>
      <c r="G283" s="258"/>
    </row>
    <row r="284" spans="1:7" ht="31.5">
      <c r="A284" s="126"/>
      <c r="B284" s="257" t="s">
        <v>16186</v>
      </c>
      <c r="C284" s="95"/>
      <c r="D284" s="95"/>
      <c r="E284" s="95"/>
      <c r="F284" s="95" t="s">
        <v>25184</v>
      </c>
      <c r="G284" s="258"/>
    </row>
    <row r="285" spans="1:7" ht="31.5">
      <c r="A285" s="126"/>
      <c r="B285" s="257" t="s">
        <v>16187</v>
      </c>
      <c r="C285" s="95"/>
      <c r="D285" s="95"/>
      <c r="E285" s="95"/>
      <c r="F285" s="95" t="s">
        <v>25184</v>
      </c>
      <c r="G285" s="258"/>
    </row>
    <row r="286" spans="1:7" ht="31.5">
      <c r="A286" s="126"/>
      <c r="B286" s="257" t="s">
        <v>16188</v>
      </c>
      <c r="C286" s="95"/>
      <c r="D286" s="95"/>
      <c r="E286" s="95"/>
      <c r="F286" s="95" t="s">
        <v>25184</v>
      </c>
      <c r="G286" s="258"/>
    </row>
    <row r="287" spans="1:7" ht="31.5">
      <c r="A287" s="126"/>
      <c r="B287" s="257" t="s">
        <v>16189</v>
      </c>
      <c r="C287" s="95"/>
      <c r="D287" s="95"/>
      <c r="E287" s="95"/>
      <c r="F287" s="95" t="s">
        <v>25184</v>
      </c>
      <c r="G287" s="258"/>
    </row>
    <row r="288" spans="1:7" ht="31.5">
      <c r="A288" s="126"/>
      <c r="B288" s="257" t="s">
        <v>16190</v>
      </c>
      <c r="C288" s="95"/>
      <c r="D288" s="95"/>
      <c r="E288" s="95"/>
      <c r="F288" s="95" t="s">
        <v>25184</v>
      </c>
      <c r="G288" s="258"/>
    </row>
    <row r="289" spans="1:7" ht="31.5">
      <c r="A289" s="126"/>
      <c r="B289" s="257" t="s">
        <v>16191</v>
      </c>
      <c r="C289" s="95"/>
      <c r="D289" s="95"/>
      <c r="E289" s="95"/>
      <c r="F289" s="95" t="s">
        <v>25184</v>
      </c>
      <c r="G289" s="258"/>
    </row>
    <row r="290" spans="1:7" ht="31.5">
      <c r="A290" s="126"/>
      <c r="B290" s="257" t="s">
        <v>16192</v>
      </c>
      <c r="C290" s="95"/>
      <c r="D290" s="95"/>
      <c r="E290" s="95"/>
      <c r="F290" s="95" t="s">
        <v>25184</v>
      </c>
      <c r="G290" s="258"/>
    </row>
    <row r="291" spans="1:7" ht="31.5">
      <c r="A291" s="126"/>
      <c r="B291" s="257" t="s">
        <v>16193</v>
      </c>
      <c r="C291" s="95"/>
      <c r="D291" s="95"/>
      <c r="E291" s="95"/>
      <c r="F291" s="95" t="s">
        <v>25184</v>
      </c>
      <c r="G291" s="258"/>
    </row>
    <row r="292" spans="1:7" ht="31.5">
      <c r="A292" s="126"/>
      <c r="B292" s="257" t="s">
        <v>16194</v>
      </c>
      <c r="C292" s="95"/>
      <c r="D292" s="95"/>
      <c r="E292" s="95"/>
      <c r="F292" s="95" t="s">
        <v>25184</v>
      </c>
      <c r="G292" s="258"/>
    </row>
    <row r="293" spans="1:7" ht="31.5">
      <c r="A293" s="126"/>
      <c r="B293" s="257" t="s">
        <v>16195</v>
      </c>
      <c r="C293" s="95"/>
      <c r="D293" s="95"/>
      <c r="E293" s="95"/>
      <c r="F293" s="95" t="s">
        <v>25184</v>
      </c>
      <c r="G293" s="258"/>
    </row>
    <row r="294" spans="1:7" ht="31.5">
      <c r="A294" s="126"/>
      <c r="B294" s="257" t="s">
        <v>16196</v>
      </c>
      <c r="C294" s="95"/>
      <c r="D294" s="95"/>
      <c r="E294" s="95"/>
      <c r="F294" s="95" t="s">
        <v>25184</v>
      </c>
      <c r="G294" s="258"/>
    </row>
    <row r="295" spans="1:7" ht="31.5">
      <c r="A295" s="126"/>
      <c r="B295" s="257" t="s">
        <v>16197</v>
      </c>
      <c r="C295" s="95"/>
      <c r="D295" s="95"/>
      <c r="E295" s="95"/>
      <c r="F295" s="95" t="s">
        <v>25184</v>
      </c>
      <c r="G295" s="258"/>
    </row>
    <row r="296" spans="1:7" ht="31.5">
      <c r="A296" s="126"/>
      <c r="B296" s="257" t="s">
        <v>16198</v>
      </c>
      <c r="C296" s="95"/>
      <c r="D296" s="95"/>
      <c r="E296" s="95"/>
      <c r="F296" s="95" t="s">
        <v>25184</v>
      </c>
      <c r="G296" s="258"/>
    </row>
    <row r="297" spans="1:7" ht="31.5">
      <c r="A297" s="126"/>
      <c r="B297" s="257" t="s">
        <v>16199</v>
      </c>
      <c r="C297" s="95"/>
      <c r="D297" s="95"/>
      <c r="E297" s="95"/>
      <c r="F297" s="95" t="s">
        <v>25184</v>
      </c>
      <c r="G297" s="258"/>
    </row>
    <row r="298" spans="1:7" ht="31.5">
      <c r="A298" s="126"/>
      <c r="B298" s="257" t="s">
        <v>16200</v>
      </c>
      <c r="C298" s="95"/>
      <c r="D298" s="95"/>
      <c r="E298" s="95"/>
      <c r="F298" s="95" t="s">
        <v>25184</v>
      </c>
      <c r="G298" s="258"/>
    </row>
    <row r="299" spans="1:7" ht="31.5">
      <c r="A299" s="126"/>
      <c r="B299" s="257" t="s">
        <v>16201</v>
      </c>
      <c r="C299" s="95"/>
      <c r="D299" s="95"/>
      <c r="E299" s="95"/>
      <c r="F299" s="95" t="s">
        <v>25184</v>
      </c>
      <c r="G299" s="258"/>
    </row>
    <row r="300" spans="1:7" ht="31.5">
      <c r="A300" s="126"/>
      <c r="B300" s="257" t="s">
        <v>16202</v>
      </c>
      <c r="C300" s="95"/>
      <c r="D300" s="95"/>
      <c r="E300" s="95"/>
      <c r="F300" s="95" t="s">
        <v>25184</v>
      </c>
      <c r="G300" s="258"/>
    </row>
    <row r="301" spans="1:7" ht="31.5">
      <c r="A301" s="126"/>
      <c r="B301" s="257" t="s">
        <v>16203</v>
      </c>
      <c r="C301" s="95"/>
      <c r="D301" s="95"/>
      <c r="E301" s="95"/>
      <c r="F301" s="95" t="s">
        <v>25184</v>
      </c>
      <c r="G301" s="258"/>
    </row>
    <row r="302" spans="1:7" ht="31.5">
      <c r="A302" s="126"/>
      <c r="B302" s="257" t="s">
        <v>16204</v>
      </c>
      <c r="C302" s="95"/>
      <c r="D302" s="95"/>
      <c r="E302" s="95"/>
      <c r="F302" s="95" t="s">
        <v>25184</v>
      </c>
      <c r="G302" s="258"/>
    </row>
    <row r="303" spans="1:7" ht="31.5">
      <c r="A303" s="126"/>
      <c r="B303" s="257" t="s">
        <v>16205</v>
      </c>
      <c r="C303" s="95"/>
      <c r="D303" s="95"/>
      <c r="E303" s="95"/>
      <c r="F303" s="95" t="s">
        <v>25184</v>
      </c>
      <c r="G303" s="258"/>
    </row>
    <row r="304" spans="1:7" ht="31.5">
      <c r="A304" s="126"/>
      <c r="B304" s="257" t="s">
        <v>16206</v>
      </c>
      <c r="C304" s="95"/>
      <c r="D304" s="95"/>
      <c r="E304" s="95"/>
      <c r="F304" s="95" t="s">
        <v>25184</v>
      </c>
      <c r="G304" s="258"/>
    </row>
    <row r="305" spans="1:7" ht="31.5">
      <c r="A305" s="126"/>
      <c r="B305" s="257" t="s">
        <v>16207</v>
      </c>
      <c r="C305" s="95"/>
      <c r="D305" s="95"/>
      <c r="E305" s="95"/>
      <c r="F305" s="95" t="s">
        <v>25184</v>
      </c>
      <c r="G305" s="258"/>
    </row>
    <row r="306" spans="1:7" ht="31.5">
      <c r="A306" s="126"/>
      <c r="B306" s="257" t="s">
        <v>16208</v>
      </c>
      <c r="C306" s="95"/>
      <c r="D306" s="95"/>
      <c r="E306" s="95"/>
      <c r="F306" s="95" t="s">
        <v>25184</v>
      </c>
      <c r="G306" s="258"/>
    </row>
    <row r="307" spans="1:7" ht="31.5">
      <c r="A307" s="126"/>
      <c r="B307" s="257" t="s">
        <v>16209</v>
      </c>
      <c r="C307" s="95"/>
      <c r="D307" s="95"/>
      <c r="E307" s="95"/>
      <c r="F307" s="95" t="s">
        <v>25184</v>
      </c>
      <c r="G307" s="258"/>
    </row>
    <row r="308" spans="1:7" ht="31.5">
      <c r="A308" s="126"/>
      <c r="B308" s="257" t="s">
        <v>16210</v>
      </c>
      <c r="C308" s="95"/>
      <c r="D308" s="95"/>
      <c r="E308" s="95"/>
      <c r="F308" s="95" t="s">
        <v>25184</v>
      </c>
      <c r="G308" s="258"/>
    </row>
    <row r="309" spans="1:7" ht="31.5">
      <c r="A309" s="126"/>
      <c r="B309" s="257" t="s">
        <v>16211</v>
      </c>
      <c r="C309" s="95"/>
      <c r="D309" s="95"/>
      <c r="E309" s="95"/>
      <c r="F309" s="95" t="s">
        <v>25184</v>
      </c>
      <c r="G309" s="258"/>
    </row>
    <row r="310" spans="1:7" ht="31.5">
      <c r="A310" s="126"/>
      <c r="B310" s="257" t="s">
        <v>16212</v>
      </c>
      <c r="C310" s="95"/>
      <c r="D310" s="95"/>
      <c r="E310" s="95"/>
      <c r="F310" s="95" t="s">
        <v>25184</v>
      </c>
      <c r="G310" s="258"/>
    </row>
    <row r="311" spans="1:7" ht="31.5">
      <c r="A311" s="126"/>
      <c r="B311" s="257" t="s">
        <v>16213</v>
      </c>
      <c r="C311" s="95"/>
      <c r="D311" s="95"/>
      <c r="E311" s="95"/>
      <c r="F311" s="95" t="s">
        <v>25184</v>
      </c>
      <c r="G311" s="258"/>
    </row>
    <row r="312" spans="1:7" ht="31.5">
      <c r="A312" s="126"/>
      <c r="B312" s="257" t="s">
        <v>16214</v>
      </c>
      <c r="C312" s="95"/>
      <c r="D312" s="95"/>
      <c r="E312" s="95"/>
      <c r="F312" s="95" t="s">
        <v>25184</v>
      </c>
      <c r="G312" s="258"/>
    </row>
    <row r="313" spans="1:7" ht="31.5">
      <c r="A313" s="126"/>
      <c r="B313" s="257" t="s">
        <v>16215</v>
      </c>
      <c r="C313" s="95"/>
      <c r="D313" s="95"/>
      <c r="E313" s="95"/>
      <c r="F313" s="95" t="s">
        <v>25184</v>
      </c>
      <c r="G313" s="258"/>
    </row>
    <row r="314" spans="1:7" ht="31.5">
      <c r="A314" s="126"/>
      <c r="B314" s="257" t="s">
        <v>16216</v>
      </c>
      <c r="C314" s="95"/>
      <c r="D314" s="95"/>
      <c r="E314" s="95"/>
      <c r="F314" s="95" t="s">
        <v>25184</v>
      </c>
      <c r="G314" s="258"/>
    </row>
    <row r="315" spans="1:7" ht="31.5">
      <c r="A315" s="126"/>
      <c r="B315" s="257" t="s">
        <v>16217</v>
      </c>
      <c r="C315" s="95"/>
      <c r="D315" s="95"/>
      <c r="E315" s="95"/>
      <c r="F315" s="95" t="s">
        <v>25184</v>
      </c>
      <c r="G315" s="258"/>
    </row>
    <row r="316" spans="1:7" ht="31.5">
      <c r="A316" s="126"/>
      <c r="B316" s="257" t="s">
        <v>16218</v>
      </c>
      <c r="C316" s="95"/>
      <c r="D316" s="95"/>
      <c r="E316" s="95"/>
      <c r="F316" s="95" t="s">
        <v>25184</v>
      </c>
      <c r="G316" s="258"/>
    </row>
    <row r="317" spans="1:7" ht="31.5">
      <c r="A317" s="126"/>
      <c r="B317" s="257" t="s">
        <v>16219</v>
      </c>
      <c r="C317" s="95"/>
      <c r="D317" s="95"/>
      <c r="E317" s="95"/>
      <c r="F317" s="95" t="s">
        <v>25184</v>
      </c>
      <c r="G317" s="258"/>
    </row>
    <row r="318" spans="1:7" ht="31.5">
      <c r="A318" s="126"/>
      <c r="B318" s="257" t="s">
        <v>16220</v>
      </c>
      <c r="C318" s="95"/>
      <c r="D318" s="95"/>
      <c r="E318" s="95"/>
      <c r="F318" s="95" t="s">
        <v>25184</v>
      </c>
      <c r="G318" s="258"/>
    </row>
    <row r="319" spans="1:7" ht="31.5">
      <c r="A319" s="126"/>
      <c r="B319" s="257" t="s">
        <v>16221</v>
      </c>
      <c r="C319" s="95"/>
      <c r="D319" s="95"/>
      <c r="E319" s="95"/>
      <c r="F319" s="95" t="s">
        <v>25184</v>
      </c>
      <c r="G319" s="258"/>
    </row>
    <row r="320" spans="1:7" ht="31.5">
      <c r="A320" s="126"/>
      <c r="B320" s="257" t="s">
        <v>16222</v>
      </c>
      <c r="C320" s="95"/>
      <c r="D320" s="95"/>
      <c r="E320" s="95"/>
      <c r="F320" s="95" t="s">
        <v>25184</v>
      </c>
      <c r="G320" s="258"/>
    </row>
    <row r="321" spans="1:7" ht="31.5">
      <c r="A321" s="126"/>
      <c r="B321" s="257" t="s">
        <v>16223</v>
      </c>
      <c r="C321" s="95"/>
      <c r="D321" s="95"/>
      <c r="E321" s="95"/>
      <c r="F321" s="95" t="s">
        <v>25184</v>
      </c>
      <c r="G321" s="258"/>
    </row>
    <row r="322" spans="1:7" ht="31.5">
      <c r="A322" s="126"/>
      <c r="B322" s="257" t="s">
        <v>16224</v>
      </c>
      <c r="C322" s="95"/>
      <c r="D322" s="95"/>
      <c r="E322" s="95"/>
      <c r="F322" s="95" t="s">
        <v>25184</v>
      </c>
      <c r="G322" s="258"/>
    </row>
    <row r="323" spans="1:7" ht="31.5">
      <c r="A323" s="126"/>
      <c r="B323" s="257" t="s">
        <v>16225</v>
      </c>
      <c r="C323" s="95"/>
      <c r="D323" s="95"/>
      <c r="E323" s="95"/>
      <c r="F323" s="95" t="s">
        <v>25184</v>
      </c>
      <c r="G323" s="258"/>
    </row>
    <row r="324" spans="1:7" ht="31.5">
      <c r="A324" s="126"/>
      <c r="B324" s="257" t="s">
        <v>16226</v>
      </c>
      <c r="C324" s="95"/>
      <c r="D324" s="95"/>
      <c r="E324" s="95"/>
      <c r="F324" s="95" t="s">
        <v>25184</v>
      </c>
      <c r="G324" s="258"/>
    </row>
    <row r="325" spans="1:7" ht="31.5">
      <c r="A325" s="126"/>
      <c r="B325" s="257" t="s">
        <v>16227</v>
      </c>
      <c r="C325" s="95"/>
      <c r="D325" s="95"/>
      <c r="E325" s="95"/>
      <c r="F325" s="95" t="s">
        <v>25184</v>
      </c>
      <c r="G325" s="258"/>
    </row>
    <row r="326" spans="1:7" ht="31.5">
      <c r="A326" s="126"/>
      <c r="B326" s="257" t="s">
        <v>16228</v>
      </c>
      <c r="C326" s="95"/>
      <c r="D326" s="95"/>
      <c r="E326" s="95"/>
      <c r="F326" s="95" t="s">
        <v>25184</v>
      </c>
      <c r="G326" s="258"/>
    </row>
    <row r="327" spans="1:7" ht="31.5">
      <c r="A327" s="126"/>
      <c r="B327" s="257" t="s">
        <v>16229</v>
      </c>
      <c r="C327" s="95"/>
      <c r="D327" s="95"/>
      <c r="E327" s="95"/>
      <c r="F327" s="95" t="s">
        <v>25184</v>
      </c>
      <c r="G327" s="258"/>
    </row>
    <row r="328" spans="1:7" ht="31.5">
      <c r="A328" s="126"/>
      <c r="B328" s="257" t="s">
        <v>16230</v>
      </c>
      <c r="C328" s="95"/>
      <c r="D328" s="95"/>
      <c r="E328" s="95"/>
      <c r="F328" s="95" t="s">
        <v>25184</v>
      </c>
      <c r="G328" s="258"/>
    </row>
    <row r="329" spans="1:7" ht="31.5">
      <c r="A329" s="126"/>
      <c r="B329" s="257" t="s">
        <v>16231</v>
      </c>
      <c r="C329" s="95"/>
      <c r="D329" s="95"/>
      <c r="E329" s="95"/>
      <c r="F329" s="95" t="s">
        <v>25184</v>
      </c>
      <c r="G329" s="258"/>
    </row>
    <row r="330" spans="1:7" ht="31.5">
      <c r="A330" s="126"/>
      <c r="B330" s="257" t="s">
        <v>16232</v>
      </c>
      <c r="C330" s="95"/>
      <c r="D330" s="95"/>
      <c r="E330" s="95"/>
      <c r="F330" s="95" t="s">
        <v>25184</v>
      </c>
      <c r="G330" s="258"/>
    </row>
    <row r="331" spans="1:7" ht="31.5">
      <c r="A331" s="126"/>
      <c r="B331" s="257" t="s">
        <v>16233</v>
      </c>
      <c r="C331" s="95"/>
      <c r="D331" s="95"/>
      <c r="E331" s="95"/>
      <c r="F331" s="95" t="s">
        <v>25184</v>
      </c>
      <c r="G331" s="258"/>
    </row>
    <row r="332" spans="1:7" ht="31.5">
      <c r="A332" s="126"/>
      <c r="B332" s="257" t="s">
        <v>16234</v>
      </c>
      <c r="C332" s="95"/>
      <c r="D332" s="95"/>
      <c r="E332" s="95"/>
      <c r="F332" s="95" t="s">
        <v>25184</v>
      </c>
      <c r="G332" s="258"/>
    </row>
    <row r="333" spans="1:7" ht="31.5">
      <c r="A333" s="126"/>
      <c r="B333" s="257" t="s">
        <v>16235</v>
      </c>
      <c r="C333" s="95"/>
      <c r="D333" s="95"/>
      <c r="E333" s="95"/>
      <c r="F333" s="95" t="s">
        <v>25184</v>
      </c>
      <c r="G333" s="258"/>
    </row>
    <row r="334" spans="1:7" ht="31.5">
      <c r="A334" s="126"/>
      <c r="B334" s="257" t="s">
        <v>16236</v>
      </c>
      <c r="C334" s="95"/>
      <c r="D334" s="95"/>
      <c r="E334" s="95"/>
      <c r="F334" s="95" t="s">
        <v>25184</v>
      </c>
      <c r="G334" s="258"/>
    </row>
    <row r="335" spans="1:7" ht="31.5">
      <c r="A335" s="126"/>
      <c r="B335" s="257" t="s">
        <v>16237</v>
      </c>
      <c r="C335" s="95"/>
      <c r="D335" s="95"/>
      <c r="E335" s="95"/>
      <c r="F335" s="95" t="s">
        <v>25184</v>
      </c>
      <c r="G335" s="258"/>
    </row>
    <row r="336" spans="1:7" ht="31.5">
      <c r="A336" s="126"/>
      <c r="B336" s="257" t="s">
        <v>16238</v>
      </c>
      <c r="C336" s="95"/>
      <c r="D336" s="95"/>
      <c r="E336" s="95"/>
      <c r="F336" s="95" t="s">
        <v>25184</v>
      </c>
      <c r="G336" s="258"/>
    </row>
    <row r="337" spans="1:7" ht="31.5">
      <c r="A337" s="126"/>
      <c r="B337" s="257" t="s">
        <v>16239</v>
      </c>
      <c r="C337" s="95"/>
      <c r="D337" s="95"/>
      <c r="E337" s="95"/>
      <c r="F337" s="95" t="s">
        <v>25184</v>
      </c>
      <c r="G337" s="258"/>
    </row>
    <row r="338" spans="1:7" ht="31.5">
      <c r="A338" s="126"/>
      <c r="B338" s="257" t="s">
        <v>16240</v>
      </c>
      <c r="C338" s="95"/>
      <c r="D338" s="95"/>
      <c r="E338" s="95"/>
      <c r="F338" s="95" t="s">
        <v>25184</v>
      </c>
      <c r="G338" s="258"/>
    </row>
    <row r="339" spans="1:7" ht="31.5">
      <c r="A339" s="126"/>
      <c r="B339" s="257" t="s">
        <v>16241</v>
      </c>
      <c r="C339" s="95"/>
      <c r="D339" s="95"/>
      <c r="E339" s="95"/>
      <c r="F339" s="95" t="s">
        <v>25184</v>
      </c>
      <c r="G339" s="258"/>
    </row>
    <row r="340" spans="1:7" ht="31.5">
      <c r="A340" s="126"/>
      <c r="B340" s="257" t="s">
        <v>16242</v>
      </c>
      <c r="C340" s="95"/>
      <c r="D340" s="95"/>
      <c r="E340" s="95"/>
      <c r="F340" s="95" t="s">
        <v>25184</v>
      </c>
      <c r="G340" s="258"/>
    </row>
    <row r="341" spans="1:7" ht="31.5">
      <c r="A341" s="126"/>
      <c r="B341" s="257" t="s">
        <v>16243</v>
      </c>
      <c r="C341" s="95"/>
      <c r="D341" s="95"/>
      <c r="E341" s="95"/>
      <c r="F341" s="95" t="s">
        <v>25184</v>
      </c>
      <c r="G341" s="258"/>
    </row>
    <row r="342" spans="1:7" ht="31.5">
      <c r="A342" s="126"/>
      <c r="B342" s="257" t="s">
        <v>16244</v>
      </c>
      <c r="C342" s="95"/>
      <c r="D342" s="95"/>
      <c r="E342" s="95"/>
      <c r="F342" s="95" t="s">
        <v>25184</v>
      </c>
      <c r="G342" s="258"/>
    </row>
    <row r="343" spans="1:7" ht="31.5">
      <c r="A343" s="126"/>
      <c r="B343" s="257" t="s">
        <v>16245</v>
      </c>
      <c r="C343" s="95"/>
      <c r="D343" s="95"/>
      <c r="E343" s="95"/>
      <c r="F343" s="95" t="s">
        <v>25184</v>
      </c>
      <c r="G343" s="258"/>
    </row>
    <row r="344" spans="1:7" ht="31.5">
      <c r="A344" s="126"/>
      <c r="B344" s="257" t="s">
        <v>16246</v>
      </c>
      <c r="C344" s="95"/>
      <c r="D344" s="95"/>
      <c r="E344" s="95"/>
      <c r="F344" s="95" t="s">
        <v>25184</v>
      </c>
      <c r="G344" s="258"/>
    </row>
    <row r="345" spans="1:7" ht="31.5">
      <c r="A345" s="126"/>
      <c r="B345" s="257" t="s">
        <v>16247</v>
      </c>
      <c r="C345" s="95"/>
      <c r="D345" s="95"/>
      <c r="E345" s="95"/>
      <c r="F345" s="95" t="s">
        <v>25184</v>
      </c>
      <c r="G345" s="258"/>
    </row>
    <row r="346" spans="1:7" ht="31.5">
      <c r="A346" s="126"/>
      <c r="B346" s="257" t="s">
        <v>16248</v>
      </c>
      <c r="C346" s="95"/>
      <c r="D346" s="95"/>
      <c r="E346" s="95"/>
      <c r="F346" s="95" t="s">
        <v>25184</v>
      </c>
      <c r="G346" s="258"/>
    </row>
    <row r="347" spans="1:7" ht="31.5">
      <c r="A347" s="126"/>
      <c r="B347" s="257" t="s">
        <v>16249</v>
      </c>
      <c r="C347" s="95"/>
      <c r="D347" s="95"/>
      <c r="E347" s="95"/>
      <c r="F347" s="95" t="s">
        <v>25184</v>
      </c>
      <c r="G347" s="258"/>
    </row>
    <row r="348" spans="1:7" ht="31.5">
      <c r="A348" s="126"/>
      <c r="B348" s="257" t="s">
        <v>16250</v>
      </c>
      <c r="C348" s="95"/>
      <c r="D348" s="95"/>
      <c r="E348" s="95"/>
      <c r="F348" s="95" t="s">
        <v>25184</v>
      </c>
      <c r="G348" s="258"/>
    </row>
    <row r="349" spans="1:7" ht="31.5">
      <c r="A349" s="126"/>
      <c r="B349" s="257" t="s">
        <v>16251</v>
      </c>
      <c r="C349" s="95"/>
      <c r="D349" s="95"/>
      <c r="E349" s="95"/>
      <c r="F349" s="95" t="s">
        <v>25184</v>
      </c>
      <c r="G349" s="258"/>
    </row>
    <row r="350" spans="1:7" ht="31.5">
      <c r="A350" s="126"/>
      <c r="B350" s="257" t="s">
        <v>16252</v>
      </c>
      <c r="C350" s="95"/>
      <c r="D350" s="95"/>
      <c r="E350" s="95"/>
      <c r="F350" s="95" t="s">
        <v>25184</v>
      </c>
      <c r="G350" s="258"/>
    </row>
    <row r="351" spans="1:7" ht="31.5">
      <c r="A351" s="126"/>
      <c r="B351" s="257" t="s">
        <v>16253</v>
      </c>
      <c r="C351" s="95"/>
      <c r="D351" s="95"/>
      <c r="E351" s="95"/>
      <c r="F351" s="95" t="s">
        <v>25184</v>
      </c>
      <c r="G351" s="258"/>
    </row>
    <row r="352" spans="1:7" ht="31.5">
      <c r="A352" s="126"/>
      <c r="B352" s="257" t="s">
        <v>16254</v>
      </c>
      <c r="C352" s="95"/>
      <c r="D352" s="95"/>
      <c r="E352" s="95"/>
      <c r="F352" s="95" t="s">
        <v>25184</v>
      </c>
      <c r="G352" s="258"/>
    </row>
    <row r="353" spans="1:7" ht="31.5">
      <c r="A353" s="126"/>
      <c r="B353" s="257" t="s">
        <v>16255</v>
      </c>
      <c r="C353" s="95"/>
      <c r="D353" s="95"/>
      <c r="E353" s="95"/>
      <c r="F353" s="95" t="s">
        <v>25184</v>
      </c>
      <c r="G353" s="258"/>
    </row>
    <row r="354" spans="1:7" ht="31.5">
      <c r="A354" s="126"/>
      <c r="B354" s="257" t="s">
        <v>16256</v>
      </c>
      <c r="C354" s="95"/>
      <c r="D354" s="95"/>
      <c r="E354" s="95"/>
      <c r="F354" s="95" t="s">
        <v>25184</v>
      </c>
      <c r="G354" s="258"/>
    </row>
    <row r="355" spans="1:7" ht="31.5">
      <c r="A355" s="126"/>
      <c r="B355" s="257" t="s">
        <v>16257</v>
      </c>
      <c r="C355" s="95"/>
      <c r="D355" s="95"/>
      <c r="E355" s="95"/>
      <c r="F355" s="95" t="s">
        <v>25184</v>
      </c>
      <c r="G355" s="258"/>
    </row>
    <row r="356" spans="1:7" ht="31.5">
      <c r="A356" s="126"/>
      <c r="B356" s="257" t="s">
        <v>16258</v>
      </c>
      <c r="C356" s="95"/>
      <c r="D356" s="95"/>
      <c r="E356" s="95"/>
      <c r="F356" s="95" t="s">
        <v>25184</v>
      </c>
      <c r="G356" s="258"/>
    </row>
    <row r="357" spans="1:7" ht="31.5">
      <c r="A357" s="126"/>
      <c r="B357" s="257" t="s">
        <v>16259</v>
      </c>
      <c r="C357" s="95"/>
      <c r="D357" s="95"/>
      <c r="E357" s="95"/>
      <c r="F357" s="95" t="s">
        <v>25184</v>
      </c>
      <c r="G357" s="258"/>
    </row>
    <row r="358" spans="1:7" ht="31.5">
      <c r="A358" s="126"/>
      <c r="B358" s="257" t="s">
        <v>16260</v>
      </c>
      <c r="C358" s="95"/>
      <c r="D358" s="95"/>
      <c r="E358" s="95"/>
      <c r="F358" s="95" t="s">
        <v>25184</v>
      </c>
      <c r="G358" s="258"/>
    </row>
    <row r="359" spans="1:7" ht="31.5">
      <c r="A359" s="126"/>
      <c r="B359" s="257" t="s">
        <v>16261</v>
      </c>
      <c r="C359" s="95"/>
      <c r="D359" s="95"/>
      <c r="E359" s="95"/>
      <c r="F359" s="95" t="s">
        <v>25184</v>
      </c>
      <c r="G359" s="258"/>
    </row>
    <row r="360" spans="1:7" ht="31.5">
      <c r="A360" s="126"/>
      <c r="B360" s="257" t="s">
        <v>16262</v>
      </c>
      <c r="C360" s="95"/>
      <c r="D360" s="95"/>
      <c r="E360" s="95"/>
      <c r="F360" s="95" t="s">
        <v>25184</v>
      </c>
      <c r="G360" s="258"/>
    </row>
    <row r="361" spans="1:7" ht="31.5">
      <c r="A361" s="126"/>
      <c r="B361" s="257" t="s">
        <v>16263</v>
      </c>
      <c r="C361" s="95"/>
      <c r="D361" s="95"/>
      <c r="E361" s="95"/>
      <c r="F361" s="95" t="s">
        <v>25184</v>
      </c>
      <c r="G361" s="258"/>
    </row>
    <row r="362" spans="1:7" ht="31.5">
      <c r="A362" s="126"/>
      <c r="B362" s="257" t="s">
        <v>16264</v>
      </c>
      <c r="C362" s="95"/>
      <c r="D362" s="95"/>
      <c r="E362" s="95"/>
      <c r="F362" s="95" t="s">
        <v>25184</v>
      </c>
      <c r="G362" s="258"/>
    </row>
    <row r="363" spans="1:7" ht="31.5">
      <c r="A363" s="126"/>
      <c r="B363" s="257" t="s">
        <v>16265</v>
      </c>
      <c r="C363" s="95"/>
      <c r="D363" s="95"/>
      <c r="E363" s="95"/>
      <c r="F363" s="95" t="s">
        <v>25184</v>
      </c>
      <c r="G363" s="258"/>
    </row>
    <row r="364" spans="1:7" ht="31.5">
      <c r="A364" s="126"/>
      <c r="B364" s="257" t="s">
        <v>16266</v>
      </c>
      <c r="C364" s="95"/>
      <c r="D364" s="95"/>
      <c r="E364" s="95"/>
      <c r="F364" s="95" t="s">
        <v>25184</v>
      </c>
      <c r="G364" s="258"/>
    </row>
    <row r="365" spans="1:7" ht="31.5">
      <c r="A365" s="126"/>
      <c r="B365" s="257" t="s">
        <v>16267</v>
      </c>
      <c r="C365" s="95"/>
      <c r="D365" s="95"/>
      <c r="E365" s="95"/>
      <c r="F365" s="95" t="s">
        <v>25184</v>
      </c>
      <c r="G365" s="258"/>
    </row>
    <row r="366" spans="1:7" ht="31.5">
      <c r="A366" s="126"/>
      <c r="B366" s="257" t="s">
        <v>16268</v>
      </c>
      <c r="C366" s="95"/>
      <c r="D366" s="95"/>
      <c r="E366" s="95"/>
      <c r="F366" s="95" t="s">
        <v>25184</v>
      </c>
      <c r="G366" s="258"/>
    </row>
    <row r="367" spans="1:7" ht="31.5">
      <c r="A367" s="126"/>
      <c r="B367" s="257" t="s">
        <v>16269</v>
      </c>
      <c r="C367" s="95"/>
      <c r="D367" s="95"/>
      <c r="E367" s="95"/>
      <c r="F367" s="95" t="s">
        <v>25184</v>
      </c>
      <c r="G367" s="258"/>
    </row>
    <row r="368" spans="1:7" ht="31.5">
      <c r="A368" s="126"/>
      <c r="B368" s="257" t="s">
        <v>16270</v>
      </c>
      <c r="C368" s="95"/>
      <c r="D368" s="95"/>
      <c r="E368" s="95"/>
      <c r="F368" s="95" t="s">
        <v>25184</v>
      </c>
      <c r="G368" s="258"/>
    </row>
    <row r="369" spans="1:7" ht="31.5">
      <c r="A369" s="126"/>
      <c r="B369" s="257" t="s">
        <v>16271</v>
      </c>
      <c r="C369" s="95"/>
      <c r="D369" s="95"/>
      <c r="E369" s="95"/>
      <c r="F369" s="95" t="s">
        <v>25184</v>
      </c>
      <c r="G369" s="258"/>
    </row>
    <row r="370" spans="1:7" ht="31.5">
      <c r="A370" s="126"/>
      <c r="B370" s="257" t="s">
        <v>16272</v>
      </c>
      <c r="C370" s="95"/>
      <c r="D370" s="95"/>
      <c r="E370" s="95"/>
      <c r="F370" s="95" t="s">
        <v>25184</v>
      </c>
      <c r="G370" s="258"/>
    </row>
    <row r="371" spans="1:7" ht="31.5">
      <c r="A371" s="126"/>
      <c r="B371" s="257" t="s">
        <v>16273</v>
      </c>
      <c r="C371" s="95"/>
      <c r="D371" s="95"/>
      <c r="E371" s="95"/>
      <c r="F371" s="95" t="s">
        <v>25184</v>
      </c>
      <c r="G371" s="258"/>
    </row>
    <row r="372" spans="1:7" ht="31.5">
      <c r="A372" s="126"/>
      <c r="B372" s="257" t="s">
        <v>16274</v>
      </c>
      <c r="C372" s="95"/>
      <c r="D372" s="95"/>
      <c r="E372" s="95"/>
      <c r="F372" s="95" t="s">
        <v>25184</v>
      </c>
      <c r="G372" s="258"/>
    </row>
    <row r="373" spans="1:7" ht="31.5">
      <c r="A373" s="126"/>
      <c r="B373" s="257" t="s">
        <v>16275</v>
      </c>
      <c r="C373" s="95"/>
      <c r="D373" s="95"/>
      <c r="E373" s="95"/>
      <c r="F373" s="95" t="s">
        <v>25184</v>
      </c>
      <c r="G373" s="258"/>
    </row>
    <row r="374" spans="1:7" ht="31.5">
      <c r="A374" s="126"/>
      <c r="B374" s="257" t="s">
        <v>16276</v>
      </c>
      <c r="C374" s="95"/>
      <c r="D374" s="95"/>
      <c r="E374" s="95"/>
      <c r="F374" s="95" t="s">
        <v>25184</v>
      </c>
      <c r="G374" s="258"/>
    </row>
    <row r="375" spans="1:7" ht="31.5">
      <c r="A375" s="126"/>
      <c r="B375" s="257" t="s">
        <v>16277</v>
      </c>
      <c r="C375" s="95"/>
      <c r="D375" s="95"/>
      <c r="E375" s="95"/>
      <c r="F375" s="95" t="s">
        <v>25184</v>
      </c>
      <c r="G375" s="258"/>
    </row>
    <row r="376" spans="1:7" ht="31.5">
      <c r="A376" s="126"/>
      <c r="B376" s="257" t="s">
        <v>16278</v>
      </c>
      <c r="C376" s="95"/>
      <c r="D376" s="95"/>
      <c r="E376" s="95"/>
      <c r="F376" s="95" t="s">
        <v>25184</v>
      </c>
      <c r="G376" s="258"/>
    </row>
    <row r="377" spans="1:7" ht="31.5">
      <c r="A377" s="126"/>
      <c r="B377" s="257" t="s">
        <v>16279</v>
      </c>
      <c r="C377" s="95"/>
      <c r="D377" s="95"/>
      <c r="E377" s="95"/>
      <c r="F377" s="95" t="s">
        <v>25184</v>
      </c>
      <c r="G377" s="258"/>
    </row>
    <row r="378" spans="1:7" ht="31.5">
      <c r="A378" s="126"/>
      <c r="B378" s="257" t="s">
        <v>16280</v>
      </c>
      <c r="C378" s="95"/>
      <c r="D378" s="95"/>
      <c r="E378" s="95"/>
      <c r="F378" s="95" t="s">
        <v>25184</v>
      </c>
      <c r="G378" s="258"/>
    </row>
    <row r="379" spans="1:7" ht="31.5">
      <c r="A379" s="126"/>
      <c r="B379" s="257" t="s">
        <v>16281</v>
      </c>
      <c r="C379" s="95"/>
      <c r="D379" s="95"/>
      <c r="E379" s="95"/>
      <c r="F379" s="95" t="s">
        <v>25184</v>
      </c>
      <c r="G379" s="258"/>
    </row>
    <row r="380" spans="1:7" ht="31.5">
      <c r="A380" s="126"/>
      <c r="B380" s="257" t="s">
        <v>16282</v>
      </c>
      <c r="C380" s="95"/>
      <c r="D380" s="95"/>
      <c r="E380" s="95"/>
      <c r="F380" s="95" t="s">
        <v>25184</v>
      </c>
      <c r="G380" s="258"/>
    </row>
    <row r="381" spans="1:7" ht="31.5">
      <c r="A381" s="126"/>
      <c r="B381" s="257" t="s">
        <v>16283</v>
      </c>
      <c r="C381" s="95"/>
      <c r="D381" s="95"/>
      <c r="E381" s="95"/>
      <c r="F381" s="95" t="s">
        <v>25184</v>
      </c>
      <c r="G381" s="258"/>
    </row>
    <row r="382" spans="1:7" ht="31.5">
      <c r="A382" s="126"/>
      <c r="B382" s="257" t="s">
        <v>16284</v>
      </c>
      <c r="C382" s="95"/>
      <c r="D382" s="95"/>
      <c r="E382" s="95"/>
      <c r="F382" s="95" t="s">
        <v>25184</v>
      </c>
      <c r="G382" s="258"/>
    </row>
    <row r="383" spans="1:7" ht="31.5">
      <c r="A383" s="126"/>
      <c r="B383" s="257" t="s">
        <v>16285</v>
      </c>
      <c r="C383" s="95"/>
      <c r="D383" s="95"/>
      <c r="E383" s="95"/>
      <c r="F383" s="95" t="s">
        <v>25184</v>
      </c>
      <c r="G383" s="258"/>
    </row>
    <row r="384" spans="1:7" ht="31.5">
      <c r="A384" s="126"/>
      <c r="B384" s="257" t="s">
        <v>16286</v>
      </c>
      <c r="C384" s="95"/>
      <c r="D384" s="95"/>
      <c r="E384" s="95"/>
      <c r="F384" s="95" t="s">
        <v>25184</v>
      </c>
      <c r="G384" s="258"/>
    </row>
    <row r="385" spans="1:7" ht="31.5">
      <c r="A385" s="126"/>
      <c r="B385" s="257" t="s">
        <v>16287</v>
      </c>
      <c r="C385" s="95"/>
      <c r="D385" s="95"/>
      <c r="E385" s="95"/>
      <c r="F385" s="95" t="s">
        <v>25184</v>
      </c>
      <c r="G385" s="258"/>
    </row>
    <row r="386" spans="1:7" ht="31.5">
      <c r="A386" s="126"/>
      <c r="B386" s="257" t="s">
        <v>16288</v>
      </c>
      <c r="C386" s="95"/>
      <c r="D386" s="95"/>
      <c r="E386" s="95"/>
      <c r="F386" s="95" t="s">
        <v>25184</v>
      </c>
      <c r="G386" s="258"/>
    </row>
    <row r="387" spans="1:7" ht="31.5">
      <c r="A387" s="126"/>
      <c r="B387" s="257" t="s">
        <v>16289</v>
      </c>
      <c r="C387" s="95"/>
      <c r="D387" s="95"/>
      <c r="E387" s="95"/>
      <c r="F387" s="95" t="s">
        <v>25184</v>
      </c>
      <c r="G387" s="258"/>
    </row>
    <row r="388" spans="1:7" ht="31.5">
      <c r="A388" s="126"/>
      <c r="B388" s="257" t="s">
        <v>16290</v>
      </c>
      <c r="C388" s="95"/>
      <c r="D388" s="95"/>
      <c r="E388" s="95"/>
      <c r="F388" s="95" t="s">
        <v>25184</v>
      </c>
      <c r="G388" s="258"/>
    </row>
    <row r="389" spans="1:7" ht="31.5">
      <c r="A389" s="126"/>
      <c r="B389" s="257" t="s">
        <v>16291</v>
      </c>
      <c r="C389" s="95"/>
      <c r="D389" s="95"/>
      <c r="E389" s="95"/>
      <c r="F389" s="95" t="s">
        <v>25184</v>
      </c>
      <c r="G389" s="258"/>
    </row>
    <row r="390" spans="1:7" ht="31.5">
      <c r="A390" s="126"/>
      <c r="B390" s="257" t="s">
        <v>16292</v>
      </c>
      <c r="C390" s="95"/>
      <c r="D390" s="95"/>
      <c r="E390" s="95"/>
      <c r="F390" s="95" t="s">
        <v>25184</v>
      </c>
      <c r="G390" s="258"/>
    </row>
    <row r="391" spans="1:7" ht="31.5">
      <c r="A391" s="126"/>
      <c r="B391" s="257" t="s">
        <v>16293</v>
      </c>
      <c r="C391" s="95"/>
      <c r="D391" s="95"/>
      <c r="E391" s="95"/>
      <c r="F391" s="95" t="s">
        <v>25184</v>
      </c>
      <c r="G391" s="258"/>
    </row>
    <row r="392" spans="1:7" ht="31.5">
      <c r="A392" s="126"/>
      <c r="B392" s="257" t="s">
        <v>16294</v>
      </c>
      <c r="C392" s="95"/>
      <c r="D392" s="95"/>
      <c r="E392" s="95"/>
      <c r="F392" s="95" t="s">
        <v>25184</v>
      </c>
      <c r="G392" s="258"/>
    </row>
    <row r="393" spans="1:7" ht="31.5">
      <c r="A393" s="126"/>
      <c r="B393" s="257" t="s">
        <v>16295</v>
      </c>
      <c r="C393" s="95"/>
      <c r="D393" s="95"/>
      <c r="E393" s="95"/>
      <c r="F393" s="95" t="s">
        <v>25184</v>
      </c>
      <c r="G393" s="258"/>
    </row>
    <row r="394" spans="1:7" ht="31.5">
      <c r="A394" s="126"/>
      <c r="B394" s="257" t="s">
        <v>16296</v>
      </c>
      <c r="C394" s="95"/>
      <c r="D394" s="95"/>
      <c r="E394" s="95"/>
      <c r="F394" s="95" t="s">
        <v>25184</v>
      </c>
      <c r="G394" s="258"/>
    </row>
    <row r="395" spans="1:7" ht="31.5">
      <c r="A395" s="126"/>
      <c r="B395" s="257" t="s">
        <v>16297</v>
      </c>
      <c r="C395" s="95"/>
      <c r="D395" s="95"/>
      <c r="E395" s="95"/>
      <c r="F395" s="95" t="s">
        <v>25184</v>
      </c>
      <c r="G395" s="258"/>
    </row>
    <row r="396" spans="1:7" ht="31.5">
      <c r="A396" s="126"/>
      <c r="B396" s="257" t="s">
        <v>16298</v>
      </c>
      <c r="C396" s="95"/>
      <c r="D396" s="95"/>
      <c r="E396" s="95"/>
      <c r="F396" s="95" t="s">
        <v>25184</v>
      </c>
      <c r="G396" s="258"/>
    </row>
    <row r="397" spans="1:7" ht="31.5">
      <c r="A397" s="126"/>
      <c r="B397" s="257" t="s">
        <v>16299</v>
      </c>
      <c r="C397" s="95"/>
      <c r="D397" s="95"/>
      <c r="E397" s="95"/>
      <c r="F397" s="95" t="s">
        <v>25184</v>
      </c>
      <c r="G397" s="258"/>
    </row>
    <row r="398" spans="1:7" ht="31.5">
      <c r="A398" s="126"/>
      <c r="B398" s="257" t="s">
        <v>16300</v>
      </c>
      <c r="C398" s="95"/>
      <c r="D398" s="95"/>
      <c r="E398" s="95"/>
      <c r="F398" s="95" t="s">
        <v>25184</v>
      </c>
      <c r="G398" s="258"/>
    </row>
    <row r="399" spans="1:7" ht="31.5">
      <c r="A399" s="126"/>
      <c r="B399" s="257" t="s">
        <v>16301</v>
      </c>
      <c r="C399" s="95"/>
      <c r="D399" s="95"/>
      <c r="E399" s="95"/>
      <c r="F399" s="95" t="s">
        <v>25184</v>
      </c>
      <c r="G399" s="258"/>
    </row>
    <row r="400" spans="1:7" ht="31.5">
      <c r="A400" s="126"/>
      <c r="B400" s="257" t="s">
        <v>16302</v>
      </c>
      <c r="C400" s="95"/>
      <c r="D400" s="95"/>
      <c r="E400" s="95"/>
      <c r="F400" s="95" t="s">
        <v>25184</v>
      </c>
      <c r="G400" s="258"/>
    </row>
    <row r="401" spans="1:7" ht="31.5">
      <c r="A401" s="126"/>
      <c r="B401" s="257" t="s">
        <v>16303</v>
      </c>
      <c r="C401" s="95"/>
      <c r="D401" s="95"/>
      <c r="E401" s="95"/>
      <c r="F401" s="95" t="s">
        <v>25184</v>
      </c>
      <c r="G401" s="258"/>
    </row>
    <row r="402" spans="1:7" ht="31.5">
      <c r="A402" s="126"/>
      <c r="B402" s="257" t="s">
        <v>16304</v>
      </c>
      <c r="C402" s="95"/>
      <c r="D402" s="95"/>
      <c r="E402" s="95"/>
      <c r="F402" s="95" t="s">
        <v>25184</v>
      </c>
      <c r="G402" s="258"/>
    </row>
    <row r="403" spans="1:7" ht="31.5">
      <c r="A403" s="126"/>
      <c r="B403" s="257" t="s">
        <v>16305</v>
      </c>
      <c r="C403" s="95"/>
      <c r="D403" s="95"/>
      <c r="E403" s="95"/>
      <c r="F403" s="95" t="s">
        <v>25184</v>
      </c>
      <c r="G403" s="258"/>
    </row>
    <row r="404" spans="1:7" ht="31.5">
      <c r="A404" s="126"/>
      <c r="B404" s="257" t="s">
        <v>16306</v>
      </c>
      <c r="C404" s="95"/>
      <c r="D404" s="95"/>
      <c r="E404" s="95"/>
      <c r="F404" s="95" t="s">
        <v>25184</v>
      </c>
      <c r="G404" s="258"/>
    </row>
    <row r="405" spans="1:7" ht="31.5">
      <c r="A405" s="126"/>
      <c r="B405" s="257" t="s">
        <v>16307</v>
      </c>
      <c r="C405" s="95"/>
      <c r="D405" s="95"/>
      <c r="E405" s="95"/>
      <c r="F405" s="95" t="s">
        <v>25184</v>
      </c>
      <c r="G405" s="258"/>
    </row>
    <row r="406" spans="1:7" ht="31.5">
      <c r="A406" s="126"/>
      <c r="B406" s="257" t="s">
        <v>16308</v>
      </c>
      <c r="C406" s="95"/>
      <c r="D406" s="95"/>
      <c r="E406" s="95"/>
      <c r="F406" s="95" t="s">
        <v>25184</v>
      </c>
      <c r="G406" s="258"/>
    </row>
    <row r="407" spans="1:7" ht="31.5">
      <c r="A407" s="126"/>
      <c r="B407" s="257" t="s">
        <v>16309</v>
      </c>
      <c r="C407" s="95"/>
      <c r="D407" s="95"/>
      <c r="E407" s="95"/>
      <c r="F407" s="95" t="s">
        <v>25184</v>
      </c>
      <c r="G407" s="258"/>
    </row>
    <row r="408" spans="1:7" ht="31.5">
      <c r="A408" s="126"/>
      <c r="B408" s="257" t="s">
        <v>16310</v>
      </c>
      <c r="C408" s="95"/>
      <c r="D408" s="95"/>
      <c r="E408" s="95"/>
      <c r="F408" s="95" t="s">
        <v>25184</v>
      </c>
      <c r="G408" s="258"/>
    </row>
    <row r="409" spans="1:7" ht="31.5">
      <c r="A409" s="126"/>
      <c r="B409" s="257" t="s">
        <v>16311</v>
      </c>
      <c r="C409" s="95"/>
      <c r="D409" s="95"/>
      <c r="E409" s="95"/>
      <c r="F409" s="95" t="s">
        <v>25184</v>
      </c>
      <c r="G409" s="258"/>
    </row>
    <row r="410" spans="1:7" ht="31.5">
      <c r="A410" s="126"/>
      <c r="B410" s="257" t="s">
        <v>16312</v>
      </c>
      <c r="C410" s="95"/>
      <c r="D410" s="95"/>
      <c r="E410" s="95"/>
      <c r="F410" s="95" t="s">
        <v>25184</v>
      </c>
      <c r="G410" s="258"/>
    </row>
    <row r="411" spans="1:7" ht="31.5">
      <c r="A411" s="126"/>
      <c r="B411" s="257" t="s">
        <v>16313</v>
      </c>
      <c r="C411" s="95"/>
      <c r="D411" s="95"/>
      <c r="E411" s="95"/>
      <c r="F411" s="95" t="s">
        <v>25184</v>
      </c>
      <c r="G411" s="258"/>
    </row>
    <row r="412" spans="1:7" ht="31.5">
      <c r="A412" s="126"/>
      <c r="B412" s="257" t="s">
        <v>16314</v>
      </c>
      <c r="C412" s="95"/>
      <c r="D412" s="95"/>
      <c r="E412" s="95"/>
      <c r="F412" s="95" t="s">
        <v>25184</v>
      </c>
      <c r="G412" s="258"/>
    </row>
    <row r="413" spans="1:7" ht="31.5">
      <c r="A413" s="126"/>
      <c r="B413" s="257" t="s">
        <v>16315</v>
      </c>
      <c r="C413" s="95"/>
      <c r="D413" s="95"/>
      <c r="E413" s="95"/>
      <c r="F413" s="95" t="s">
        <v>25184</v>
      </c>
      <c r="G413" s="258"/>
    </row>
    <row r="414" spans="1:7" ht="31.5">
      <c r="A414" s="126"/>
      <c r="B414" s="257" t="s">
        <v>16316</v>
      </c>
      <c r="C414" s="95"/>
      <c r="D414" s="95"/>
      <c r="E414" s="95"/>
      <c r="F414" s="95" t="s">
        <v>25184</v>
      </c>
      <c r="G414" s="258"/>
    </row>
    <row r="415" spans="1:7" ht="31.5">
      <c r="A415" s="126"/>
      <c r="B415" s="257" t="s">
        <v>16317</v>
      </c>
      <c r="C415" s="95"/>
      <c r="D415" s="95"/>
      <c r="E415" s="95"/>
      <c r="F415" s="95" t="s">
        <v>25184</v>
      </c>
      <c r="G415" s="258"/>
    </row>
    <row r="416" spans="1:7" ht="31.5">
      <c r="A416" s="126"/>
      <c r="B416" s="257" t="s">
        <v>16318</v>
      </c>
      <c r="C416" s="95"/>
      <c r="D416" s="95"/>
      <c r="E416" s="95"/>
      <c r="F416" s="95" t="s">
        <v>25184</v>
      </c>
      <c r="G416" s="258"/>
    </row>
    <row r="417" spans="1:7" ht="31.5">
      <c r="A417" s="126"/>
      <c r="B417" s="257" t="s">
        <v>16319</v>
      </c>
      <c r="C417" s="95"/>
      <c r="D417" s="95"/>
      <c r="E417" s="95"/>
      <c r="F417" s="95" t="s">
        <v>25184</v>
      </c>
      <c r="G417" s="258"/>
    </row>
    <row r="418" spans="1:7" ht="31.5">
      <c r="A418" s="126"/>
      <c r="B418" s="257" t="s">
        <v>16320</v>
      </c>
      <c r="C418" s="95"/>
      <c r="D418" s="95"/>
      <c r="E418" s="95"/>
      <c r="F418" s="95" t="s">
        <v>25184</v>
      </c>
      <c r="G418" s="258"/>
    </row>
    <row r="419" spans="1:7" ht="31.5">
      <c r="A419" s="126"/>
      <c r="B419" s="257" t="s">
        <v>16321</v>
      </c>
      <c r="C419" s="95"/>
      <c r="D419" s="95"/>
      <c r="E419" s="95"/>
      <c r="F419" s="95" t="s">
        <v>25184</v>
      </c>
      <c r="G419" s="258"/>
    </row>
    <row r="420" spans="1:7" ht="31.5">
      <c r="A420" s="126"/>
      <c r="B420" s="257" t="s">
        <v>16322</v>
      </c>
      <c r="C420" s="95"/>
      <c r="D420" s="95"/>
      <c r="E420" s="95"/>
      <c r="F420" s="95" t="s">
        <v>25184</v>
      </c>
      <c r="G420" s="258"/>
    </row>
    <row r="421" spans="1:7" ht="31.5">
      <c r="A421" s="126"/>
      <c r="B421" s="257" t="s">
        <v>16323</v>
      </c>
      <c r="C421" s="95"/>
      <c r="D421" s="95"/>
      <c r="E421" s="95"/>
      <c r="F421" s="95" t="s">
        <v>25184</v>
      </c>
      <c r="G421" s="258"/>
    </row>
    <row r="422" spans="1:7" ht="31.5">
      <c r="A422" s="126"/>
      <c r="B422" s="257" t="s">
        <v>16324</v>
      </c>
      <c r="C422" s="95"/>
      <c r="D422" s="95"/>
      <c r="E422" s="95"/>
      <c r="F422" s="95" t="s">
        <v>25184</v>
      </c>
      <c r="G422" s="258"/>
    </row>
    <row r="423" spans="1:7" ht="31.5">
      <c r="A423" s="126"/>
      <c r="B423" s="257" t="s">
        <v>16325</v>
      </c>
      <c r="C423" s="95"/>
      <c r="D423" s="95"/>
      <c r="E423" s="95"/>
      <c r="F423" s="95" t="s">
        <v>25184</v>
      </c>
      <c r="G423" s="258"/>
    </row>
    <row r="424" spans="1:7" ht="31.5">
      <c r="A424" s="126"/>
      <c r="B424" s="257" t="s">
        <v>16326</v>
      </c>
      <c r="C424" s="95"/>
      <c r="D424" s="95"/>
      <c r="E424" s="95"/>
      <c r="F424" s="95" t="s">
        <v>25184</v>
      </c>
      <c r="G424" s="258"/>
    </row>
    <row r="425" spans="1:7" ht="31.5">
      <c r="A425" s="126"/>
      <c r="B425" s="257" t="s">
        <v>16327</v>
      </c>
      <c r="C425" s="95"/>
      <c r="D425" s="95"/>
      <c r="E425" s="95"/>
      <c r="F425" s="95" t="s">
        <v>25184</v>
      </c>
      <c r="G425" s="258"/>
    </row>
    <row r="426" spans="1:7" ht="31.5">
      <c r="A426" s="126"/>
      <c r="B426" s="257" t="s">
        <v>16328</v>
      </c>
      <c r="C426" s="95"/>
      <c r="D426" s="95"/>
      <c r="E426" s="95"/>
      <c r="F426" s="95" t="s">
        <v>25184</v>
      </c>
      <c r="G426" s="258"/>
    </row>
    <row r="427" spans="1:7" ht="31.5">
      <c r="A427" s="126"/>
      <c r="B427" s="257" t="s">
        <v>16329</v>
      </c>
      <c r="C427" s="95"/>
      <c r="D427" s="95"/>
      <c r="E427" s="95"/>
      <c r="F427" s="95" t="s">
        <v>25184</v>
      </c>
      <c r="G427" s="258"/>
    </row>
    <row r="428" spans="1:7" ht="31.5">
      <c r="A428" s="126"/>
      <c r="B428" s="257" t="s">
        <v>16330</v>
      </c>
      <c r="C428" s="95"/>
      <c r="D428" s="95"/>
      <c r="E428" s="95"/>
      <c r="F428" s="95" t="s">
        <v>25184</v>
      </c>
      <c r="G428" s="258"/>
    </row>
    <row r="429" spans="1:7" ht="31.5">
      <c r="A429" s="126"/>
      <c r="B429" s="257" t="s">
        <v>16331</v>
      </c>
      <c r="C429" s="95"/>
      <c r="D429" s="95"/>
      <c r="E429" s="95"/>
      <c r="F429" s="95" t="s">
        <v>25184</v>
      </c>
      <c r="G429" s="258"/>
    </row>
    <row r="430" spans="1:7" ht="31.5">
      <c r="A430" s="126"/>
      <c r="B430" s="257" t="s">
        <v>16332</v>
      </c>
      <c r="C430" s="95"/>
      <c r="D430" s="95"/>
      <c r="E430" s="95"/>
      <c r="F430" s="95" t="s">
        <v>25184</v>
      </c>
      <c r="G430" s="258"/>
    </row>
    <row r="431" spans="1:7" ht="31.5">
      <c r="A431" s="126"/>
      <c r="B431" s="257" t="s">
        <v>16333</v>
      </c>
      <c r="C431" s="95"/>
      <c r="D431" s="95"/>
      <c r="E431" s="95"/>
      <c r="F431" s="95" t="s">
        <v>25184</v>
      </c>
      <c r="G431" s="258"/>
    </row>
    <row r="432" spans="1:7" ht="31.5">
      <c r="A432" s="126"/>
      <c r="B432" s="257" t="s">
        <v>16334</v>
      </c>
      <c r="C432" s="95"/>
      <c r="D432" s="95"/>
      <c r="E432" s="95"/>
      <c r="F432" s="95" t="s">
        <v>25184</v>
      </c>
      <c r="G432" s="258"/>
    </row>
    <row r="433" spans="1:7" ht="31.5">
      <c r="A433" s="126"/>
      <c r="B433" s="257" t="s">
        <v>16335</v>
      </c>
      <c r="C433" s="95"/>
      <c r="D433" s="95"/>
      <c r="E433" s="95"/>
      <c r="F433" s="95" t="s">
        <v>25184</v>
      </c>
      <c r="G433" s="258"/>
    </row>
    <row r="434" spans="1:7" ht="31.5">
      <c r="A434" s="126"/>
      <c r="B434" s="257" t="s">
        <v>16336</v>
      </c>
      <c r="C434" s="95"/>
      <c r="D434" s="95"/>
      <c r="E434" s="95"/>
      <c r="F434" s="95" t="s">
        <v>25184</v>
      </c>
      <c r="G434" s="258"/>
    </row>
    <row r="435" spans="1:7" ht="31.5">
      <c r="A435" s="126"/>
      <c r="B435" s="257" t="s">
        <v>16337</v>
      </c>
      <c r="C435" s="95"/>
      <c r="D435" s="95"/>
      <c r="E435" s="95"/>
      <c r="F435" s="95" t="s">
        <v>25184</v>
      </c>
      <c r="G435" s="258"/>
    </row>
    <row r="436" spans="1:7" ht="31.5">
      <c r="A436" s="126"/>
      <c r="B436" s="257" t="s">
        <v>16338</v>
      </c>
      <c r="C436" s="95"/>
      <c r="D436" s="95"/>
      <c r="E436" s="95"/>
      <c r="F436" s="95" t="s">
        <v>25184</v>
      </c>
      <c r="G436" s="258"/>
    </row>
    <row r="437" spans="1:7" ht="31.5">
      <c r="A437" s="126"/>
      <c r="B437" s="257" t="s">
        <v>16339</v>
      </c>
      <c r="C437" s="95"/>
      <c r="D437" s="95"/>
      <c r="E437" s="95"/>
      <c r="F437" s="95" t="s">
        <v>25184</v>
      </c>
      <c r="G437" s="258"/>
    </row>
    <row r="438" spans="1:7" ht="31.5">
      <c r="A438" s="126"/>
      <c r="B438" s="257" t="s">
        <v>16340</v>
      </c>
      <c r="C438" s="95"/>
      <c r="D438" s="95"/>
      <c r="E438" s="95"/>
      <c r="F438" s="95" t="s">
        <v>25184</v>
      </c>
      <c r="G438" s="258"/>
    </row>
    <row r="439" spans="1:7" ht="31.5">
      <c r="A439" s="126"/>
      <c r="B439" s="257" t="s">
        <v>16341</v>
      </c>
      <c r="C439" s="95"/>
      <c r="D439" s="95"/>
      <c r="E439" s="95"/>
      <c r="F439" s="95" t="s">
        <v>25184</v>
      </c>
      <c r="G439" s="258"/>
    </row>
    <row r="440" spans="1:7" ht="31.5">
      <c r="A440" s="126"/>
      <c r="B440" s="257" t="s">
        <v>16342</v>
      </c>
      <c r="C440" s="95"/>
      <c r="D440" s="95"/>
      <c r="E440" s="95"/>
      <c r="F440" s="95" t="s">
        <v>25184</v>
      </c>
      <c r="G440" s="258"/>
    </row>
    <row r="441" spans="1:7" ht="31.5">
      <c r="A441" s="126"/>
      <c r="B441" s="257" t="s">
        <v>16343</v>
      </c>
      <c r="C441" s="95"/>
      <c r="D441" s="95"/>
      <c r="E441" s="95"/>
      <c r="F441" s="95" t="s">
        <v>25184</v>
      </c>
      <c r="G441" s="258"/>
    </row>
    <row r="442" spans="1:7" ht="31.5">
      <c r="A442" s="126"/>
      <c r="B442" s="257" t="s">
        <v>16344</v>
      </c>
      <c r="C442" s="95"/>
      <c r="D442" s="95"/>
      <c r="E442" s="95"/>
      <c r="F442" s="95" t="s">
        <v>25184</v>
      </c>
      <c r="G442" s="258"/>
    </row>
    <row r="443" spans="1:7" ht="31.5">
      <c r="A443" s="126"/>
      <c r="B443" s="257" t="s">
        <v>16345</v>
      </c>
      <c r="C443" s="95"/>
      <c r="D443" s="95"/>
      <c r="E443" s="95"/>
      <c r="F443" s="95" t="s">
        <v>25184</v>
      </c>
      <c r="G443" s="258"/>
    </row>
    <row r="444" spans="1:7" ht="31.5">
      <c r="A444" s="126"/>
      <c r="B444" s="257" t="s">
        <v>16346</v>
      </c>
      <c r="C444" s="95"/>
      <c r="D444" s="95"/>
      <c r="E444" s="95"/>
      <c r="F444" s="95" t="s">
        <v>25184</v>
      </c>
      <c r="G444" s="258"/>
    </row>
    <row r="445" spans="1:7" ht="31.5">
      <c r="A445" s="126"/>
      <c r="B445" s="257" t="s">
        <v>16347</v>
      </c>
      <c r="C445" s="95"/>
      <c r="D445" s="95"/>
      <c r="E445" s="95"/>
      <c r="F445" s="95" t="s">
        <v>25184</v>
      </c>
      <c r="G445" s="258"/>
    </row>
    <row r="446" spans="1:7" ht="31.5">
      <c r="A446" s="126"/>
      <c r="B446" s="257" t="s">
        <v>16348</v>
      </c>
      <c r="C446" s="95"/>
      <c r="D446" s="95"/>
      <c r="E446" s="95"/>
      <c r="F446" s="95" t="s">
        <v>25184</v>
      </c>
      <c r="G446" s="258"/>
    </row>
    <row r="447" spans="1:7" ht="31.5">
      <c r="A447" s="126"/>
      <c r="B447" s="257" t="s">
        <v>16349</v>
      </c>
      <c r="C447" s="95"/>
      <c r="D447" s="95"/>
      <c r="E447" s="95"/>
      <c r="F447" s="95" t="s">
        <v>25184</v>
      </c>
      <c r="G447" s="258"/>
    </row>
    <row r="448" spans="1:7" ht="31.5">
      <c r="A448" s="126"/>
      <c r="B448" s="257" t="s">
        <v>16350</v>
      </c>
      <c r="C448" s="95"/>
      <c r="D448" s="95"/>
      <c r="E448" s="95"/>
      <c r="F448" s="95" t="s">
        <v>25184</v>
      </c>
      <c r="G448" s="258"/>
    </row>
    <row r="449" spans="1:7" ht="31.5">
      <c r="A449" s="126"/>
      <c r="B449" s="257" t="s">
        <v>16351</v>
      </c>
      <c r="C449" s="95"/>
      <c r="D449" s="95"/>
      <c r="E449" s="95"/>
      <c r="F449" s="95" t="s">
        <v>25184</v>
      </c>
      <c r="G449" s="258"/>
    </row>
    <row r="450" spans="1:7" ht="31.5">
      <c r="A450" s="126"/>
      <c r="B450" s="257" t="s">
        <v>16352</v>
      </c>
      <c r="C450" s="95"/>
      <c r="D450" s="95"/>
      <c r="E450" s="95"/>
      <c r="F450" s="95" t="s">
        <v>25184</v>
      </c>
      <c r="G450" s="258"/>
    </row>
    <row r="451" spans="1:7" ht="31.5">
      <c r="A451" s="126"/>
      <c r="B451" s="257" t="s">
        <v>16353</v>
      </c>
      <c r="C451" s="95"/>
      <c r="D451" s="95"/>
      <c r="E451" s="95"/>
      <c r="F451" s="95" t="s">
        <v>25184</v>
      </c>
      <c r="G451" s="258"/>
    </row>
    <row r="452" spans="1:7" ht="31.5">
      <c r="A452" s="126"/>
      <c r="B452" s="257" t="s">
        <v>16354</v>
      </c>
      <c r="C452" s="95"/>
      <c r="D452" s="95"/>
      <c r="E452" s="95"/>
      <c r="F452" s="95" t="s">
        <v>25184</v>
      </c>
      <c r="G452" s="258"/>
    </row>
    <row r="453" spans="1:7" ht="31.5">
      <c r="A453" s="126"/>
      <c r="B453" s="257" t="s">
        <v>16355</v>
      </c>
      <c r="C453" s="95"/>
      <c r="D453" s="95"/>
      <c r="E453" s="95"/>
      <c r="F453" s="95" t="s">
        <v>25184</v>
      </c>
      <c r="G453" s="258"/>
    </row>
    <row r="454" spans="1:7" ht="31.5">
      <c r="A454" s="126"/>
      <c r="B454" s="257" t="s">
        <v>16356</v>
      </c>
      <c r="C454" s="95"/>
      <c r="D454" s="95"/>
      <c r="E454" s="95"/>
      <c r="F454" s="95" t="s">
        <v>25184</v>
      </c>
      <c r="G454" s="258"/>
    </row>
    <row r="455" spans="1:7" ht="31.5">
      <c r="A455" s="126"/>
      <c r="B455" s="257" t="s">
        <v>16357</v>
      </c>
      <c r="C455" s="95"/>
      <c r="D455" s="95"/>
      <c r="E455" s="95"/>
      <c r="F455" s="95" t="s">
        <v>25184</v>
      </c>
      <c r="G455" s="258"/>
    </row>
    <row r="456" spans="1:7" ht="31.5">
      <c r="A456" s="126"/>
      <c r="B456" s="257" t="s">
        <v>16358</v>
      </c>
      <c r="C456" s="95"/>
      <c r="D456" s="95"/>
      <c r="E456" s="95"/>
      <c r="F456" s="95" t="s">
        <v>25184</v>
      </c>
      <c r="G456" s="258"/>
    </row>
    <row r="457" spans="1:7" ht="31.5">
      <c r="A457" s="126"/>
      <c r="B457" s="257" t="s">
        <v>16359</v>
      </c>
      <c r="C457" s="95"/>
      <c r="D457" s="95"/>
      <c r="E457" s="95"/>
      <c r="F457" s="95" t="s">
        <v>25184</v>
      </c>
      <c r="G457" s="258"/>
    </row>
    <row r="458" spans="1:7" ht="31.5">
      <c r="A458" s="126"/>
      <c r="B458" s="257" t="s">
        <v>16360</v>
      </c>
      <c r="C458" s="95"/>
      <c r="D458" s="95"/>
      <c r="E458" s="95"/>
      <c r="F458" s="95" t="s">
        <v>25184</v>
      </c>
      <c r="G458" s="258"/>
    </row>
    <row r="459" spans="1:7" ht="31.5">
      <c r="A459" s="126"/>
      <c r="B459" s="257" t="s">
        <v>16361</v>
      </c>
      <c r="C459" s="95"/>
      <c r="D459" s="95"/>
      <c r="E459" s="95"/>
      <c r="F459" s="95" t="s">
        <v>25184</v>
      </c>
      <c r="G459" s="258"/>
    </row>
    <row r="460" spans="1:7" ht="31.5">
      <c r="A460" s="126"/>
      <c r="B460" s="257" t="s">
        <v>16362</v>
      </c>
      <c r="C460" s="95"/>
      <c r="D460" s="95"/>
      <c r="E460" s="95"/>
      <c r="F460" s="95" t="s">
        <v>25184</v>
      </c>
      <c r="G460" s="258"/>
    </row>
    <row r="461" spans="1:7" ht="31.5">
      <c r="A461" s="126"/>
      <c r="B461" s="257" t="s">
        <v>16363</v>
      </c>
      <c r="C461" s="95"/>
      <c r="D461" s="95"/>
      <c r="E461" s="95"/>
      <c r="F461" s="95" t="s">
        <v>25184</v>
      </c>
      <c r="G461" s="258"/>
    </row>
    <row r="462" spans="1:7" ht="31.5">
      <c r="A462" s="126"/>
      <c r="B462" s="257" t="s">
        <v>16364</v>
      </c>
      <c r="C462" s="95"/>
      <c r="D462" s="95"/>
      <c r="E462" s="95"/>
      <c r="F462" s="95" t="s">
        <v>25184</v>
      </c>
      <c r="G462" s="258"/>
    </row>
    <row r="463" spans="1:7" ht="31.5">
      <c r="A463" s="126"/>
      <c r="B463" s="257" t="s">
        <v>16365</v>
      </c>
      <c r="C463" s="95"/>
      <c r="D463" s="95"/>
      <c r="E463" s="95"/>
      <c r="F463" s="95" t="s">
        <v>25184</v>
      </c>
      <c r="G463" s="258"/>
    </row>
    <row r="464" spans="1:7" ht="31.5">
      <c r="A464" s="126"/>
      <c r="B464" s="257" t="s">
        <v>16366</v>
      </c>
      <c r="C464" s="95"/>
      <c r="D464" s="95"/>
      <c r="E464" s="95"/>
      <c r="F464" s="95" t="s">
        <v>25184</v>
      </c>
      <c r="G464" s="258"/>
    </row>
    <row r="465" spans="1:7" ht="31.5">
      <c r="A465" s="126"/>
      <c r="B465" s="257" t="s">
        <v>16367</v>
      </c>
      <c r="C465" s="95"/>
      <c r="D465" s="95"/>
      <c r="E465" s="95"/>
      <c r="F465" s="95" t="s">
        <v>25184</v>
      </c>
      <c r="G465" s="258"/>
    </row>
    <row r="466" spans="1:7" ht="31.5">
      <c r="A466" s="126"/>
      <c r="B466" s="257" t="s">
        <v>16368</v>
      </c>
      <c r="C466" s="95"/>
      <c r="D466" s="95"/>
      <c r="E466" s="95"/>
      <c r="F466" s="95" t="s">
        <v>25184</v>
      </c>
      <c r="G466" s="258"/>
    </row>
    <row r="467" spans="1:7" ht="31.5">
      <c r="A467" s="126"/>
      <c r="B467" s="257" t="s">
        <v>16369</v>
      </c>
      <c r="C467" s="95"/>
      <c r="D467" s="95"/>
      <c r="E467" s="95"/>
      <c r="F467" s="95" t="s">
        <v>25184</v>
      </c>
      <c r="G467" s="258"/>
    </row>
    <row r="468" spans="1:7" ht="31.5">
      <c r="A468" s="126"/>
      <c r="B468" s="257" t="s">
        <v>16370</v>
      </c>
      <c r="C468" s="95"/>
      <c r="D468" s="95"/>
      <c r="E468" s="95"/>
      <c r="F468" s="95" t="s">
        <v>25184</v>
      </c>
      <c r="G468" s="258"/>
    </row>
    <row r="469" spans="1:7" ht="31.5">
      <c r="A469" s="126"/>
      <c r="B469" s="257" t="s">
        <v>16371</v>
      </c>
      <c r="C469" s="95"/>
      <c r="D469" s="95"/>
      <c r="E469" s="95"/>
      <c r="F469" s="95" t="s">
        <v>25184</v>
      </c>
      <c r="G469" s="258"/>
    </row>
    <row r="470" spans="1:7" ht="31.5">
      <c r="A470" s="126"/>
      <c r="B470" s="257" t="s">
        <v>16372</v>
      </c>
      <c r="C470" s="95"/>
      <c r="D470" s="95"/>
      <c r="E470" s="95"/>
      <c r="F470" s="95" t="s">
        <v>25184</v>
      </c>
      <c r="G470" s="258"/>
    </row>
    <row r="471" spans="1:7" ht="31.5">
      <c r="A471" s="126"/>
      <c r="B471" s="257" t="s">
        <v>16373</v>
      </c>
      <c r="C471" s="95"/>
      <c r="D471" s="95"/>
      <c r="E471" s="95"/>
      <c r="F471" s="95" t="s">
        <v>25184</v>
      </c>
      <c r="G471" s="258"/>
    </row>
    <row r="472" spans="1:7" ht="31.5">
      <c r="A472" s="126"/>
      <c r="B472" s="257" t="s">
        <v>16374</v>
      </c>
      <c r="C472" s="95"/>
      <c r="D472" s="95"/>
      <c r="E472" s="95"/>
      <c r="F472" s="95" t="s">
        <v>25184</v>
      </c>
      <c r="G472" s="258"/>
    </row>
    <row r="473" spans="1:7" ht="31.5">
      <c r="A473" s="126"/>
      <c r="B473" s="257" t="s">
        <v>16375</v>
      </c>
      <c r="C473" s="95"/>
      <c r="D473" s="95"/>
      <c r="E473" s="95"/>
      <c r="F473" s="95" t="s">
        <v>25184</v>
      </c>
      <c r="G473" s="258"/>
    </row>
    <row r="474" spans="1:7" ht="31.5">
      <c r="A474" s="126"/>
      <c r="B474" s="257" t="s">
        <v>16376</v>
      </c>
      <c r="C474" s="95"/>
      <c r="D474" s="95"/>
      <c r="E474" s="95"/>
      <c r="F474" s="95" t="s">
        <v>25184</v>
      </c>
      <c r="G474" s="258"/>
    </row>
    <row r="475" spans="1:7" ht="31.5">
      <c r="A475" s="126"/>
      <c r="B475" s="257" t="s">
        <v>16377</v>
      </c>
      <c r="C475" s="95"/>
      <c r="D475" s="95"/>
      <c r="E475" s="95"/>
      <c r="F475" s="95" t="s">
        <v>25184</v>
      </c>
      <c r="G475" s="258"/>
    </row>
    <row r="476" spans="1:7" ht="31.5">
      <c r="A476" s="126"/>
      <c r="B476" s="257" t="s">
        <v>16378</v>
      </c>
      <c r="C476" s="95"/>
      <c r="D476" s="95"/>
      <c r="E476" s="95"/>
      <c r="F476" s="95" t="s">
        <v>25184</v>
      </c>
      <c r="G476" s="258"/>
    </row>
    <row r="477" spans="1:7" ht="31.5">
      <c r="A477" s="126"/>
      <c r="B477" s="257" t="s">
        <v>16379</v>
      </c>
      <c r="C477" s="95"/>
      <c r="D477" s="95"/>
      <c r="E477" s="95"/>
      <c r="F477" s="95" t="s">
        <v>25184</v>
      </c>
      <c r="G477" s="258"/>
    </row>
    <row r="478" spans="1:7" ht="31.5">
      <c r="A478" s="126"/>
      <c r="B478" s="257" t="s">
        <v>16380</v>
      </c>
      <c r="C478" s="95"/>
      <c r="D478" s="95"/>
      <c r="E478" s="95"/>
      <c r="F478" s="95" t="s">
        <v>25184</v>
      </c>
      <c r="G478" s="258"/>
    </row>
    <row r="479" spans="1:7" ht="31.5">
      <c r="A479" s="126"/>
      <c r="B479" s="257" t="s">
        <v>16381</v>
      </c>
      <c r="C479" s="95"/>
      <c r="D479" s="95"/>
      <c r="E479" s="95"/>
      <c r="F479" s="95" t="s">
        <v>25184</v>
      </c>
      <c r="G479" s="258"/>
    </row>
    <row r="480" spans="1:7" ht="31.5">
      <c r="A480" s="126"/>
      <c r="B480" s="257" t="s">
        <v>16382</v>
      </c>
      <c r="C480" s="95"/>
      <c r="D480" s="95"/>
      <c r="E480" s="95"/>
      <c r="F480" s="95" t="s">
        <v>25184</v>
      </c>
      <c r="G480" s="258"/>
    </row>
    <row r="481" spans="1:7" ht="31.5">
      <c r="A481" s="126"/>
      <c r="B481" s="257" t="s">
        <v>16383</v>
      </c>
      <c r="C481" s="95"/>
      <c r="D481" s="95"/>
      <c r="E481" s="95"/>
      <c r="F481" s="95" t="s">
        <v>25184</v>
      </c>
      <c r="G481" s="258"/>
    </row>
    <row r="482" spans="1:7" ht="31.5">
      <c r="A482" s="126"/>
      <c r="B482" s="257" t="s">
        <v>16384</v>
      </c>
      <c r="C482" s="95"/>
      <c r="D482" s="95"/>
      <c r="E482" s="95"/>
      <c r="F482" s="95" t="s">
        <v>25184</v>
      </c>
      <c r="G482" s="258"/>
    </row>
    <row r="483" spans="1:7" ht="31.5">
      <c r="A483" s="126"/>
      <c r="B483" s="257" t="s">
        <v>16385</v>
      </c>
      <c r="C483" s="95"/>
      <c r="D483" s="95"/>
      <c r="E483" s="95"/>
      <c r="F483" s="95" t="s">
        <v>25184</v>
      </c>
      <c r="G483" s="258"/>
    </row>
    <row r="484" spans="1:7" ht="31.5">
      <c r="A484" s="126"/>
      <c r="B484" s="257" t="s">
        <v>16386</v>
      </c>
      <c r="C484" s="95"/>
      <c r="D484" s="95"/>
      <c r="E484" s="95"/>
      <c r="F484" s="95" t="s">
        <v>25184</v>
      </c>
      <c r="G484" s="258"/>
    </row>
    <row r="485" spans="1:7" ht="31.5">
      <c r="A485" s="126"/>
      <c r="B485" s="257" t="s">
        <v>16387</v>
      </c>
      <c r="C485" s="95"/>
      <c r="D485" s="95"/>
      <c r="E485" s="95"/>
      <c r="F485" s="95" t="s">
        <v>25184</v>
      </c>
      <c r="G485" s="258"/>
    </row>
    <row r="486" spans="1:7" ht="31.5">
      <c r="A486" s="126"/>
      <c r="B486" s="257" t="s">
        <v>16388</v>
      </c>
      <c r="C486" s="95"/>
      <c r="D486" s="95"/>
      <c r="E486" s="95"/>
      <c r="F486" s="95" t="s">
        <v>25184</v>
      </c>
      <c r="G486" s="258"/>
    </row>
    <row r="487" spans="1:7" ht="31.5">
      <c r="A487" s="126"/>
      <c r="B487" s="257" t="s">
        <v>16389</v>
      </c>
      <c r="C487" s="95"/>
      <c r="D487" s="95"/>
      <c r="E487" s="95"/>
      <c r="F487" s="95" t="s">
        <v>25184</v>
      </c>
      <c r="G487" s="258"/>
    </row>
    <row r="488" spans="1:7" ht="31.5">
      <c r="A488" s="126"/>
      <c r="B488" s="257" t="s">
        <v>16390</v>
      </c>
      <c r="C488" s="95"/>
      <c r="D488" s="95"/>
      <c r="E488" s="95"/>
      <c r="F488" s="95" t="s">
        <v>25184</v>
      </c>
      <c r="G488" s="258"/>
    </row>
    <row r="489" spans="1:7" ht="31.5">
      <c r="A489" s="126"/>
      <c r="B489" s="257" t="s">
        <v>16391</v>
      </c>
      <c r="C489" s="95"/>
      <c r="D489" s="95"/>
      <c r="E489" s="95"/>
      <c r="F489" s="95" t="s">
        <v>25184</v>
      </c>
      <c r="G489" s="258"/>
    </row>
    <row r="490" spans="1:7" ht="31.5">
      <c r="A490" s="126"/>
      <c r="B490" s="257" t="s">
        <v>16392</v>
      </c>
      <c r="C490" s="95"/>
      <c r="D490" s="95"/>
      <c r="E490" s="95"/>
      <c r="F490" s="95" t="s">
        <v>25184</v>
      </c>
      <c r="G490" s="258"/>
    </row>
    <row r="491" spans="1:7" ht="31.5">
      <c r="A491" s="126"/>
      <c r="B491" s="257" t="s">
        <v>16393</v>
      </c>
      <c r="C491" s="95"/>
      <c r="D491" s="95"/>
      <c r="E491" s="95"/>
      <c r="F491" s="95" t="s">
        <v>25184</v>
      </c>
      <c r="G491" s="258"/>
    </row>
    <row r="492" spans="1:7" ht="31.5">
      <c r="A492" s="126"/>
      <c r="B492" s="257" t="s">
        <v>16394</v>
      </c>
      <c r="C492" s="95"/>
      <c r="D492" s="95"/>
      <c r="E492" s="95"/>
      <c r="F492" s="95" t="s">
        <v>25184</v>
      </c>
      <c r="G492" s="258"/>
    </row>
    <row r="493" spans="1:7" ht="31.5">
      <c r="A493" s="126"/>
      <c r="B493" s="257" t="s">
        <v>16395</v>
      </c>
      <c r="C493" s="95"/>
      <c r="D493" s="95"/>
      <c r="E493" s="95"/>
      <c r="F493" s="95" t="s">
        <v>25184</v>
      </c>
      <c r="G493" s="258"/>
    </row>
    <row r="494" spans="1:7" ht="31.5">
      <c r="A494" s="126"/>
      <c r="B494" s="257" t="s">
        <v>16396</v>
      </c>
      <c r="C494" s="95"/>
      <c r="D494" s="95"/>
      <c r="E494" s="95"/>
      <c r="F494" s="95" t="s">
        <v>25184</v>
      </c>
      <c r="G494" s="258"/>
    </row>
    <row r="495" spans="1:7" ht="31.5">
      <c r="A495" s="126"/>
      <c r="B495" s="257" t="s">
        <v>16397</v>
      </c>
      <c r="C495" s="95"/>
      <c r="D495" s="95"/>
      <c r="E495" s="95"/>
      <c r="F495" s="95" t="s">
        <v>25184</v>
      </c>
      <c r="G495" s="258"/>
    </row>
    <row r="496" spans="1:7" ht="31.5">
      <c r="A496" s="126"/>
      <c r="B496" s="257" t="s">
        <v>16398</v>
      </c>
      <c r="C496" s="95"/>
      <c r="D496" s="95"/>
      <c r="E496" s="95"/>
      <c r="F496" s="95" t="s">
        <v>25184</v>
      </c>
      <c r="G496" s="258"/>
    </row>
    <row r="497" spans="1:7" ht="31.5">
      <c r="A497" s="126"/>
      <c r="B497" s="257" t="s">
        <v>16399</v>
      </c>
      <c r="C497" s="95"/>
      <c r="D497" s="95"/>
      <c r="E497" s="95"/>
      <c r="F497" s="95" t="s">
        <v>25184</v>
      </c>
      <c r="G497" s="258"/>
    </row>
    <row r="498" spans="1:7" ht="31.5">
      <c r="A498" s="126"/>
      <c r="B498" s="257" t="s">
        <v>16400</v>
      </c>
      <c r="C498" s="95"/>
      <c r="D498" s="95"/>
      <c r="E498" s="95"/>
      <c r="F498" s="95" t="s">
        <v>25184</v>
      </c>
      <c r="G498" s="258"/>
    </row>
    <row r="499" spans="1:7" ht="31.5">
      <c r="A499" s="126"/>
      <c r="B499" s="257" t="s">
        <v>16401</v>
      </c>
      <c r="C499" s="95"/>
      <c r="D499" s="95"/>
      <c r="E499" s="95"/>
      <c r="F499" s="95" t="s">
        <v>25184</v>
      </c>
      <c r="G499" s="258"/>
    </row>
    <row r="500" spans="1:7" ht="31.5">
      <c r="A500" s="126"/>
      <c r="B500" s="257" t="s">
        <v>16402</v>
      </c>
      <c r="C500" s="95"/>
      <c r="D500" s="95"/>
      <c r="E500" s="95"/>
      <c r="F500" s="95" t="s">
        <v>25184</v>
      </c>
      <c r="G500" s="258"/>
    </row>
    <row r="501" spans="1:7" ht="31.5">
      <c r="A501" s="126"/>
      <c r="B501" s="257" t="s">
        <v>16403</v>
      </c>
      <c r="C501" s="95"/>
      <c r="D501" s="95"/>
      <c r="E501" s="95"/>
      <c r="F501" s="95" t="s">
        <v>25184</v>
      </c>
      <c r="G501" s="258"/>
    </row>
    <row r="502" spans="1:7" ht="31.5">
      <c r="A502" s="126"/>
      <c r="B502" s="257" t="s">
        <v>16404</v>
      </c>
      <c r="C502" s="95"/>
      <c r="D502" s="95"/>
      <c r="E502" s="95"/>
      <c r="F502" s="95" t="s">
        <v>25184</v>
      </c>
      <c r="G502" s="258"/>
    </row>
    <row r="503" spans="1:7" ht="31.5">
      <c r="A503" s="126"/>
      <c r="B503" s="257" t="s">
        <v>16405</v>
      </c>
      <c r="C503" s="95"/>
      <c r="D503" s="95"/>
      <c r="E503" s="95"/>
      <c r="F503" s="95" t="s">
        <v>25184</v>
      </c>
      <c r="G503" s="258"/>
    </row>
    <row r="504" spans="1:7" ht="31.5">
      <c r="A504" s="126"/>
      <c r="B504" s="257" t="s">
        <v>16406</v>
      </c>
      <c r="C504" s="95"/>
      <c r="D504" s="95"/>
      <c r="E504" s="95"/>
      <c r="F504" s="95" t="s">
        <v>25184</v>
      </c>
      <c r="G504" s="258"/>
    </row>
    <row r="505" spans="1:7" ht="31.5">
      <c r="A505" s="126"/>
      <c r="B505" s="257" t="s">
        <v>16407</v>
      </c>
      <c r="C505" s="95"/>
      <c r="D505" s="95"/>
      <c r="E505" s="95"/>
      <c r="F505" s="95" t="s">
        <v>25184</v>
      </c>
      <c r="G505" s="258"/>
    </row>
    <row r="506" spans="1:7" ht="31.5">
      <c r="A506" s="126"/>
      <c r="B506" s="257" t="s">
        <v>16408</v>
      </c>
      <c r="C506" s="95"/>
      <c r="D506" s="95"/>
      <c r="E506" s="95"/>
      <c r="F506" s="95" t="s">
        <v>25184</v>
      </c>
      <c r="G506" s="258"/>
    </row>
    <row r="507" spans="1:7" ht="31.5">
      <c r="A507" s="126"/>
      <c r="B507" s="257" t="s">
        <v>16409</v>
      </c>
      <c r="C507" s="95"/>
      <c r="D507" s="95"/>
      <c r="E507" s="95"/>
      <c r="F507" s="95" t="s">
        <v>25184</v>
      </c>
      <c r="G507" s="258"/>
    </row>
    <row r="508" spans="1:7" ht="31.5">
      <c r="A508" s="126"/>
      <c r="B508" s="257" t="s">
        <v>16410</v>
      </c>
      <c r="C508" s="95"/>
      <c r="D508" s="95"/>
      <c r="E508" s="95"/>
      <c r="F508" s="95" t="s">
        <v>25184</v>
      </c>
      <c r="G508" s="258"/>
    </row>
    <row r="509" spans="1:7" ht="31.5">
      <c r="A509" s="126"/>
      <c r="B509" s="257" t="s">
        <v>16411</v>
      </c>
      <c r="C509" s="95"/>
      <c r="D509" s="95"/>
      <c r="E509" s="95"/>
      <c r="F509" s="95" t="s">
        <v>25184</v>
      </c>
      <c r="G509" s="258"/>
    </row>
    <row r="510" spans="1:7" ht="31.5">
      <c r="A510" s="126"/>
      <c r="B510" s="257" t="s">
        <v>16412</v>
      </c>
      <c r="C510" s="95"/>
      <c r="D510" s="95"/>
      <c r="E510" s="95"/>
      <c r="F510" s="95" t="s">
        <v>25184</v>
      </c>
      <c r="G510" s="258"/>
    </row>
    <row r="511" spans="1:7" ht="31.5">
      <c r="A511" s="126"/>
      <c r="B511" s="257" t="s">
        <v>16413</v>
      </c>
      <c r="C511" s="95"/>
      <c r="D511" s="95"/>
      <c r="E511" s="95"/>
      <c r="F511" s="95" t="s">
        <v>25184</v>
      </c>
      <c r="G511" s="258"/>
    </row>
    <row r="512" spans="1:7" ht="31.5">
      <c r="A512" s="126"/>
      <c r="B512" s="257" t="s">
        <v>16414</v>
      </c>
      <c r="C512" s="95"/>
      <c r="D512" s="95"/>
      <c r="E512" s="95"/>
      <c r="F512" s="95" t="s">
        <v>25184</v>
      </c>
      <c r="G512" s="258"/>
    </row>
    <row r="513" spans="1:7" ht="31.5">
      <c r="A513" s="126"/>
      <c r="B513" s="257" t="s">
        <v>16415</v>
      </c>
      <c r="C513" s="95"/>
      <c r="D513" s="95"/>
      <c r="E513" s="95"/>
      <c r="F513" s="95" t="s">
        <v>25184</v>
      </c>
      <c r="G513" s="258"/>
    </row>
    <row r="514" spans="1:7" ht="31.5">
      <c r="A514" s="126"/>
      <c r="B514" s="257" t="s">
        <v>16416</v>
      </c>
      <c r="C514" s="95"/>
      <c r="D514" s="95"/>
      <c r="E514" s="95"/>
      <c r="F514" s="95" t="s">
        <v>25184</v>
      </c>
      <c r="G514" s="258"/>
    </row>
    <row r="515" spans="1:7" ht="31.5">
      <c r="A515" s="126"/>
      <c r="B515" s="257" t="s">
        <v>16417</v>
      </c>
      <c r="C515" s="95"/>
      <c r="D515" s="95"/>
      <c r="E515" s="95"/>
      <c r="F515" s="95" t="s">
        <v>25184</v>
      </c>
      <c r="G515" s="258"/>
    </row>
    <row r="516" spans="1:7" ht="31.5">
      <c r="A516" s="126"/>
      <c r="B516" s="257" t="s">
        <v>16418</v>
      </c>
      <c r="C516" s="95"/>
      <c r="D516" s="95"/>
      <c r="E516" s="95"/>
      <c r="F516" s="95" t="s">
        <v>25184</v>
      </c>
      <c r="G516" s="258"/>
    </row>
    <row r="517" spans="1:7" ht="31.5">
      <c r="A517" s="126"/>
      <c r="B517" s="257" t="s">
        <v>16419</v>
      </c>
      <c r="C517" s="95"/>
      <c r="D517" s="95"/>
      <c r="E517" s="95"/>
      <c r="F517" s="95" t="s">
        <v>25184</v>
      </c>
      <c r="G517" s="258"/>
    </row>
    <row r="518" spans="1:7" ht="31.5">
      <c r="A518" s="126"/>
      <c r="B518" s="257" t="s">
        <v>16420</v>
      </c>
      <c r="C518" s="95"/>
      <c r="D518" s="95"/>
      <c r="E518" s="95"/>
      <c r="F518" s="95" t="s">
        <v>25184</v>
      </c>
      <c r="G518" s="258"/>
    </row>
    <row r="519" spans="1:7" ht="31.5">
      <c r="A519" s="126"/>
      <c r="B519" s="257" t="s">
        <v>16421</v>
      </c>
      <c r="C519" s="95"/>
      <c r="D519" s="95"/>
      <c r="E519" s="95"/>
      <c r="F519" s="95" t="s">
        <v>25184</v>
      </c>
      <c r="G519" s="258"/>
    </row>
    <row r="520" spans="1:7" ht="31.5">
      <c r="A520" s="126"/>
      <c r="B520" s="257" t="s">
        <v>16422</v>
      </c>
      <c r="C520" s="95"/>
      <c r="D520" s="95"/>
      <c r="E520" s="95"/>
      <c r="F520" s="95" t="s">
        <v>25184</v>
      </c>
      <c r="G520" s="258"/>
    </row>
    <row r="521" spans="1:7" ht="31.5">
      <c r="A521" s="126"/>
      <c r="B521" s="257" t="s">
        <v>16423</v>
      </c>
      <c r="C521" s="95"/>
      <c r="D521" s="95"/>
      <c r="E521" s="95"/>
      <c r="F521" s="95" t="s">
        <v>25184</v>
      </c>
      <c r="G521" s="258"/>
    </row>
    <row r="522" spans="1:7" ht="31.5">
      <c r="A522" s="126"/>
      <c r="B522" s="257" t="s">
        <v>16424</v>
      </c>
      <c r="C522" s="95"/>
      <c r="D522" s="95"/>
      <c r="E522" s="95"/>
      <c r="F522" s="95" t="s">
        <v>25184</v>
      </c>
      <c r="G522" s="258"/>
    </row>
    <row r="523" spans="1:7" ht="31.5">
      <c r="A523" s="126"/>
      <c r="B523" s="257" t="s">
        <v>16425</v>
      </c>
      <c r="C523" s="95"/>
      <c r="D523" s="95"/>
      <c r="E523" s="95"/>
      <c r="F523" s="95" t="s">
        <v>25184</v>
      </c>
      <c r="G523" s="258"/>
    </row>
    <row r="524" spans="1:7" ht="31.5">
      <c r="A524" s="126"/>
      <c r="B524" s="257" t="s">
        <v>16426</v>
      </c>
      <c r="C524" s="95"/>
      <c r="D524" s="95"/>
      <c r="E524" s="95"/>
      <c r="F524" s="95" t="s">
        <v>25184</v>
      </c>
      <c r="G524" s="258"/>
    </row>
    <row r="525" spans="1:7" ht="31.5">
      <c r="A525" s="126"/>
      <c r="B525" s="257" t="s">
        <v>16427</v>
      </c>
      <c r="C525" s="95"/>
      <c r="D525" s="95"/>
      <c r="E525" s="95"/>
      <c r="F525" s="95" t="s">
        <v>25184</v>
      </c>
      <c r="G525" s="258"/>
    </row>
    <row r="526" spans="1:7" ht="31.5">
      <c r="A526" s="126"/>
      <c r="B526" s="257" t="s">
        <v>16428</v>
      </c>
      <c r="C526" s="95"/>
      <c r="D526" s="95"/>
      <c r="E526" s="95"/>
      <c r="F526" s="95" t="s">
        <v>25184</v>
      </c>
      <c r="G526" s="258"/>
    </row>
    <row r="527" spans="1:7" ht="31.5">
      <c r="A527" s="126"/>
      <c r="B527" s="257" t="s">
        <v>16429</v>
      </c>
      <c r="C527" s="95"/>
      <c r="D527" s="95"/>
      <c r="E527" s="95"/>
      <c r="F527" s="95" t="s">
        <v>25184</v>
      </c>
      <c r="G527" s="258"/>
    </row>
    <row r="528" spans="1:7" ht="31.5">
      <c r="A528" s="126"/>
      <c r="B528" s="257" t="s">
        <v>16430</v>
      </c>
      <c r="C528" s="95"/>
      <c r="D528" s="95"/>
      <c r="E528" s="95"/>
      <c r="F528" s="95" t="s">
        <v>25184</v>
      </c>
      <c r="G528" s="258"/>
    </row>
    <row r="529" spans="1:7" ht="31.5">
      <c r="A529" s="126"/>
      <c r="B529" s="257" t="s">
        <v>16431</v>
      </c>
      <c r="C529" s="95"/>
      <c r="D529" s="95"/>
      <c r="E529" s="95"/>
      <c r="F529" s="95" t="s">
        <v>25184</v>
      </c>
      <c r="G529" s="258"/>
    </row>
    <row r="530" spans="1:7" ht="31.5">
      <c r="A530" s="126"/>
      <c r="B530" s="257" t="s">
        <v>16432</v>
      </c>
      <c r="C530" s="95"/>
      <c r="D530" s="95"/>
      <c r="E530" s="95"/>
      <c r="F530" s="95" t="s">
        <v>25184</v>
      </c>
      <c r="G530" s="258"/>
    </row>
    <row r="531" spans="1:7" ht="31.5">
      <c r="A531" s="126"/>
      <c r="B531" s="257" t="s">
        <v>16433</v>
      </c>
      <c r="C531" s="95"/>
      <c r="D531" s="95"/>
      <c r="E531" s="95"/>
      <c r="F531" s="95" t="s">
        <v>25184</v>
      </c>
      <c r="G531" s="258"/>
    </row>
    <row r="532" spans="1:7" ht="31.5">
      <c r="A532" s="126"/>
      <c r="B532" s="257" t="s">
        <v>16434</v>
      </c>
      <c r="C532" s="95"/>
      <c r="D532" s="95"/>
      <c r="E532" s="95"/>
      <c r="F532" s="95" t="s">
        <v>25184</v>
      </c>
      <c r="G532" s="258"/>
    </row>
    <row r="533" spans="1:7" ht="31.5">
      <c r="A533" s="126"/>
      <c r="B533" s="257" t="s">
        <v>16435</v>
      </c>
      <c r="C533" s="95"/>
      <c r="D533" s="95"/>
      <c r="E533" s="95"/>
      <c r="F533" s="95" t="s">
        <v>25184</v>
      </c>
      <c r="G533" s="258"/>
    </row>
    <row r="534" spans="1:7" ht="31.5">
      <c r="A534" s="126"/>
      <c r="B534" s="257" t="s">
        <v>16436</v>
      </c>
      <c r="C534" s="95"/>
      <c r="D534" s="95"/>
      <c r="E534" s="95"/>
      <c r="F534" s="95" t="s">
        <v>25184</v>
      </c>
      <c r="G534" s="258"/>
    </row>
    <row r="535" spans="1:7" ht="31.5">
      <c r="A535" s="126"/>
      <c r="B535" s="257" t="s">
        <v>16437</v>
      </c>
      <c r="C535" s="95"/>
      <c r="D535" s="95"/>
      <c r="E535" s="95"/>
      <c r="F535" s="95" t="s">
        <v>25184</v>
      </c>
      <c r="G535" s="258"/>
    </row>
    <row r="536" spans="1:7" ht="31.5">
      <c r="A536" s="126"/>
      <c r="B536" s="257" t="s">
        <v>16438</v>
      </c>
      <c r="C536" s="95"/>
      <c r="D536" s="95"/>
      <c r="E536" s="95"/>
      <c r="F536" s="95" t="s">
        <v>25184</v>
      </c>
      <c r="G536" s="258"/>
    </row>
    <row r="537" spans="1:7" ht="31.5">
      <c r="A537" s="126"/>
      <c r="B537" s="257" t="s">
        <v>16439</v>
      </c>
      <c r="C537" s="95"/>
      <c r="D537" s="95"/>
      <c r="E537" s="95"/>
      <c r="F537" s="95" t="s">
        <v>25184</v>
      </c>
      <c r="G537" s="258"/>
    </row>
    <row r="538" spans="1:7" ht="31.5">
      <c r="A538" s="126"/>
      <c r="B538" s="257" t="s">
        <v>16440</v>
      </c>
      <c r="C538" s="95"/>
      <c r="D538" s="95"/>
      <c r="E538" s="95"/>
      <c r="F538" s="95" t="s">
        <v>25184</v>
      </c>
      <c r="G538" s="258"/>
    </row>
    <row r="539" spans="1:7" ht="31.5">
      <c r="A539" s="126"/>
      <c r="B539" s="257" t="s">
        <v>16441</v>
      </c>
      <c r="C539" s="95"/>
      <c r="D539" s="95"/>
      <c r="E539" s="95"/>
      <c r="F539" s="95" t="s">
        <v>25184</v>
      </c>
      <c r="G539" s="258"/>
    </row>
    <row r="540" spans="1:7" ht="31.5">
      <c r="A540" s="126"/>
      <c r="B540" s="257" t="s">
        <v>16442</v>
      </c>
      <c r="C540" s="95"/>
      <c r="D540" s="95"/>
      <c r="E540" s="95"/>
      <c r="F540" s="95" t="s">
        <v>25184</v>
      </c>
      <c r="G540" s="258"/>
    </row>
    <row r="541" spans="1:7" ht="31.5">
      <c r="A541" s="126"/>
      <c r="B541" s="257" t="s">
        <v>16443</v>
      </c>
      <c r="C541" s="95"/>
      <c r="D541" s="95"/>
      <c r="E541" s="95"/>
      <c r="F541" s="95" t="s">
        <v>25184</v>
      </c>
      <c r="G541" s="258"/>
    </row>
    <row r="542" spans="1:7" ht="31.5">
      <c r="A542" s="126"/>
      <c r="B542" s="257" t="s">
        <v>16444</v>
      </c>
      <c r="C542" s="95"/>
      <c r="D542" s="95"/>
      <c r="E542" s="95"/>
      <c r="F542" s="95" t="s">
        <v>25184</v>
      </c>
      <c r="G542" s="258"/>
    </row>
    <row r="543" spans="1:7" ht="31.5">
      <c r="A543" s="126"/>
      <c r="B543" s="257" t="s">
        <v>16445</v>
      </c>
      <c r="C543" s="95"/>
      <c r="D543" s="95"/>
      <c r="E543" s="95"/>
      <c r="F543" s="95" t="s">
        <v>25184</v>
      </c>
      <c r="G543" s="258"/>
    </row>
    <row r="544" spans="1:7" ht="31.5">
      <c r="A544" s="126"/>
      <c r="B544" s="257" t="s">
        <v>16446</v>
      </c>
      <c r="C544" s="95"/>
      <c r="D544" s="95"/>
      <c r="E544" s="95"/>
      <c r="F544" s="95" t="s">
        <v>25184</v>
      </c>
      <c r="G544" s="258"/>
    </row>
    <row r="545" spans="1:7" ht="31.5">
      <c r="A545" s="126"/>
      <c r="B545" s="257" t="s">
        <v>16447</v>
      </c>
      <c r="C545" s="95"/>
      <c r="D545" s="95"/>
      <c r="E545" s="95"/>
      <c r="F545" s="95" t="s">
        <v>25184</v>
      </c>
      <c r="G545" s="258"/>
    </row>
    <row r="546" spans="1:7" ht="31.5">
      <c r="A546" s="126"/>
      <c r="B546" s="257" t="s">
        <v>16448</v>
      </c>
      <c r="C546" s="95"/>
      <c r="D546" s="95"/>
      <c r="E546" s="95"/>
      <c r="F546" s="95" t="s">
        <v>25184</v>
      </c>
      <c r="G546" s="258"/>
    </row>
    <row r="547" spans="1:7" ht="31.5">
      <c r="A547" s="126"/>
      <c r="B547" s="257" t="s">
        <v>16449</v>
      </c>
      <c r="C547" s="95"/>
      <c r="D547" s="95"/>
      <c r="E547" s="95"/>
      <c r="F547" s="95" t="s">
        <v>25184</v>
      </c>
      <c r="G547" s="258"/>
    </row>
    <row r="548" spans="1:7" ht="31.5">
      <c r="A548" s="126"/>
      <c r="B548" s="257" t="s">
        <v>16450</v>
      </c>
      <c r="C548" s="95"/>
      <c r="D548" s="95"/>
      <c r="E548" s="95"/>
      <c r="F548" s="95" t="s">
        <v>25184</v>
      </c>
      <c r="G548" s="258"/>
    </row>
    <row r="549" spans="1:7" ht="31.5">
      <c r="A549" s="126"/>
      <c r="B549" s="257" t="s">
        <v>16451</v>
      </c>
      <c r="C549" s="95"/>
      <c r="D549" s="95"/>
      <c r="E549" s="95"/>
      <c r="F549" s="95" t="s">
        <v>25184</v>
      </c>
      <c r="G549" s="258"/>
    </row>
    <row r="550" spans="1:7" ht="31.5">
      <c r="A550" s="126"/>
      <c r="B550" s="257" t="s">
        <v>16452</v>
      </c>
      <c r="C550" s="95"/>
      <c r="D550" s="95"/>
      <c r="E550" s="95"/>
      <c r="F550" s="95" t="s">
        <v>25184</v>
      </c>
      <c r="G550" s="258"/>
    </row>
    <row r="551" spans="1:7" ht="31.5">
      <c r="A551" s="126"/>
      <c r="B551" s="257" t="s">
        <v>16453</v>
      </c>
      <c r="C551" s="95"/>
      <c r="D551" s="95"/>
      <c r="E551" s="95"/>
      <c r="F551" s="95" t="s">
        <v>25184</v>
      </c>
      <c r="G551" s="258"/>
    </row>
    <row r="552" spans="1:7" ht="31.5">
      <c r="A552" s="126"/>
      <c r="B552" s="257" t="s">
        <v>16454</v>
      </c>
      <c r="C552" s="95"/>
      <c r="D552" s="95"/>
      <c r="E552" s="95"/>
      <c r="F552" s="95" t="s">
        <v>25184</v>
      </c>
      <c r="G552" s="258"/>
    </row>
    <row r="553" spans="1:7" ht="31.5">
      <c r="A553" s="126"/>
      <c r="B553" s="257" t="s">
        <v>16455</v>
      </c>
      <c r="C553" s="95"/>
      <c r="D553" s="95"/>
      <c r="E553" s="95"/>
      <c r="F553" s="95" t="s">
        <v>25184</v>
      </c>
      <c r="G553" s="258"/>
    </row>
    <row r="554" spans="1:7" ht="31.5">
      <c r="A554" s="126"/>
      <c r="B554" s="257" t="s">
        <v>16456</v>
      </c>
      <c r="C554" s="95"/>
      <c r="D554" s="95"/>
      <c r="E554" s="95"/>
      <c r="F554" s="95" t="s">
        <v>25184</v>
      </c>
      <c r="G554" s="258"/>
    </row>
    <row r="555" spans="1:7" ht="31.5">
      <c r="A555" s="126"/>
      <c r="B555" s="257" t="s">
        <v>16457</v>
      </c>
      <c r="C555" s="95"/>
      <c r="D555" s="95"/>
      <c r="E555" s="95"/>
      <c r="F555" s="95" t="s">
        <v>25184</v>
      </c>
      <c r="G555" s="258"/>
    </row>
    <row r="556" spans="1:7" ht="31.5">
      <c r="A556" s="126"/>
      <c r="B556" s="257" t="s">
        <v>16458</v>
      </c>
      <c r="C556" s="95"/>
      <c r="D556" s="95"/>
      <c r="E556" s="95"/>
      <c r="F556" s="95" t="s">
        <v>25184</v>
      </c>
      <c r="G556" s="258"/>
    </row>
    <row r="557" spans="1:7" ht="31.5">
      <c r="A557" s="126"/>
      <c r="B557" s="257" t="s">
        <v>16459</v>
      </c>
      <c r="C557" s="95"/>
      <c r="D557" s="95"/>
      <c r="E557" s="95"/>
      <c r="F557" s="95" t="s">
        <v>25184</v>
      </c>
      <c r="G557" s="258"/>
    </row>
    <row r="558" spans="1:7" ht="31.5">
      <c r="A558" s="126"/>
      <c r="B558" s="257" t="s">
        <v>16460</v>
      </c>
      <c r="C558" s="95"/>
      <c r="D558" s="95"/>
      <c r="E558" s="95"/>
      <c r="F558" s="95" t="s">
        <v>25184</v>
      </c>
      <c r="G558" s="258"/>
    </row>
    <row r="559" spans="1:7" ht="31.5">
      <c r="A559" s="126"/>
      <c r="B559" s="257" t="s">
        <v>16461</v>
      </c>
      <c r="C559" s="95"/>
      <c r="D559" s="95"/>
      <c r="E559" s="95"/>
      <c r="F559" s="95" t="s">
        <v>25184</v>
      </c>
      <c r="G559" s="258"/>
    </row>
    <row r="560" spans="1:7" ht="31.5">
      <c r="A560" s="126"/>
      <c r="B560" s="257" t="s">
        <v>16462</v>
      </c>
      <c r="C560" s="95"/>
      <c r="D560" s="95"/>
      <c r="E560" s="95"/>
      <c r="F560" s="95" t="s">
        <v>25184</v>
      </c>
      <c r="G560" s="258"/>
    </row>
    <row r="561" spans="1:7" ht="31.5">
      <c r="A561" s="126"/>
      <c r="B561" s="257" t="s">
        <v>16463</v>
      </c>
      <c r="C561" s="95"/>
      <c r="D561" s="95"/>
      <c r="E561" s="95"/>
      <c r="F561" s="95" t="s">
        <v>25184</v>
      </c>
      <c r="G561" s="258"/>
    </row>
    <row r="562" spans="1:7" ht="31.5">
      <c r="A562" s="126"/>
      <c r="B562" s="257" t="s">
        <v>16464</v>
      </c>
      <c r="C562" s="95"/>
      <c r="D562" s="95"/>
      <c r="E562" s="95"/>
      <c r="F562" s="95" t="s">
        <v>25184</v>
      </c>
      <c r="G562" s="258"/>
    </row>
    <row r="563" spans="1:7" ht="31.5">
      <c r="A563" s="126"/>
      <c r="B563" s="257" t="s">
        <v>16465</v>
      </c>
      <c r="C563" s="95"/>
      <c r="D563" s="95"/>
      <c r="E563" s="95"/>
      <c r="F563" s="95" t="s">
        <v>25184</v>
      </c>
      <c r="G563" s="258"/>
    </row>
    <row r="564" spans="1:7" ht="31.5">
      <c r="A564" s="126"/>
      <c r="B564" s="257" t="s">
        <v>16466</v>
      </c>
      <c r="C564" s="95"/>
      <c r="D564" s="95"/>
      <c r="E564" s="95"/>
      <c r="F564" s="95" t="s">
        <v>25184</v>
      </c>
      <c r="G564" s="258"/>
    </row>
    <row r="565" spans="1:7" ht="31.5">
      <c r="A565" s="126"/>
      <c r="B565" s="257" t="s">
        <v>16467</v>
      </c>
      <c r="C565" s="95"/>
      <c r="D565" s="95"/>
      <c r="E565" s="95"/>
      <c r="F565" s="95" t="s">
        <v>25184</v>
      </c>
      <c r="G565" s="258"/>
    </row>
    <row r="566" spans="1:7" ht="31.5">
      <c r="A566" s="126"/>
      <c r="B566" s="257" t="s">
        <v>16468</v>
      </c>
      <c r="C566" s="95"/>
      <c r="D566" s="95"/>
      <c r="E566" s="95"/>
      <c r="F566" s="95" t="s">
        <v>25184</v>
      </c>
      <c r="G566" s="258"/>
    </row>
    <row r="567" spans="1:7" ht="31.5">
      <c r="A567" s="126"/>
      <c r="B567" s="257" t="s">
        <v>16469</v>
      </c>
      <c r="C567" s="95"/>
      <c r="D567" s="95"/>
      <c r="E567" s="95"/>
      <c r="F567" s="95" t="s">
        <v>25184</v>
      </c>
      <c r="G567" s="258"/>
    </row>
    <row r="568" spans="1:7" ht="31.5">
      <c r="A568" s="126"/>
      <c r="B568" s="257" t="s">
        <v>16470</v>
      </c>
      <c r="C568" s="95"/>
      <c r="D568" s="95"/>
      <c r="E568" s="95"/>
      <c r="F568" s="95" t="s">
        <v>25184</v>
      </c>
      <c r="G568" s="258"/>
    </row>
    <row r="569" spans="1:7" ht="31.5">
      <c r="A569" s="126"/>
      <c r="B569" s="257" t="s">
        <v>16471</v>
      </c>
      <c r="C569" s="95"/>
      <c r="D569" s="95"/>
      <c r="E569" s="95"/>
      <c r="F569" s="95" t="s">
        <v>25184</v>
      </c>
      <c r="G569" s="258"/>
    </row>
    <row r="570" spans="1:7" ht="31.5">
      <c r="A570" s="126"/>
      <c r="B570" s="257" t="s">
        <v>16472</v>
      </c>
      <c r="C570" s="95"/>
      <c r="D570" s="95"/>
      <c r="E570" s="95"/>
      <c r="F570" s="95" t="s">
        <v>25184</v>
      </c>
      <c r="G570" s="258"/>
    </row>
    <row r="571" spans="1:7" ht="31.5">
      <c r="A571" s="126"/>
      <c r="B571" s="257" t="s">
        <v>16473</v>
      </c>
      <c r="C571" s="95"/>
      <c r="D571" s="95"/>
      <c r="E571" s="95"/>
      <c r="F571" s="95" t="s">
        <v>25184</v>
      </c>
      <c r="G571" s="258"/>
    </row>
    <row r="572" spans="1:7" ht="31.5">
      <c r="A572" s="126"/>
      <c r="B572" s="257" t="s">
        <v>16474</v>
      </c>
      <c r="C572" s="95"/>
      <c r="D572" s="95"/>
      <c r="E572" s="95"/>
      <c r="F572" s="95" t="s">
        <v>25184</v>
      </c>
      <c r="G572" s="258"/>
    </row>
    <row r="573" spans="1:7" ht="31.5">
      <c r="A573" s="126"/>
      <c r="B573" s="257" t="s">
        <v>16475</v>
      </c>
      <c r="C573" s="95"/>
      <c r="D573" s="95"/>
      <c r="E573" s="95"/>
      <c r="F573" s="95" t="s">
        <v>25184</v>
      </c>
      <c r="G573" s="258"/>
    </row>
    <row r="574" spans="1:7" ht="31.5">
      <c r="A574" s="126"/>
      <c r="B574" s="257" t="s">
        <v>16476</v>
      </c>
      <c r="C574" s="95"/>
      <c r="D574" s="95"/>
      <c r="E574" s="95"/>
      <c r="F574" s="95" t="s">
        <v>25184</v>
      </c>
      <c r="G574" s="258"/>
    </row>
    <row r="575" spans="1:7" ht="31.5">
      <c r="A575" s="126"/>
      <c r="B575" s="257" t="s">
        <v>16477</v>
      </c>
      <c r="C575" s="95"/>
      <c r="D575" s="95"/>
      <c r="E575" s="95"/>
      <c r="F575" s="95" t="s">
        <v>25184</v>
      </c>
      <c r="G575" s="258"/>
    </row>
    <row r="576" spans="1:7" ht="31.5">
      <c r="A576" s="126"/>
      <c r="B576" s="257" t="s">
        <v>16478</v>
      </c>
      <c r="C576" s="95"/>
      <c r="D576" s="95"/>
      <c r="E576" s="95"/>
      <c r="F576" s="95" t="s">
        <v>25184</v>
      </c>
      <c r="G576" s="258"/>
    </row>
    <row r="577" spans="1:7" ht="31.5">
      <c r="A577" s="126"/>
      <c r="B577" s="257" t="s">
        <v>16479</v>
      </c>
      <c r="C577" s="95"/>
      <c r="D577" s="95"/>
      <c r="E577" s="95"/>
      <c r="F577" s="95" t="s">
        <v>25184</v>
      </c>
      <c r="G577" s="258"/>
    </row>
    <row r="578" spans="1:7" ht="31.5">
      <c r="A578" s="126"/>
      <c r="B578" s="257" t="s">
        <v>16480</v>
      </c>
      <c r="C578" s="95"/>
      <c r="D578" s="95"/>
      <c r="E578" s="95"/>
      <c r="F578" s="95" t="s">
        <v>25184</v>
      </c>
      <c r="G578" s="258"/>
    </row>
    <row r="579" spans="1:7" ht="31.5">
      <c r="A579" s="126"/>
      <c r="B579" s="257" t="s">
        <v>16481</v>
      </c>
      <c r="C579" s="95"/>
      <c r="D579" s="95"/>
      <c r="E579" s="95"/>
      <c r="F579" s="95" t="s">
        <v>25184</v>
      </c>
      <c r="G579" s="258"/>
    </row>
    <row r="580" spans="1:7" ht="31.5">
      <c r="A580" s="126"/>
      <c r="B580" s="257" t="s">
        <v>16482</v>
      </c>
      <c r="C580" s="95"/>
      <c r="D580" s="95"/>
      <c r="E580" s="95"/>
      <c r="F580" s="95" t="s">
        <v>25184</v>
      </c>
      <c r="G580" s="258"/>
    </row>
    <row r="581" spans="1:7" ht="31.5">
      <c r="A581" s="126"/>
      <c r="B581" s="257" t="s">
        <v>16483</v>
      </c>
      <c r="C581" s="95"/>
      <c r="D581" s="95"/>
      <c r="E581" s="95"/>
      <c r="F581" s="95" t="s">
        <v>25184</v>
      </c>
      <c r="G581" s="258"/>
    </row>
    <row r="582" spans="1:7" ht="31.5">
      <c r="A582" s="126"/>
      <c r="B582" s="257" t="s">
        <v>16484</v>
      </c>
      <c r="C582" s="95"/>
      <c r="D582" s="95"/>
      <c r="E582" s="95"/>
      <c r="F582" s="95" t="s">
        <v>25184</v>
      </c>
      <c r="G582" s="258"/>
    </row>
    <row r="583" spans="1:7" ht="31.5">
      <c r="A583" s="126"/>
      <c r="B583" s="257" t="s">
        <v>16485</v>
      </c>
      <c r="C583" s="95"/>
      <c r="D583" s="95"/>
      <c r="E583" s="95"/>
      <c r="F583" s="95" t="s">
        <v>25184</v>
      </c>
      <c r="G583" s="258"/>
    </row>
    <row r="584" spans="1:7" ht="31.5">
      <c r="A584" s="126"/>
      <c r="B584" s="257" t="s">
        <v>16486</v>
      </c>
      <c r="C584" s="95"/>
      <c r="D584" s="95"/>
      <c r="E584" s="95"/>
      <c r="F584" s="95" t="s">
        <v>25184</v>
      </c>
      <c r="G584" s="258"/>
    </row>
    <row r="585" spans="1:7" ht="31.5">
      <c r="A585" s="126"/>
      <c r="B585" s="257" t="s">
        <v>16487</v>
      </c>
      <c r="C585" s="95"/>
      <c r="D585" s="95"/>
      <c r="E585" s="95"/>
      <c r="F585" s="95" t="s">
        <v>25184</v>
      </c>
      <c r="G585" s="258"/>
    </row>
    <row r="586" spans="1:7" ht="31.5">
      <c r="A586" s="126"/>
      <c r="B586" s="257" t="s">
        <v>16488</v>
      </c>
      <c r="C586" s="95"/>
      <c r="D586" s="95"/>
      <c r="E586" s="95"/>
      <c r="F586" s="95" t="s">
        <v>25184</v>
      </c>
      <c r="G586" s="258"/>
    </row>
    <row r="587" spans="1:7" ht="31.5">
      <c r="A587" s="126"/>
      <c r="B587" s="257" t="s">
        <v>16489</v>
      </c>
      <c r="C587" s="95"/>
      <c r="D587" s="95"/>
      <c r="E587" s="95"/>
      <c r="F587" s="95" t="s">
        <v>25184</v>
      </c>
      <c r="G587" s="258"/>
    </row>
    <row r="588" spans="1:7" ht="31.5">
      <c r="A588" s="126"/>
      <c r="B588" s="257" t="s">
        <v>16490</v>
      </c>
      <c r="C588" s="95"/>
      <c r="D588" s="95"/>
      <c r="E588" s="95"/>
      <c r="F588" s="95" t="s">
        <v>25184</v>
      </c>
      <c r="G588" s="258"/>
    </row>
    <row r="589" spans="1:7" ht="31.5">
      <c r="A589" s="126"/>
      <c r="B589" s="257" t="s">
        <v>16491</v>
      </c>
      <c r="C589" s="95"/>
      <c r="D589" s="95"/>
      <c r="E589" s="95"/>
      <c r="F589" s="95" t="s">
        <v>25184</v>
      </c>
      <c r="G589" s="258"/>
    </row>
    <row r="590" spans="1:7" ht="31.5">
      <c r="A590" s="126"/>
      <c r="B590" s="257" t="s">
        <v>16492</v>
      </c>
      <c r="C590" s="95"/>
      <c r="D590" s="95"/>
      <c r="E590" s="95"/>
      <c r="F590" s="95" t="s">
        <v>25184</v>
      </c>
      <c r="G590" s="258"/>
    </row>
    <row r="591" spans="1:7" ht="31.5">
      <c r="A591" s="126"/>
      <c r="B591" s="257" t="s">
        <v>16493</v>
      </c>
      <c r="C591" s="95"/>
      <c r="D591" s="95"/>
      <c r="E591" s="95"/>
      <c r="F591" s="95" t="s">
        <v>25184</v>
      </c>
      <c r="G591" s="258"/>
    </row>
    <row r="592" spans="1:7" ht="31.5">
      <c r="A592" s="126"/>
      <c r="B592" s="257" t="s">
        <v>16494</v>
      </c>
      <c r="C592" s="95"/>
      <c r="D592" s="95"/>
      <c r="E592" s="95"/>
      <c r="F592" s="95" t="s">
        <v>25184</v>
      </c>
      <c r="G592" s="258"/>
    </row>
    <row r="593" spans="1:7" ht="31.5">
      <c r="A593" s="126"/>
      <c r="B593" s="257" t="s">
        <v>16495</v>
      </c>
      <c r="C593" s="95"/>
      <c r="D593" s="95"/>
      <c r="E593" s="95"/>
      <c r="F593" s="95" t="s">
        <v>25184</v>
      </c>
      <c r="G593" s="258"/>
    </row>
    <row r="594" spans="1:7" ht="31.5">
      <c r="A594" s="126"/>
      <c r="B594" s="257" t="s">
        <v>16496</v>
      </c>
      <c r="C594" s="95"/>
      <c r="D594" s="95"/>
      <c r="E594" s="95"/>
      <c r="F594" s="95" t="s">
        <v>25184</v>
      </c>
      <c r="G594" s="258"/>
    </row>
    <row r="595" spans="1:7" ht="31.5">
      <c r="A595" s="126"/>
      <c r="B595" s="257" t="s">
        <v>16497</v>
      </c>
      <c r="C595" s="95"/>
      <c r="D595" s="95"/>
      <c r="E595" s="95"/>
      <c r="F595" s="95" t="s">
        <v>25184</v>
      </c>
      <c r="G595" s="258"/>
    </row>
    <row r="596" spans="1:7" ht="31.5">
      <c r="A596" s="126"/>
      <c r="B596" s="257" t="s">
        <v>16498</v>
      </c>
      <c r="C596" s="95"/>
      <c r="D596" s="95"/>
      <c r="E596" s="95"/>
      <c r="F596" s="95" t="s">
        <v>25184</v>
      </c>
      <c r="G596" s="258"/>
    </row>
    <row r="597" spans="1:7" ht="31.5">
      <c r="A597" s="126"/>
      <c r="B597" s="257" t="s">
        <v>16499</v>
      </c>
      <c r="C597" s="95"/>
      <c r="D597" s="95"/>
      <c r="E597" s="95"/>
      <c r="F597" s="95" t="s">
        <v>25184</v>
      </c>
      <c r="G597" s="258"/>
    </row>
    <row r="598" spans="1:7" ht="31.5">
      <c r="A598" s="126"/>
      <c r="B598" s="257" t="s">
        <v>16500</v>
      </c>
      <c r="C598" s="95"/>
      <c r="D598" s="95"/>
      <c r="E598" s="95"/>
      <c r="F598" s="95" t="s">
        <v>25184</v>
      </c>
      <c r="G598" s="258"/>
    </row>
    <row r="599" spans="1:7" ht="31.5">
      <c r="A599" s="126"/>
      <c r="B599" s="257" t="s">
        <v>16501</v>
      </c>
      <c r="C599" s="95"/>
      <c r="D599" s="95"/>
      <c r="E599" s="95"/>
      <c r="F599" s="95" t="s">
        <v>25184</v>
      </c>
      <c r="G599" s="258"/>
    </row>
    <row r="600" spans="1:7" ht="31.5">
      <c r="A600" s="126"/>
      <c r="B600" s="257" t="s">
        <v>16502</v>
      </c>
      <c r="C600" s="95"/>
      <c r="D600" s="95"/>
      <c r="E600" s="95"/>
      <c r="F600" s="95" t="s">
        <v>25184</v>
      </c>
      <c r="G600" s="258"/>
    </row>
    <row r="601" spans="1:7" ht="31.5">
      <c r="A601" s="126"/>
      <c r="B601" s="257" t="s">
        <v>16503</v>
      </c>
      <c r="C601" s="95"/>
      <c r="D601" s="95"/>
      <c r="E601" s="95"/>
      <c r="F601" s="95" t="s">
        <v>25184</v>
      </c>
      <c r="G601" s="258"/>
    </row>
    <row r="602" spans="1:7" ht="31.5">
      <c r="A602" s="126"/>
      <c r="B602" s="257" t="s">
        <v>16504</v>
      </c>
      <c r="C602" s="95"/>
      <c r="D602" s="95"/>
      <c r="E602" s="95"/>
      <c r="F602" s="95" t="s">
        <v>25184</v>
      </c>
      <c r="G602" s="258"/>
    </row>
    <row r="603" spans="1:7" ht="31.5">
      <c r="A603" s="126"/>
      <c r="B603" s="257" t="s">
        <v>16505</v>
      </c>
      <c r="C603" s="95"/>
      <c r="D603" s="95"/>
      <c r="E603" s="95"/>
      <c r="F603" s="95" t="s">
        <v>25184</v>
      </c>
      <c r="G603" s="258"/>
    </row>
    <row r="604" spans="1:7" ht="31.5">
      <c r="A604" s="126"/>
      <c r="B604" s="257" t="s">
        <v>16506</v>
      </c>
      <c r="C604" s="95"/>
      <c r="D604" s="95"/>
      <c r="E604" s="95"/>
      <c r="F604" s="95" t="s">
        <v>25184</v>
      </c>
      <c r="G604" s="258"/>
    </row>
    <row r="605" spans="1:7" ht="31.5">
      <c r="A605" s="126"/>
      <c r="B605" s="257" t="s">
        <v>16507</v>
      </c>
      <c r="C605" s="95"/>
      <c r="D605" s="95"/>
      <c r="E605" s="95"/>
      <c r="F605" s="95" t="s">
        <v>25184</v>
      </c>
      <c r="G605" s="258"/>
    </row>
    <row r="606" spans="1:7" ht="31.5">
      <c r="A606" s="126"/>
      <c r="B606" s="257" t="s">
        <v>16508</v>
      </c>
      <c r="C606" s="95"/>
      <c r="D606" s="95"/>
      <c r="E606" s="95"/>
      <c r="F606" s="95" t="s">
        <v>25184</v>
      </c>
      <c r="G606" s="258"/>
    </row>
    <row r="607" spans="1:7" ht="31.5">
      <c r="A607" s="126"/>
      <c r="B607" s="257" t="s">
        <v>16509</v>
      </c>
      <c r="C607" s="95"/>
      <c r="D607" s="95"/>
      <c r="E607" s="95"/>
      <c r="F607" s="95" t="s">
        <v>25184</v>
      </c>
      <c r="G607" s="258"/>
    </row>
    <row r="608" spans="1:7" ht="31.5">
      <c r="A608" s="126"/>
      <c r="B608" s="257" t="s">
        <v>16510</v>
      </c>
      <c r="C608" s="95"/>
      <c r="D608" s="95"/>
      <c r="E608" s="95"/>
      <c r="F608" s="95" t="s">
        <v>25184</v>
      </c>
      <c r="G608" s="258"/>
    </row>
    <row r="609" spans="1:7" ht="31.5">
      <c r="A609" s="126"/>
      <c r="B609" s="257" t="s">
        <v>16511</v>
      </c>
      <c r="C609" s="95"/>
      <c r="D609" s="95"/>
      <c r="E609" s="95"/>
      <c r="F609" s="95" t="s">
        <v>25184</v>
      </c>
      <c r="G609" s="258"/>
    </row>
    <row r="610" spans="1:7" ht="31.5">
      <c r="A610" s="126"/>
      <c r="B610" s="257" t="s">
        <v>16512</v>
      </c>
      <c r="C610" s="95"/>
      <c r="D610" s="95"/>
      <c r="E610" s="95"/>
      <c r="F610" s="95" t="s">
        <v>25184</v>
      </c>
      <c r="G610" s="258"/>
    </row>
    <row r="611" spans="1:7" ht="31.5">
      <c r="A611" s="126"/>
      <c r="B611" s="257" t="s">
        <v>16513</v>
      </c>
      <c r="C611" s="95"/>
      <c r="D611" s="95"/>
      <c r="E611" s="95"/>
      <c r="F611" s="95" t="s">
        <v>25184</v>
      </c>
      <c r="G611" s="258"/>
    </row>
    <row r="612" spans="1:7" ht="31.5">
      <c r="A612" s="126"/>
      <c r="B612" s="257" t="s">
        <v>16514</v>
      </c>
      <c r="C612" s="95"/>
      <c r="D612" s="95"/>
      <c r="E612" s="95"/>
      <c r="F612" s="95" t="s">
        <v>25184</v>
      </c>
      <c r="G612" s="258"/>
    </row>
    <row r="613" spans="1:7" ht="31.5">
      <c r="A613" s="126"/>
      <c r="B613" s="257" t="s">
        <v>16515</v>
      </c>
      <c r="C613" s="95"/>
      <c r="D613" s="95"/>
      <c r="E613" s="95"/>
      <c r="F613" s="95" t="s">
        <v>25184</v>
      </c>
      <c r="G613" s="258"/>
    </row>
    <row r="614" spans="1:7" ht="31.5">
      <c r="A614" s="126"/>
      <c r="B614" s="257" t="s">
        <v>16516</v>
      </c>
      <c r="C614" s="95"/>
      <c r="D614" s="95"/>
      <c r="E614" s="95"/>
      <c r="F614" s="95" t="s">
        <v>25184</v>
      </c>
      <c r="G614" s="258"/>
    </row>
    <row r="615" spans="1:7" ht="31.5">
      <c r="A615" s="126"/>
      <c r="B615" s="257" t="s">
        <v>16517</v>
      </c>
      <c r="C615" s="95"/>
      <c r="D615" s="95"/>
      <c r="E615" s="95"/>
      <c r="F615" s="95" t="s">
        <v>25184</v>
      </c>
      <c r="G615" s="258"/>
    </row>
    <row r="616" spans="1:7" ht="31.5">
      <c r="A616" s="126"/>
      <c r="B616" s="257" t="s">
        <v>16518</v>
      </c>
      <c r="C616" s="95"/>
      <c r="D616" s="95"/>
      <c r="E616" s="95"/>
      <c r="F616" s="95" t="s">
        <v>25184</v>
      </c>
      <c r="G616" s="258"/>
    </row>
    <row r="617" spans="1:7" ht="31.5">
      <c r="A617" s="126"/>
      <c r="B617" s="257" t="s">
        <v>16519</v>
      </c>
      <c r="C617" s="95"/>
      <c r="D617" s="95"/>
      <c r="E617" s="95"/>
      <c r="F617" s="95" t="s">
        <v>25184</v>
      </c>
      <c r="G617" s="258"/>
    </row>
    <row r="618" spans="1:7" ht="31.5">
      <c r="A618" s="126"/>
      <c r="B618" s="257" t="s">
        <v>16520</v>
      </c>
      <c r="C618" s="95"/>
      <c r="D618" s="95"/>
      <c r="E618" s="95"/>
      <c r="F618" s="95" t="s">
        <v>25184</v>
      </c>
      <c r="G618" s="258"/>
    </row>
    <row r="619" spans="1:7" ht="31.5">
      <c r="A619" s="126"/>
      <c r="B619" s="257" t="s">
        <v>16521</v>
      </c>
      <c r="C619" s="95"/>
      <c r="D619" s="95"/>
      <c r="E619" s="95"/>
      <c r="F619" s="95" t="s">
        <v>25184</v>
      </c>
      <c r="G619" s="258"/>
    </row>
    <row r="620" spans="1:7" ht="31.5">
      <c r="A620" s="126"/>
      <c r="B620" s="257" t="s">
        <v>16522</v>
      </c>
      <c r="C620" s="95"/>
      <c r="D620" s="95"/>
      <c r="E620" s="95"/>
      <c r="F620" s="95" t="s">
        <v>25184</v>
      </c>
      <c r="G620" s="258"/>
    </row>
    <row r="621" spans="1:7" ht="31.5">
      <c r="A621" s="126"/>
      <c r="B621" s="257" t="s">
        <v>16523</v>
      </c>
      <c r="C621" s="95"/>
      <c r="D621" s="95"/>
      <c r="E621" s="95"/>
      <c r="F621" s="95" t="s">
        <v>25184</v>
      </c>
      <c r="G621" s="258"/>
    </row>
    <row r="622" spans="1:7" ht="31.5">
      <c r="A622" s="126"/>
      <c r="B622" s="257" t="s">
        <v>16524</v>
      </c>
      <c r="C622" s="95"/>
      <c r="D622" s="95"/>
      <c r="E622" s="95"/>
      <c r="F622" s="95" t="s">
        <v>25184</v>
      </c>
      <c r="G622" s="258"/>
    </row>
    <row r="623" spans="1:7" ht="31.5">
      <c r="A623" s="126"/>
      <c r="B623" s="257" t="s">
        <v>16525</v>
      </c>
      <c r="C623" s="95"/>
      <c r="D623" s="95"/>
      <c r="E623" s="95"/>
      <c r="F623" s="95" t="s">
        <v>25184</v>
      </c>
      <c r="G623" s="258"/>
    </row>
    <row r="624" spans="1:7" ht="31.5">
      <c r="A624" s="126"/>
      <c r="B624" s="257" t="s">
        <v>16526</v>
      </c>
      <c r="C624" s="95"/>
      <c r="D624" s="95"/>
      <c r="E624" s="95"/>
      <c r="F624" s="95" t="s">
        <v>25184</v>
      </c>
      <c r="G624" s="258"/>
    </row>
    <row r="625" spans="1:7" ht="31.5">
      <c r="A625" s="126"/>
      <c r="B625" s="257" t="s">
        <v>16527</v>
      </c>
      <c r="C625" s="95"/>
      <c r="D625" s="95"/>
      <c r="E625" s="95"/>
      <c r="F625" s="95" t="s">
        <v>25184</v>
      </c>
      <c r="G625" s="258"/>
    </row>
    <row r="626" spans="1:7" ht="31.5">
      <c r="A626" s="126"/>
      <c r="B626" s="257" t="s">
        <v>16528</v>
      </c>
      <c r="C626" s="95"/>
      <c r="D626" s="95"/>
      <c r="E626" s="95"/>
      <c r="F626" s="95" t="s">
        <v>25184</v>
      </c>
      <c r="G626" s="258"/>
    </row>
    <row r="627" spans="1:7" ht="31.5">
      <c r="A627" s="126"/>
      <c r="B627" s="257" t="s">
        <v>16529</v>
      </c>
      <c r="C627" s="95"/>
      <c r="D627" s="95"/>
      <c r="E627" s="95"/>
      <c r="F627" s="95" t="s">
        <v>25184</v>
      </c>
      <c r="G627" s="258"/>
    </row>
    <row r="628" spans="1:7" ht="31.5">
      <c r="A628" s="126"/>
      <c r="B628" s="257" t="s">
        <v>16530</v>
      </c>
      <c r="C628" s="95"/>
      <c r="D628" s="95"/>
      <c r="E628" s="95"/>
      <c r="F628" s="95" t="s">
        <v>25184</v>
      </c>
      <c r="G628" s="258"/>
    </row>
    <row r="629" spans="1:7" ht="31.5">
      <c r="A629" s="126"/>
      <c r="B629" s="257" t="s">
        <v>16531</v>
      </c>
      <c r="C629" s="95"/>
      <c r="D629" s="95"/>
      <c r="E629" s="95"/>
      <c r="F629" s="95" t="s">
        <v>25184</v>
      </c>
      <c r="G629" s="258"/>
    </row>
    <row r="630" spans="1:7" ht="31.5">
      <c r="A630" s="126"/>
      <c r="B630" s="257" t="s">
        <v>16532</v>
      </c>
      <c r="C630" s="95"/>
      <c r="D630" s="95"/>
      <c r="E630" s="95"/>
      <c r="F630" s="95" t="s">
        <v>25184</v>
      </c>
      <c r="G630" s="258"/>
    </row>
    <row r="631" spans="1:7" ht="31.5">
      <c r="A631" s="126"/>
      <c r="B631" s="257" t="s">
        <v>16533</v>
      </c>
      <c r="C631" s="95"/>
      <c r="D631" s="95"/>
      <c r="E631" s="95"/>
      <c r="F631" s="95" t="s">
        <v>25184</v>
      </c>
      <c r="G631" s="258"/>
    </row>
    <row r="632" spans="1:7" ht="31.5">
      <c r="A632" s="126"/>
      <c r="B632" s="257" t="s">
        <v>16534</v>
      </c>
      <c r="C632" s="95"/>
      <c r="D632" s="95"/>
      <c r="E632" s="95"/>
      <c r="F632" s="95" t="s">
        <v>25184</v>
      </c>
      <c r="G632" s="258"/>
    </row>
    <row r="633" spans="1:7" ht="31.5">
      <c r="A633" s="126"/>
      <c r="B633" s="257" t="s">
        <v>16535</v>
      </c>
      <c r="C633" s="95"/>
      <c r="D633" s="95"/>
      <c r="E633" s="95"/>
      <c r="F633" s="95" t="s">
        <v>25184</v>
      </c>
      <c r="G633" s="258"/>
    </row>
    <row r="634" spans="1:7" ht="31.5">
      <c r="A634" s="126"/>
      <c r="B634" s="257" t="s">
        <v>16536</v>
      </c>
      <c r="C634" s="95"/>
      <c r="D634" s="95"/>
      <c r="E634" s="95"/>
      <c r="F634" s="95" t="s">
        <v>25184</v>
      </c>
      <c r="G634" s="258"/>
    </row>
    <row r="635" spans="1:7" ht="31.5">
      <c r="A635" s="126"/>
      <c r="B635" s="257" t="s">
        <v>16537</v>
      </c>
      <c r="C635" s="95"/>
      <c r="D635" s="95"/>
      <c r="E635" s="95"/>
      <c r="F635" s="95" t="s">
        <v>25184</v>
      </c>
      <c r="G635" s="258"/>
    </row>
    <row r="636" spans="1:7" ht="31.5">
      <c r="A636" s="126"/>
      <c r="B636" s="257" t="s">
        <v>16538</v>
      </c>
      <c r="C636" s="95"/>
      <c r="D636" s="95"/>
      <c r="E636" s="95"/>
      <c r="F636" s="95" t="s">
        <v>25184</v>
      </c>
      <c r="G636" s="258"/>
    </row>
    <row r="637" spans="1:7" ht="31.5">
      <c r="A637" s="126"/>
      <c r="B637" s="257" t="s">
        <v>16539</v>
      </c>
      <c r="C637" s="95"/>
      <c r="D637" s="95"/>
      <c r="E637" s="95"/>
      <c r="F637" s="95" t="s">
        <v>25184</v>
      </c>
      <c r="G637" s="258"/>
    </row>
    <row r="638" spans="1:7" ht="31.5">
      <c r="A638" s="126"/>
      <c r="B638" s="257" t="s">
        <v>16540</v>
      </c>
      <c r="C638" s="95"/>
      <c r="D638" s="95"/>
      <c r="E638" s="95"/>
      <c r="F638" s="95" t="s">
        <v>25184</v>
      </c>
      <c r="G638" s="258"/>
    </row>
    <row r="639" spans="1:7" ht="31.5">
      <c r="A639" s="126"/>
      <c r="B639" s="257" t="s">
        <v>16541</v>
      </c>
      <c r="C639" s="95"/>
      <c r="D639" s="95"/>
      <c r="E639" s="95"/>
      <c r="F639" s="95" t="s">
        <v>25184</v>
      </c>
      <c r="G639" s="258"/>
    </row>
    <row r="640" spans="1:7" ht="31.5">
      <c r="A640" s="126"/>
      <c r="B640" s="257" t="s">
        <v>16542</v>
      </c>
      <c r="C640" s="95"/>
      <c r="D640" s="95"/>
      <c r="E640" s="95"/>
      <c r="F640" s="95" t="s">
        <v>25184</v>
      </c>
      <c r="G640" s="258"/>
    </row>
    <row r="641" spans="1:7" ht="31.5">
      <c r="A641" s="126"/>
      <c r="B641" s="257" t="s">
        <v>16543</v>
      </c>
      <c r="C641" s="95"/>
      <c r="D641" s="95"/>
      <c r="E641" s="95"/>
      <c r="F641" s="95" t="s">
        <v>25184</v>
      </c>
      <c r="G641" s="258"/>
    </row>
    <row r="642" spans="1:7" ht="31.5">
      <c r="A642" s="126"/>
      <c r="B642" s="257" t="s">
        <v>16544</v>
      </c>
      <c r="C642" s="95"/>
      <c r="D642" s="95"/>
      <c r="E642" s="95"/>
      <c r="F642" s="95" t="s">
        <v>25184</v>
      </c>
      <c r="G642" s="258"/>
    </row>
    <row r="643" spans="1:7" ht="31.5">
      <c r="A643" s="126"/>
      <c r="B643" s="257" t="s">
        <v>16545</v>
      </c>
      <c r="C643" s="95"/>
      <c r="D643" s="95"/>
      <c r="E643" s="95"/>
      <c r="F643" s="95" t="s">
        <v>25184</v>
      </c>
      <c r="G643" s="258"/>
    </row>
    <row r="644" spans="1:7" ht="31.5">
      <c r="A644" s="126"/>
      <c r="B644" s="257" t="s">
        <v>16546</v>
      </c>
      <c r="C644" s="95"/>
      <c r="D644" s="95"/>
      <c r="E644" s="95"/>
      <c r="F644" s="95" t="s">
        <v>25184</v>
      </c>
      <c r="G644" s="258"/>
    </row>
    <row r="645" spans="1:7" ht="31.5">
      <c r="A645" s="126"/>
      <c r="B645" s="257" t="s">
        <v>16547</v>
      </c>
      <c r="C645" s="95"/>
      <c r="D645" s="95"/>
      <c r="E645" s="95"/>
      <c r="F645" s="95" t="s">
        <v>25184</v>
      </c>
      <c r="G645" s="258"/>
    </row>
    <row r="646" spans="1:7" ht="31.5">
      <c r="A646" s="126"/>
      <c r="B646" s="257" t="s">
        <v>16548</v>
      </c>
      <c r="C646" s="95"/>
      <c r="D646" s="95"/>
      <c r="E646" s="95"/>
      <c r="F646" s="95" t="s">
        <v>25184</v>
      </c>
      <c r="G646" s="258"/>
    </row>
    <row r="647" spans="1:7" ht="31.5">
      <c r="A647" s="126"/>
      <c r="B647" s="257" t="s">
        <v>16549</v>
      </c>
      <c r="C647" s="95"/>
      <c r="D647" s="95"/>
      <c r="E647" s="95"/>
      <c r="F647" s="95" t="s">
        <v>25184</v>
      </c>
      <c r="G647" s="258"/>
    </row>
    <row r="648" spans="1:7" ht="31.5">
      <c r="A648" s="126"/>
      <c r="B648" s="257" t="s">
        <v>16550</v>
      </c>
      <c r="C648" s="95"/>
      <c r="D648" s="95"/>
      <c r="E648" s="95"/>
      <c r="F648" s="95" t="s">
        <v>25184</v>
      </c>
      <c r="G648" s="258"/>
    </row>
    <row r="649" spans="1:7" ht="31.5">
      <c r="A649" s="126"/>
      <c r="B649" s="257" t="s">
        <v>16551</v>
      </c>
      <c r="C649" s="95"/>
      <c r="D649" s="95"/>
      <c r="E649" s="95"/>
      <c r="F649" s="95" t="s">
        <v>25184</v>
      </c>
      <c r="G649" s="258"/>
    </row>
    <row r="650" spans="1:7" ht="31.5">
      <c r="A650" s="126"/>
      <c r="B650" s="257" t="s">
        <v>16552</v>
      </c>
      <c r="C650" s="95"/>
      <c r="D650" s="95"/>
      <c r="E650" s="95"/>
      <c r="F650" s="95" t="s">
        <v>25184</v>
      </c>
      <c r="G650" s="258"/>
    </row>
    <row r="651" spans="1:7" ht="31.5">
      <c r="A651" s="126"/>
      <c r="B651" s="257" t="s">
        <v>16553</v>
      </c>
      <c r="C651" s="95"/>
      <c r="D651" s="95"/>
      <c r="E651" s="95"/>
      <c r="F651" s="95" t="s">
        <v>25184</v>
      </c>
      <c r="G651" s="258"/>
    </row>
    <row r="652" spans="1:7" ht="31.5">
      <c r="A652" s="126"/>
      <c r="B652" s="257" t="s">
        <v>16554</v>
      </c>
      <c r="C652" s="95"/>
      <c r="D652" s="95"/>
      <c r="E652" s="95"/>
      <c r="F652" s="95" t="s">
        <v>25184</v>
      </c>
      <c r="G652" s="258"/>
    </row>
    <row r="653" spans="1:7" ht="31.5">
      <c r="A653" s="126"/>
      <c r="B653" s="257" t="s">
        <v>16555</v>
      </c>
      <c r="C653" s="95"/>
      <c r="D653" s="95"/>
      <c r="E653" s="95"/>
      <c r="F653" s="95" t="s">
        <v>25184</v>
      </c>
      <c r="G653" s="258"/>
    </row>
    <row r="654" spans="1:7" ht="31.5">
      <c r="A654" s="126"/>
      <c r="B654" s="257" t="s">
        <v>16556</v>
      </c>
      <c r="C654" s="95"/>
      <c r="D654" s="95"/>
      <c r="E654" s="95"/>
      <c r="F654" s="95" t="s">
        <v>25184</v>
      </c>
      <c r="G654" s="258"/>
    </row>
    <row r="655" spans="1:7" ht="31.5">
      <c r="A655" s="126"/>
      <c r="B655" s="257" t="s">
        <v>16557</v>
      </c>
      <c r="C655" s="95"/>
      <c r="D655" s="95"/>
      <c r="E655" s="95"/>
      <c r="F655" s="95" t="s">
        <v>25184</v>
      </c>
      <c r="G655" s="258"/>
    </row>
    <row r="656" spans="1:7" ht="31.5">
      <c r="A656" s="126"/>
      <c r="B656" s="257" t="s">
        <v>16558</v>
      </c>
      <c r="C656" s="95"/>
      <c r="D656" s="95"/>
      <c r="E656" s="95"/>
      <c r="F656" s="95" t="s">
        <v>25184</v>
      </c>
      <c r="G656" s="258"/>
    </row>
    <row r="657" spans="1:7" ht="31.5">
      <c r="A657" s="126"/>
      <c r="B657" s="257" t="s">
        <v>16559</v>
      </c>
      <c r="C657" s="95"/>
      <c r="D657" s="95"/>
      <c r="E657" s="95"/>
      <c r="F657" s="95" t="s">
        <v>25184</v>
      </c>
      <c r="G657" s="258"/>
    </row>
    <row r="658" spans="1:7" ht="31.5">
      <c r="A658" s="126"/>
      <c r="B658" s="257" t="s">
        <v>16560</v>
      </c>
      <c r="C658" s="95"/>
      <c r="D658" s="95"/>
      <c r="E658" s="95"/>
      <c r="F658" s="95" t="s">
        <v>25184</v>
      </c>
      <c r="G658" s="258"/>
    </row>
    <row r="659" spans="1:7" ht="31.5">
      <c r="A659" s="126"/>
      <c r="B659" s="257" t="s">
        <v>16561</v>
      </c>
      <c r="C659" s="95"/>
      <c r="D659" s="95"/>
      <c r="E659" s="95"/>
      <c r="F659" s="95" t="s">
        <v>25184</v>
      </c>
      <c r="G659" s="258"/>
    </row>
    <row r="660" spans="1:7" ht="31.5">
      <c r="A660" s="126"/>
      <c r="B660" s="257" t="s">
        <v>16562</v>
      </c>
      <c r="C660" s="95"/>
      <c r="D660" s="95"/>
      <c r="E660" s="95"/>
      <c r="F660" s="95" t="s">
        <v>25184</v>
      </c>
      <c r="G660" s="258"/>
    </row>
    <row r="661" spans="1:7" ht="31.5">
      <c r="A661" s="126"/>
      <c r="B661" s="257" t="s">
        <v>16563</v>
      </c>
      <c r="C661" s="95"/>
      <c r="D661" s="95"/>
      <c r="E661" s="95"/>
      <c r="F661" s="95" t="s">
        <v>25184</v>
      </c>
      <c r="G661" s="258"/>
    </row>
    <row r="662" spans="1:7" ht="31.5">
      <c r="A662" s="126"/>
      <c r="B662" s="257" t="s">
        <v>16564</v>
      </c>
      <c r="C662" s="95"/>
      <c r="D662" s="95"/>
      <c r="E662" s="95"/>
      <c r="F662" s="95" t="s">
        <v>25184</v>
      </c>
      <c r="G662" s="258"/>
    </row>
    <row r="663" spans="1:7" ht="31.5">
      <c r="A663" s="126"/>
      <c r="B663" s="257" t="s">
        <v>16565</v>
      </c>
      <c r="C663" s="95"/>
      <c r="D663" s="95"/>
      <c r="E663" s="95"/>
      <c r="F663" s="95" t="s">
        <v>25184</v>
      </c>
      <c r="G663" s="258"/>
    </row>
    <row r="664" spans="1:7" ht="31.5">
      <c r="A664" s="126"/>
      <c r="B664" s="257" t="s">
        <v>16566</v>
      </c>
      <c r="C664" s="95"/>
      <c r="D664" s="95"/>
      <c r="E664" s="95"/>
      <c r="F664" s="95" t="s">
        <v>25184</v>
      </c>
      <c r="G664" s="258"/>
    </row>
    <row r="665" spans="1:7" ht="31.5">
      <c r="A665" s="126"/>
      <c r="B665" s="257" t="s">
        <v>16567</v>
      </c>
      <c r="C665" s="95"/>
      <c r="D665" s="95"/>
      <c r="E665" s="95"/>
      <c r="F665" s="95" t="s">
        <v>25184</v>
      </c>
      <c r="G665" s="258"/>
    </row>
    <row r="666" spans="1:7" ht="31.5">
      <c r="A666" s="126"/>
      <c r="B666" s="257" t="s">
        <v>16568</v>
      </c>
      <c r="C666" s="95"/>
      <c r="D666" s="95"/>
      <c r="E666" s="95"/>
      <c r="F666" s="95" t="s">
        <v>25184</v>
      </c>
      <c r="G666" s="258"/>
    </row>
    <row r="667" spans="1:7" ht="31.5">
      <c r="A667" s="126"/>
      <c r="B667" s="257" t="s">
        <v>16569</v>
      </c>
      <c r="C667" s="95"/>
      <c r="D667" s="95"/>
      <c r="E667" s="95"/>
      <c r="F667" s="95" t="s">
        <v>25184</v>
      </c>
      <c r="G667" s="258"/>
    </row>
    <row r="668" spans="1:7" ht="31.5">
      <c r="A668" s="126"/>
      <c r="B668" s="257" t="s">
        <v>16570</v>
      </c>
      <c r="C668" s="95"/>
      <c r="D668" s="95"/>
      <c r="E668" s="95"/>
      <c r="F668" s="95" t="s">
        <v>25184</v>
      </c>
      <c r="G668" s="258"/>
    </row>
    <row r="669" spans="1:7" ht="31.5">
      <c r="A669" s="126"/>
      <c r="B669" s="257" t="s">
        <v>16571</v>
      </c>
      <c r="C669" s="95"/>
      <c r="D669" s="95"/>
      <c r="E669" s="95"/>
      <c r="F669" s="95" t="s">
        <v>25184</v>
      </c>
      <c r="G669" s="258"/>
    </row>
    <row r="670" spans="1:7" ht="31.5">
      <c r="A670" s="126"/>
      <c r="B670" s="257" t="s">
        <v>16572</v>
      </c>
      <c r="C670" s="95"/>
      <c r="D670" s="95"/>
      <c r="E670" s="95"/>
      <c r="F670" s="95" t="s">
        <v>25184</v>
      </c>
      <c r="G670" s="258"/>
    </row>
    <row r="671" spans="1:7" ht="31.5">
      <c r="A671" s="126"/>
      <c r="B671" s="257" t="s">
        <v>16573</v>
      </c>
      <c r="C671" s="95"/>
      <c r="D671" s="95"/>
      <c r="E671" s="95"/>
      <c r="F671" s="95" t="s">
        <v>25184</v>
      </c>
      <c r="G671" s="258"/>
    </row>
    <row r="672" spans="1:7" ht="31.5">
      <c r="A672" s="126"/>
      <c r="B672" s="257" t="s">
        <v>16574</v>
      </c>
      <c r="C672" s="95"/>
      <c r="D672" s="95"/>
      <c r="E672" s="95"/>
      <c r="F672" s="95" t="s">
        <v>25184</v>
      </c>
      <c r="G672" s="258"/>
    </row>
    <row r="673" spans="1:7" ht="31.5">
      <c r="A673" s="126"/>
      <c r="B673" s="257" t="s">
        <v>16575</v>
      </c>
      <c r="C673" s="95"/>
      <c r="D673" s="95"/>
      <c r="E673" s="95"/>
      <c r="F673" s="95" t="s">
        <v>25184</v>
      </c>
      <c r="G673" s="258"/>
    </row>
    <row r="674" spans="1:7" ht="31.5">
      <c r="A674" s="126"/>
      <c r="B674" s="257" t="s">
        <v>16576</v>
      </c>
      <c r="C674" s="95"/>
      <c r="D674" s="95"/>
      <c r="E674" s="95"/>
      <c r="F674" s="95" t="s">
        <v>25184</v>
      </c>
      <c r="G674" s="258"/>
    </row>
    <row r="675" spans="1:7" ht="31.5">
      <c r="A675" s="126"/>
      <c r="B675" s="257" t="s">
        <v>16577</v>
      </c>
      <c r="C675" s="95"/>
      <c r="D675" s="95"/>
      <c r="E675" s="95"/>
      <c r="F675" s="95" t="s">
        <v>25184</v>
      </c>
      <c r="G675" s="258"/>
    </row>
    <row r="676" spans="1:7" ht="31.5">
      <c r="A676" s="126"/>
      <c r="B676" s="257" t="s">
        <v>16578</v>
      </c>
      <c r="C676" s="95"/>
      <c r="D676" s="95"/>
      <c r="E676" s="95"/>
      <c r="F676" s="95" t="s">
        <v>25184</v>
      </c>
      <c r="G676" s="258"/>
    </row>
    <row r="677" spans="1:7" ht="31.5">
      <c r="A677" s="126"/>
      <c r="B677" s="257" t="s">
        <v>16579</v>
      </c>
      <c r="C677" s="95"/>
      <c r="D677" s="95"/>
      <c r="E677" s="95"/>
      <c r="F677" s="95" t="s">
        <v>25184</v>
      </c>
      <c r="G677" s="258"/>
    </row>
    <row r="678" spans="1:7" ht="31.5">
      <c r="A678" s="126"/>
      <c r="B678" s="257" t="s">
        <v>16580</v>
      </c>
      <c r="C678" s="95"/>
      <c r="D678" s="95"/>
      <c r="E678" s="95"/>
      <c r="F678" s="95" t="s">
        <v>25184</v>
      </c>
      <c r="G678" s="258"/>
    </row>
    <row r="679" spans="1:7" ht="31.5">
      <c r="A679" s="126"/>
      <c r="B679" s="257" t="s">
        <v>16581</v>
      </c>
      <c r="C679" s="95"/>
      <c r="D679" s="95"/>
      <c r="E679" s="95"/>
      <c r="F679" s="95" t="s">
        <v>25184</v>
      </c>
      <c r="G679" s="258"/>
    </row>
    <row r="680" spans="1:7" ht="31.5">
      <c r="A680" s="126"/>
      <c r="B680" s="257" t="s">
        <v>16582</v>
      </c>
      <c r="C680" s="95"/>
      <c r="D680" s="95"/>
      <c r="E680" s="95"/>
      <c r="F680" s="95" t="s">
        <v>25184</v>
      </c>
      <c r="G680" s="258"/>
    </row>
    <row r="681" spans="1:7" ht="31.5">
      <c r="A681" s="126"/>
      <c r="B681" s="257" t="s">
        <v>16583</v>
      </c>
      <c r="C681" s="95"/>
      <c r="D681" s="95"/>
      <c r="E681" s="95"/>
      <c r="F681" s="95" t="s">
        <v>25184</v>
      </c>
      <c r="G681" s="258"/>
    </row>
    <row r="682" spans="1:7" ht="31.5">
      <c r="A682" s="126"/>
      <c r="B682" s="257" t="s">
        <v>16584</v>
      </c>
      <c r="C682" s="95"/>
      <c r="D682" s="95"/>
      <c r="E682" s="95"/>
      <c r="F682" s="95" t="s">
        <v>25184</v>
      </c>
      <c r="G682" s="258"/>
    </row>
    <row r="683" spans="1:7" ht="31.5">
      <c r="A683" s="126"/>
      <c r="B683" s="257" t="s">
        <v>16585</v>
      </c>
      <c r="C683" s="95"/>
      <c r="D683" s="95"/>
      <c r="E683" s="95"/>
      <c r="F683" s="95" t="s">
        <v>25184</v>
      </c>
      <c r="G683" s="258"/>
    </row>
    <row r="684" spans="1:7" ht="31.5">
      <c r="A684" s="126"/>
      <c r="B684" s="257" t="s">
        <v>16586</v>
      </c>
      <c r="C684" s="95"/>
      <c r="D684" s="95"/>
      <c r="E684" s="95"/>
      <c r="F684" s="95" t="s">
        <v>25184</v>
      </c>
      <c r="G684" s="258"/>
    </row>
    <row r="685" spans="1:7" ht="31.5">
      <c r="A685" s="126"/>
      <c r="B685" s="257" t="s">
        <v>16587</v>
      </c>
      <c r="C685" s="95"/>
      <c r="D685" s="95"/>
      <c r="E685" s="95"/>
      <c r="F685" s="95" t="s">
        <v>25184</v>
      </c>
      <c r="G685" s="258"/>
    </row>
    <row r="686" spans="1:7" ht="31.5">
      <c r="A686" s="126"/>
      <c r="B686" s="257" t="s">
        <v>16588</v>
      </c>
      <c r="C686" s="95"/>
      <c r="D686" s="95"/>
      <c r="E686" s="95"/>
      <c r="F686" s="95" t="s">
        <v>25184</v>
      </c>
      <c r="G686" s="258"/>
    </row>
    <row r="687" spans="1:7" ht="31.5">
      <c r="A687" s="126"/>
      <c r="B687" s="257" t="s">
        <v>16589</v>
      </c>
      <c r="C687" s="95"/>
      <c r="D687" s="95"/>
      <c r="E687" s="95"/>
      <c r="F687" s="95" t="s">
        <v>25184</v>
      </c>
      <c r="G687" s="258"/>
    </row>
    <row r="688" spans="1:7" ht="31.5">
      <c r="A688" s="126"/>
      <c r="B688" s="257" t="s">
        <v>16590</v>
      </c>
      <c r="C688" s="95"/>
      <c r="D688" s="95"/>
      <c r="E688" s="95"/>
      <c r="F688" s="95" t="s">
        <v>25184</v>
      </c>
      <c r="G688" s="258"/>
    </row>
    <row r="689" spans="1:7" ht="31.5">
      <c r="A689" s="126"/>
      <c r="B689" s="257" t="s">
        <v>16591</v>
      </c>
      <c r="C689" s="95"/>
      <c r="D689" s="95"/>
      <c r="E689" s="95"/>
      <c r="F689" s="95" t="s">
        <v>25184</v>
      </c>
      <c r="G689" s="258"/>
    </row>
    <row r="690" spans="1:7" ht="31.5">
      <c r="A690" s="126"/>
      <c r="B690" s="257" t="s">
        <v>16592</v>
      </c>
      <c r="C690" s="95"/>
      <c r="D690" s="95"/>
      <c r="E690" s="95"/>
      <c r="F690" s="95" t="s">
        <v>25184</v>
      </c>
      <c r="G690" s="258"/>
    </row>
    <row r="691" spans="1:7" ht="31.5">
      <c r="A691" s="126"/>
      <c r="B691" s="257" t="s">
        <v>16593</v>
      </c>
      <c r="C691" s="95"/>
      <c r="D691" s="95"/>
      <c r="E691" s="95"/>
      <c r="F691" s="95" t="s">
        <v>25184</v>
      </c>
      <c r="G691" s="258"/>
    </row>
    <row r="692" spans="1:7" ht="31.5">
      <c r="A692" s="126"/>
      <c r="B692" s="257" t="s">
        <v>16594</v>
      </c>
      <c r="C692" s="95"/>
      <c r="D692" s="95"/>
      <c r="E692" s="95"/>
      <c r="F692" s="95" t="s">
        <v>25184</v>
      </c>
      <c r="G692" s="258"/>
    </row>
    <row r="693" spans="1:7" ht="31.5">
      <c r="A693" s="126"/>
      <c r="B693" s="257" t="s">
        <v>16595</v>
      </c>
      <c r="C693" s="95"/>
      <c r="D693" s="95"/>
      <c r="E693" s="95"/>
      <c r="F693" s="95" t="s">
        <v>25184</v>
      </c>
      <c r="G693" s="258"/>
    </row>
    <row r="694" spans="1:7" ht="31.5">
      <c r="A694" s="126"/>
      <c r="B694" s="257" t="s">
        <v>16596</v>
      </c>
      <c r="C694" s="95"/>
      <c r="D694" s="95"/>
      <c r="E694" s="95"/>
      <c r="F694" s="95" t="s">
        <v>25184</v>
      </c>
      <c r="G694" s="258"/>
    </row>
    <row r="695" spans="1:7" ht="31.5">
      <c r="A695" s="126"/>
      <c r="B695" s="257" t="s">
        <v>16597</v>
      </c>
      <c r="C695" s="95"/>
      <c r="D695" s="95"/>
      <c r="E695" s="95"/>
      <c r="F695" s="95" t="s">
        <v>25184</v>
      </c>
      <c r="G695" s="258"/>
    </row>
    <row r="696" spans="1:7" ht="31.5">
      <c r="A696" s="126"/>
      <c r="B696" s="257" t="s">
        <v>16598</v>
      </c>
      <c r="C696" s="95"/>
      <c r="D696" s="95"/>
      <c r="E696" s="95"/>
      <c r="F696" s="95" t="s">
        <v>25184</v>
      </c>
      <c r="G696" s="258"/>
    </row>
    <row r="697" spans="1:7" ht="31.5">
      <c r="A697" s="126"/>
      <c r="B697" s="257" t="s">
        <v>16599</v>
      </c>
      <c r="C697" s="95"/>
      <c r="D697" s="95"/>
      <c r="E697" s="95"/>
      <c r="F697" s="95" t="s">
        <v>25184</v>
      </c>
      <c r="G697" s="258"/>
    </row>
    <row r="698" spans="1:7" ht="31.5">
      <c r="A698" s="126"/>
      <c r="B698" s="257" t="s">
        <v>16600</v>
      </c>
      <c r="C698" s="95"/>
      <c r="D698" s="95"/>
      <c r="E698" s="95"/>
      <c r="F698" s="95" t="s">
        <v>25184</v>
      </c>
      <c r="G698" s="258"/>
    </row>
    <row r="699" spans="1:7" ht="31.5">
      <c r="A699" s="126"/>
      <c r="B699" s="257" t="s">
        <v>16601</v>
      </c>
      <c r="C699" s="95"/>
      <c r="D699" s="95"/>
      <c r="E699" s="95"/>
      <c r="F699" s="95" t="s">
        <v>25184</v>
      </c>
      <c r="G699" s="258"/>
    </row>
    <row r="700" spans="1:7" ht="31.5">
      <c r="A700" s="126"/>
      <c r="B700" s="257" t="s">
        <v>16602</v>
      </c>
      <c r="C700" s="95"/>
      <c r="D700" s="95"/>
      <c r="E700" s="95"/>
      <c r="F700" s="95" t="s">
        <v>25184</v>
      </c>
      <c r="G700" s="258"/>
    </row>
    <row r="701" spans="1:7" ht="31.5">
      <c r="A701" s="126"/>
      <c r="B701" s="257" t="s">
        <v>16603</v>
      </c>
      <c r="C701" s="95"/>
      <c r="D701" s="95"/>
      <c r="E701" s="95"/>
      <c r="F701" s="95" t="s">
        <v>25184</v>
      </c>
      <c r="G701" s="258"/>
    </row>
    <row r="702" spans="1:7" ht="31.5">
      <c r="A702" s="126"/>
      <c r="B702" s="257" t="s">
        <v>16604</v>
      </c>
      <c r="C702" s="95"/>
      <c r="D702" s="95"/>
      <c r="E702" s="95"/>
      <c r="F702" s="95" t="s">
        <v>25184</v>
      </c>
      <c r="G702" s="258"/>
    </row>
    <row r="703" spans="1:7" ht="31.5">
      <c r="A703" s="126"/>
      <c r="B703" s="257" t="s">
        <v>16605</v>
      </c>
      <c r="C703" s="95"/>
      <c r="D703" s="95"/>
      <c r="E703" s="95"/>
      <c r="F703" s="95" t="s">
        <v>25184</v>
      </c>
      <c r="G703" s="258"/>
    </row>
    <row r="704" spans="1:7" ht="31.5">
      <c r="A704" s="126"/>
      <c r="B704" s="257" t="s">
        <v>16606</v>
      </c>
      <c r="C704" s="95"/>
      <c r="D704" s="95"/>
      <c r="E704" s="95"/>
      <c r="F704" s="95" t="s">
        <v>25184</v>
      </c>
      <c r="G704" s="258"/>
    </row>
    <row r="705" spans="1:7" ht="31.5">
      <c r="A705" s="126"/>
      <c r="B705" s="257" t="s">
        <v>16607</v>
      </c>
      <c r="C705" s="95"/>
      <c r="D705" s="95"/>
      <c r="E705" s="95"/>
      <c r="F705" s="95" t="s">
        <v>25184</v>
      </c>
      <c r="G705" s="258"/>
    </row>
    <row r="706" spans="1:7" ht="31.5">
      <c r="A706" s="126"/>
      <c r="B706" s="257" t="s">
        <v>16608</v>
      </c>
      <c r="C706" s="95"/>
      <c r="D706" s="95"/>
      <c r="E706" s="95"/>
      <c r="F706" s="95" t="s">
        <v>25184</v>
      </c>
      <c r="G706" s="258"/>
    </row>
    <row r="707" spans="1:7" ht="31.5">
      <c r="A707" s="126"/>
      <c r="B707" s="257" t="s">
        <v>16609</v>
      </c>
      <c r="C707" s="95"/>
      <c r="D707" s="95"/>
      <c r="E707" s="95"/>
      <c r="F707" s="95" t="s">
        <v>25184</v>
      </c>
      <c r="G707" s="258"/>
    </row>
    <row r="708" spans="1:7" ht="31.5">
      <c r="A708" s="126"/>
      <c r="B708" s="257" t="s">
        <v>16610</v>
      </c>
      <c r="C708" s="95"/>
      <c r="D708" s="95"/>
      <c r="E708" s="95"/>
      <c r="F708" s="95" t="s">
        <v>25184</v>
      </c>
      <c r="G708" s="258"/>
    </row>
    <row r="709" spans="1:7" ht="31.5">
      <c r="A709" s="126"/>
      <c r="B709" s="257" t="s">
        <v>16611</v>
      </c>
      <c r="C709" s="95"/>
      <c r="D709" s="95"/>
      <c r="E709" s="95"/>
      <c r="F709" s="95" t="s">
        <v>25184</v>
      </c>
      <c r="G709" s="258"/>
    </row>
    <row r="710" spans="1:7" ht="31.5">
      <c r="A710" s="126"/>
      <c r="B710" s="257" t="s">
        <v>16612</v>
      </c>
      <c r="C710" s="95"/>
      <c r="D710" s="95"/>
      <c r="E710" s="95"/>
      <c r="F710" s="95" t="s">
        <v>25184</v>
      </c>
      <c r="G710" s="258"/>
    </row>
    <row r="711" spans="1:7" ht="31.5">
      <c r="A711" s="126"/>
      <c r="B711" s="257" t="s">
        <v>16613</v>
      </c>
      <c r="C711" s="95"/>
      <c r="D711" s="95"/>
      <c r="E711" s="95"/>
      <c r="F711" s="95" t="s">
        <v>25184</v>
      </c>
      <c r="G711" s="258"/>
    </row>
    <row r="712" spans="1:7" ht="31.5">
      <c r="A712" s="126"/>
      <c r="B712" s="257" t="s">
        <v>16614</v>
      </c>
      <c r="C712" s="95"/>
      <c r="D712" s="95"/>
      <c r="E712" s="95"/>
      <c r="F712" s="95" t="s">
        <v>25184</v>
      </c>
      <c r="G712" s="258"/>
    </row>
    <row r="713" spans="1:7" ht="31.5">
      <c r="A713" s="126"/>
      <c r="B713" s="257" t="s">
        <v>16615</v>
      </c>
      <c r="C713" s="95"/>
      <c r="D713" s="95"/>
      <c r="E713" s="95"/>
      <c r="F713" s="95" t="s">
        <v>25184</v>
      </c>
      <c r="G713" s="258"/>
    </row>
    <row r="714" spans="1:7" ht="31.5">
      <c r="A714" s="126"/>
      <c r="B714" s="257" t="s">
        <v>16616</v>
      </c>
      <c r="C714" s="95"/>
      <c r="D714" s="95"/>
      <c r="E714" s="95"/>
      <c r="F714" s="95" t="s">
        <v>25184</v>
      </c>
      <c r="G714" s="258"/>
    </row>
    <row r="715" spans="1:7" ht="31.5">
      <c r="A715" s="126"/>
      <c r="B715" s="257" t="s">
        <v>16617</v>
      </c>
      <c r="C715" s="95"/>
      <c r="D715" s="95"/>
      <c r="E715" s="95"/>
      <c r="F715" s="95" t="s">
        <v>25184</v>
      </c>
      <c r="G715" s="258"/>
    </row>
    <row r="716" spans="1:7" ht="31.5">
      <c r="A716" s="126"/>
      <c r="B716" s="257" t="s">
        <v>16618</v>
      </c>
      <c r="C716" s="95"/>
      <c r="D716" s="95"/>
      <c r="E716" s="95"/>
      <c r="F716" s="95" t="s">
        <v>25184</v>
      </c>
      <c r="G716" s="258"/>
    </row>
    <row r="717" spans="1:7" ht="31.5">
      <c r="A717" s="126"/>
      <c r="B717" s="257" t="s">
        <v>16619</v>
      </c>
      <c r="C717" s="95"/>
      <c r="D717" s="95"/>
      <c r="E717" s="95"/>
      <c r="F717" s="95" t="s">
        <v>25184</v>
      </c>
      <c r="G717" s="258"/>
    </row>
    <row r="718" spans="1:7" ht="31.5">
      <c r="A718" s="126"/>
      <c r="B718" s="257" t="s">
        <v>16620</v>
      </c>
      <c r="C718" s="95"/>
      <c r="D718" s="95"/>
      <c r="E718" s="95"/>
      <c r="F718" s="95" t="s">
        <v>25184</v>
      </c>
      <c r="G718" s="258"/>
    </row>
    <row r="719" spans="1:7" ht="31.5">
      <c r="A719" s="126"/>
      <c r="B719" s="257" t="s">
        <v>16621</v>
      </c>
      <c r="C719" s="95"/>
      <c r="D719" s="95"/>
      <c r="E719" s="95"/>
      <c r="F719" s="95" t="s">
        <v>25184</v>
      </c>
      <c r="G719" s="258"/>
    </row>
    <row r="720" spans="1:7" ht="31.5">
      <c r="A720" s="126"/>
      <c r="B720" s="257" t="s">
        <v>16622</v>
      </c>
      <c r="C720" s="95"/>
      <c r="D720" s="95"/>
      <c r="E720" s="95"/>
      <c r="F720" s="95" t="s">
        <v>25184</v>
      </c>
      <c r="G720" s="258"/>
    </row>
    <row r="721" spans="1:7" ht="31.5">
      <c r="A721" s="126"/>
      <c r="B721" s="257" t="s">
        <v>16623</v>
      </c>
      <c r="C721" s="95"/>
      <c r="D721" s="95"/>
      <c r="E721" s="95"/>
      <c r="F721" s="95" t="s">
        <v>25184</v>
      </c>
      <c r="G721" s="258"/>
    </row>
    <row r="722" spans="1:7" ht="31.5">
      <c r="A722" s="126"/>
      <c r="B722" s="257" t="s">
        <v>16624</v>
      </c>
      <c r="C722" s="95"/>
      <c r="D722" s="95"/>
      <c r="E722" s="95"/>
      <c r="F722" s="95" t="s">
        <v>25184</v>
      </c>
      <c r="G722" s="258"/>
    </row>
    <row r="723" spans="1:7" ht="31.5">
      <c r="A723" s="126"/>
      <c r="B723" s="257" t="s">
        <v>16625</v>
      </c>
      <c r="C723" s="95"/>
      <c r="D723" s="95"/>
      <c r="E723" s="95"/>
      <c r="F723" s="95" t="s">
        <v>25184</v>
      </c>
      <c r="G723" s="258"/>
    </row>
    <row r="724" spans="1:7" ht="31.5">
      <c r="A724" s="126"/>
      <c r="B724" s="257" t="s">
        <v>16626</v>
      </c>
      <c r="C724" s="95"/>
      <c r="D724" s="95"/>
      <c r="E724" s="95"/>
      <c r="F724" s="95" t="s">
        <v>25184</v>
      </c>
      <c r="G724" s="258"/>
    </row>
    <row r="725" spans="1:7" ht="31.5">
      <c r="A725" s="126"/>
      <c r="B725" s="257" t="s">
        <v>16627</v>
      </c>
      <c r="C725" s="95"/>
      <c r="D725" s="95"/>
      <c r="E725" s="95"/>
      <c r="F725" s="95" t="s">
        <v>25184</v>
      </c>
      <c r="G725" s="258"/>
    </row>
    <row r="726" spans="1:7" ht="31.5">
      <c r="A726" s="126"/>
      <c r="B726" s="257" t="s">
        <v>16628</v>
      </c>
      <c r="C726" s="95"/>
      <c r="D726" s="95"/>
      <c r="E726" s="95"/>
      <c r="F726" s="95" t="s">
        <v>25184</v>
      </c>
      <c r="G726" s="258"/>
    </row>
    <row r="727" spans="1:7" ht="31.5">
      <c r="A727" s="126"/>
      <c r="B727" s="257" t="s">
        <v>16629</v>
      </c>
      <c r="C727" s="95"/>
      <c r="D727" s="95"/>
      <c r="E727" s="95"/>
      <c r="F727" s="95" t="s">
        <v>25184</v>
      </c>
      <c r="G727" s="258"/>
    </row>
    <row r="728" spans="1:7" ht="31.5">
      <c r="A728" s="126"/>
      <c r="B728" s="257" t="s">
        <v>16630</v>
      </c>
      <c r="C728" s="95"/>
      <c r="D728" s="95"/>
      <c r="E728" s="95"/>
      <c r="F728" s="95" t="s">
        <v>25184</v>
      </c>
      <c r="G728" s="258"/>
    </row>
    <row r="729" spans="1:7" ht="31.5">
      <c r="A729" s="126"/>
      <c r="B729" s="257" t="s">
        <v>16631</v>
      </c>
      <c r="C729" s="95"/>
      <c r="D729" s="95"/>
      <c r="E729" s="95"/>
      <c r="F729" s="95" t="s">
        <v>25184</v>
      </c>
      <c r="G729" s="258"/>
    </row>
    <row r="730" spans="1:7" ht="31.5">
      <c r="A730" s="126"/>
      <c r="B730" s="257" t="s">
        <v>16632</v>
      </c>
      <c r="C730" s="95"/>
      <c r="D730" s="95"/>
      <c r="E730" s="95"/>
      <c r="F730" s="95" t="s">
        <v>25184</v>
      </c>
      <c r="G730" s="258"/>
    </row>
    <row r="731" spans="1:7" ht="31.5">
      <c r="A731" s="126"/>
      <c r="B731" s="257" t="s">
        <v>16633</v>
      </c>
      <c r="C731" s="95"/>
      <c r="D731" s="95"/>
      <c r="E731" s="95"/>
      <c r="F731" s="95" t="s">
        <v>25184</v>
      </c>
      <c r="G731" s="258"/>
    </row>
    <row r="732" spans="1:7" ht="31.5">
      <c r="A732" s="126"/>
      <c r="B732" s="257" t="s">
        <v>16634</v>
      </c>
      <c r="C732" s="95"/>
      <c r="D732" s="95"/>
      <c r="E732" s="95"/>
      <c r="F732" s="95" t="s">
        <v>25184</v>
      </c>
      <c r="G732" s="258"/>
    </row>
    <row r="733" spans="1:7" ht="31.5">
      <c r="A733" s="126"/>
      <c r="B733" s="257" t="s">
        <v>16635</v>
      </c>
      <c r="C733" s="95"/>
      <c r="D733" s="95"/>
      <c r="E733" s="95"/>
      <c r="F733" s="95" t="s">
        <v>25184</v>
      </c>
      <c r="G733" s="258"/>
    </row>
    <row r="734" spans="1:7" ht="31.5">
      <c r="A734" s="126"/>
      <c r="B734" s="257" t="s">
        <v>16636</v>
      </c>
      <c r="C734" s="95"/>
      <c r="D734" s="95"/>
      <c r="E734" s="95"/>
      <c r="F734" s="95" t="s">
        <v>25184</v>
      </c>
      <c r="G734" s="258"/>
    </row>
    <row r="735" spans="1:7" ht="31.5">
      <c r="A735" s="126"/>
      <c r="B735" s="257" t="s">
        <v>16637</v>
      </c>
      <c r="C735" s="95"/>
      <c r="D735" s="95"/>
      <c r="E735" s="95"/>
      <c r="F735" s="95" t="s">
        <v>25184</v>
      </c>
      <c r="G735" s="258"/>
    </row>
    <row r="736" spans="1:7" ht="31.5">
      <c r="A736" s="126"/>
      <c r="B736" s="257" t="s">
        <v>16638</v>
      </c>
      <c r="C736" s="95"/>
      <c r="D736" s="95"/>
      <c r="E736" s="95"/>
      <c r="F736" s="95" t="s">
        <v>25184</v>
      </c>
      <c r="G736" s="258"/>
    </row>
    <row r="737" spans="1:7" ht="31.5">
      <c r="A737" s="126"/>
      <c r="B737" s="257" t="s">
        <v>16639</v>
      </c>
      <c r="C737" s="95"/>
      <c r="D737" s="95"/>
      <c r="E737" s="95"/>
      <c r="F737" s="95" t="s">
        <v>25184</v>
      </c>
      <c r="G737" s="258"/>
    </row>
    <row r="738" spans="1:7" ht="31.5">
      <c r="A738" s="126"/>
      <c r="B738" s="257" t="s">
        <v>16640</v>
      </c>
      <c r="C738" s="95"/>
      <c r="D738" s="95"/>
      <c r="E738" s="95"/>
      <c r="F738" s="95" t="s">
        <v>25184</v>
      </c>
      <c r="G738" s="258"/>
    </row>
    <row r="739" spans="1:7" ht="31.5">
      <c r="A739" s="126"/>
      <c r="B739" s="257" t="s">
        <v>16641</v>
      </c>
      <c r="C739" s="95"/>
      <c r="D739" s="95"/>
      <c r="E739" s="95"/>
      <c r="F739" s="95" t="s">
        <v>25184</v>
      </c>
      <c r="G739" s="258"/>
    </row>
    <row r="740" spans="1:7" ht="31.5">
      <c r="A740" s="126"/>
      <c r="B740" s="257" t="s">
        <v>16642</v>
      </c>
      <c r="C740" s="95"/>
      <c r="D740" s="95"/>
      <c r="E740" s="95"/>
      <c r="F740" s="95" t="s">
        <v>25184</v>
      </c>
      <c r="G740" s="258"/>
    </row>
    <row r="741" spans="1:7" ht="31.5">
      <c r="A741" s="126"/>
      <c r="B741" s="257" t="s">
        <v>16643</v>
      </c>
      <c r="C741" s="95"/>
      <c r="D741" s="95"/>
      <c r="E741" s="95"/>
      <c r="F741" s="95" t="s">
        <v>25184</v>
      </c>
      <c r="G741" s="258"/>
    </row>
    <row r="742" spans="1:7" ht="31.5">
      <c r="A742" s="126"/>
      <c r="B742" s="257" t="s">
        <v>16644</v>
      </c>
      <c r="C742" s="95"/>
      <c r="D742" s="95"/>
      <c r="E742" s="95"/>
      <c r="F742" s="95" t="s">
        <v>25184</v>
      </c>
      <c r="G742" s="258"/>
    </row>
    <row r="743" spans="1:7" ht="31.5">
      <c r="A743" s="126"/>
      <c r="B743" s="257" t="s">
        <v>16645</v>
      </c>
      <c r="C743" s="95"/>
      <c r="D743" s="95"/>
      <c r="E743" s="95"/>
      <c r="F743" s="95" t="s">
        <v>25184</v>
      </c>
      <c r="G743" s="258"/>
    </row>
    <row r="744" spans="1:7" ht="31.5">
      <c r="A744" s="126"/>
      <c r="B744" s="257" t="s">
        <v>16646</v>
      </c>
      <c r="C744" s="95"/>
      <c r="D744" s="95"/>
      <c r="E744" s="95"/>
      <c r="F744" s="95" t="s">
        <v>25184</v>
      </c>
      <c r="G744" s="258"/>
    </row>
    <row r="745" spans="1:7" ht="31.5">
      <c r="A745" s="126"/>
      <c r="B745" s="257" t="s">
        <v>16647</v>
      </c>
      <c r="C745" s="95"/>
      <c r="D745" s="95"/>
      <c r="E745" s="95"/>
      <c r="F745" s="95" t="s">
        <v>25184</v>
      </c>
      <c r="G745" s="258"/>
    </row>
    <row r="746" spans="1:7" ht="31.5">
      <c r="A746" s="126"/>
      <c r="B746" s="257" t="s">
        <v>16648</v>
      </c>
      <c r="C746" s="95"/>
      <c r="D746" s="95"/>
      <c r="E746" s="95"/>
      <c r="F746" s="95" t="s">
        <v>25184</v>
      </c>
      <c r="G746" s="258"/>
    </row>
    <row r="747" spans="1:7" ht="31.5">
      <c r="A747" s="126"/>
      <c r="B747" s="257" t="s">
        <v>16649</v>
      </c>
      <c r="C747" s="95"/>
      <c r="D747" s="95"/>
      <c r="E747" s="95"/>
      <c r="F747" s="95" t="s">
        <v>25184</v>
      </c>
      <c r="G747" s="258"/>
    </row>
    <row r="748" spans="1:7" ht="31.5">
      <c r="A748" s="126"/>
      <c r="B748" s="257" t="s">
        <v>16650</v>
      </c>
      <c r="C748" s="95"/>
      <c r="D748" s="95"/>
      <c r="E748" s="95"/>
      <c r="F748" s="95" t="s">
        <v>25184</v>
      </c>
      <c r="G748" s="258"/>
    </row>
    <row r="749" spans="1:7" ht="31.5">
      <c r="A749" s="126"/>
      <c r="B749" s="257" t="s">
        <v>16651</v>
      </c>
      <c r="C749" s="95"/>
      <c r="D749" s="95"/>
      <c r="E749" s="95"/>
      <c r="F749" s="95" t="s">
        <v>25184</v>
      </c>
      <c r="G749" s="258"/>
    </row>
    <row r="750" spans="1:7" ht="31.5">
      <c r="A750" s="126"/>
      <c r="B750" s="257" t="s">
        <v>16652</v>
      </c>
      <c r="C750" s="95"/>
      <c r="D750" s="95"/>
      <c r="E750" s="95"/>
      <c r="F750" s="95" t="s">
        <v>25184</v>
      </c>
      <c r="G750" s="258"/>
    </row>
    <row r="751" spans="1:7" ht="31.5">
      <c r="A751" s="126"/>
      <c r="B751" s="257" t="s">
        <v>16653</v>
      </c>
      <c r="C751" s="95"/>
      <c r="D751" s="95"/>
      <c r="E751" s="95"/>
      <c r="F751" s="95" t="s">
        <v>25184</v>
      </c>
      <c r="G751" s="258"/>
    </row>
    <row r="752" spans="1:7" ht="31.5">
      <c r="A752" s="126"/>
      <c r="B752" s="257" t="s">
        <v>16654</v>
      </c>
      <c r="C752" s="95"/>
      <c r="D752" s="95"/>
      <c r="E752" s="95"/>
      <c r="F752" s="95" t="s">
        <v>25184</v>
      </c>
      <c r="G752" s="258"/>
    </row>
    <row r="753" spans="1:7" ht="31.5">
      <c r="A753" s="126"/>
      <c r="B753" s="257" t="s">
        <v>16655</v>
      </c>
      <c r="C753" s="95"/>
      <c r="D753" s="95"/>
      <c r="E753" s="95"/>
      <c r="F753" s="95" t="s">
        <v>25184</v>
      </c>
      <c r="G753" s="258"/>
    </row>
    <row r="754" spans="1:7" ht="31.5">
      <c r="A754" s="126"/>
      <c r="B754" s="257" t="s">
        <v>16656</v>
      </c>
      <c r="C754" s="95"/>
      <c r="D754" s="95"/>
      <c r="E754" s="95"/>
      <c r="F754" s="95" t="s">
        <v>25184</v>
      </c>
      <c r="G754" s="258"/>
    </row>
    <row r="755" spans="1:7" ht="31.5">
      <c r="A755" s="126"/>
      <c r="B755" s="257" t="s">
        <v>16657</v>
      </c>
      <c r="C755" s="95"/>
      <c r="D755" s="95"/>
      <c r="E755" s="95"/>
      <c r="F755" s="95" t="s">
        <v>25184</v>
      </c>
      <c r="G755" s="258"/>
    </row>
    <row r="756" spans="1:7" ht="31.5">
      <c r="A756" s="126"/>
      <c r="B756" s="257" t="s">
        <v>16658</v>
      </c>
      <c r="C756" s="95"/>
      <c r="D756" s="95"/>
      <c r="E756" s="95"/>
      <c r="F756" s="95" t="s">
        <v>25184</v>
      </c>
      <c r="G756" s="258"/>
    </row>
    <row r="757" spans="1:7" ht="31.5">
      <c r="A757" s="126"/>
      <c r="B757" s="257" t="s">
        <v>16659</v>
      </c>
      <c r="C757" s="95"/>
      <c r="D757" s="95"/>
      <c r="E757" s="95"/>
      <c r="F757" s="95" t="s">
        <v>25184</v>
      </c>
      <c r="G757" s="258"/>
    </row>
    <row r="758" spans="1:7" ht="31.5">
      <c r="A758" s="126"/>
      <c r="B758" s="257" t="s">
        <v>16660</v>
      </c>
      <c r="C758" s="95"/>
      <c r="D758" s="95"/>
      <c r="E758" s="95"/>
      <c r="F758" s="95" t="s">
        <v>25184</v>
      </c>
      <c r="G758" s="258"/>
    </row>
    <row r="759" spans="1:7" ht="31.5">
      <c r="A759" s="126"/>
      <c r="B759" s="257" t="s">
        <v>16661</v>
      </c>
      <c r="C759" s="95"/>
      <c r="D759" s="95"/>
      <c r="E759" s="95"/>
      <c r="F759" s="95" t="s">
        <v>25184</v>
      </c>
      <c r="G759" s="258"/>
    </row>
    <row r="760" spans="1:7" ht="31.5">
      <c r="A760" s="126"/>
      <c r="B760" s="257" t="s">
        <v>16662</v>
      </c>
      <c r="C760" s="95"/>
      <c r="D760" s="95"/>
      <c r="E760" s="95"/>
      <c r="F760" s="95" t="s">
        <v>25184</v>
      </c>
      <c r="G760" s="258"/>
    </row>
    <row r="761" spans="1:7" ht="31.5">
      <c r="A761" s="126"/>
      <c r="B761" s="257" t="s">
        <v>16663</v>
      </c>
      <c r="C761" s="95"/>
      <c r="D761" s="95"/>
      <c r="E761" s="95"/>
      <c r="F761" s="95" t="s">
        <v>25184</v>
      </c>
      <c r="G761" s="258"/>
    </row>
    <row r="762" spans="1:7" ht="31.5">
      <c r="A762" s="126"/>
      <c r="B762" s="257" t="s">
        <v>16664</v>
      </c>
      <c r="C762" s="95"/>
      <c r="D762" s="95"/>
      <c r="E762" s="95"/>
      <c r="F762" s="95" t="s">
        <v>25184</v>
      </c>
      <c r="G762" s="258"/>
    </row>
    <row r="763" spans="1:7" ht="31.5">
      <c r="A763" s="126"/>
      <c r="B763" s="257" t="s">
        <v>16665</v>
      </c>
      <c r="C763" s="95"/>
      <c r="D763" s="95"/>
      <c r="E763" s="95"/>
      <c r="F763" s="95" t="s">
        <v>25184</v>
      </c>
      <c r="G763" s="258"/>
    </row>
    <row r="764" spans="1:7" ht="31.5">
      <c r="A764" s="126"/>
      <c r="B764" s="257" t="s">
        <v>16666</v>
      </c>
      <c r="C764" s="95"/>
      <c r="D764" s="95"/>
      <c r="E764" s="95"/>
      <c r="F764" s="95" t="s">
        <v>25184</v>
      </c>
      <c r="G764" s="258"/>
    </row>
    <row r="765" spans="1:7" ht="31.5">
      <c r="A765" s="126"/>
      <c r="B765" s="257" t="s">
        <v>16667</v>
      </c>
      <c r="C765" s="95"/>
      <c r="D765" s="95"/>
      <c r="E765" s="95"/>
      <c r="F765" s="95" t="s">
        <v>25184</v>
      </c>
      <c r="G765" s="258"/>
    </row>
    <row r="766" spans="1:7" ht="31.5">
      <c r="A766" s="126"/>
      <c r="B766" s="257" t="s">
        <v>16668</v>
      </c>
      <c r="C766" s="95"/>
      <c r="D766" s="95"/>
      <c r="E766" s="95"/>
      <c r="F766" s="95" t="s">
        <v>25184</v>
      </c>
      <c r="G766" s="258"/>
    </row>
    <row r="767" spans="1:7" ht="31.5">
      <c r="A767" s="126"/>
      <c r="B767" s="257" t="s">
        <v>16669</v>
      </c>
      <c r="C767" s="95"/>
      <c r="D767" s="95"/>
      <c r="E767" s="95"/>
      <c r="F767" s="95" t="s">
        <v>25184</v>
      </c>
      <c r="G767" s="258"/>
    </row>
    <row r="768" spans="1:7" ht="31.5">
      <c r="A768" s="126"/>
      <c r="B768" s="257" t="s">
        <v>16670</v>
      </c>
      <c r="C768" s="95"/>
      <c r="D768" s="95"/>
      <c r="E768" s="95"/>
      <c r="F768" s="95" t="s">
        <v>25184</v>
      </c>
      <c r="G768" s="258"/>
    </row>
    <row r="769" spans="1:7" ht="31.5">
      <c r="A769" s="126"/>
      <c r="B769" s="257" t="s">
        <v>16671</v>
      </c>
      <c r="C769" s="95"/>
      <c r="D769" s="95"/>
      <c r="E769" s="95"/>
      <c r="F769" s="95" t="s">
        <v>25184</v>
      </c>
      <c r="G769" s="258"/>
    </row>
    <row r="770" spans="1:7" ht="31.5">
      <c r="A770" s="126"/>
      <c r="B770" s="257" t="s">
        <v>16672</v>
      </c>
      <c r="C770" s="95"/>
      <c r="D770" s="95"/>
      <c r="E770" s="95"/>
      <c r="F770" s="95" t="s">
        <v>25184</v>
      </c>
      <c r="G770" s="258"/>
    </row>
    <row r="771" spans="1:7" ht="31.5">
      <c r="A771" s="126"/>
      <c r="B771" s="257" t="s">
        <v>16673</v>
      </c>
      <c r="C771" s="95"/>
      <c r="D771" s="95"/>
      <c r="E771" s="95"/>
      <c r="F771" s="95" t="s">
        <v>25184</v>
      </c>
      <c r="G771" s="258"/>
    </row>
    <row r="772" spans="1:7" ht="31.5">
      <c r="A772" s="126"/>
      <c r="B772" s="257" t="s">
        <v>16674</v>
      </c>
      <c r="C772" s="95"/>
      <c r="D772" s="95"/>
      <c r="E772" s="95"/>
      <c r="F772" s="95" t="s">
        <v>25184</v>
      </c>
      <c r="G772" s="258"/>
    </row>
    <row r="773" spans="1:7" ht="31.5">
      <c r="A773" s="126"/>
      <c r="B773" s="257" t="s">
        <v>16675</v>
      </c>
      <c r="C773" s="95"/>
      <c r="D773" s="95"/>
      <c r="E773" s="95"/>
      <c r="F773" s="95" t="s">
        <v>25184</v>
      </c>
      <c r="G773" s="258"/>
    </row>
    <row r="774" spans="1:7" ht="31.5">
      <c r="A774" s="126"/>
      <c r="B774" s="257" t="s">
        <v>16676</v>
      </c>
      <c r="C774" s="95"/>
      <c r="D774" s="95"/>
      <c r="E774" s="95"/>
      <c r="F774" s="95" t="s">
        <v>25184</v>
      </c>
      <c r="G774" s="258"/>
    </row>
    <row r="775" spans="1:7" ht="31.5">
      <c r="A775" s="126"/>
      <c r="B775" s="257" t="s">
        <v>16677</v>
      </c>
      <c r="C775" s="95"/>
      <c r="D775" s="95"/>
      <c r="E775" s="95"/>
      <c r="F775" s="95" t="s">
        <v>25184</v>
      </c>
      <c r="G775" s="258"/>
    </row>
    <row r="776" spans="1:7" ht="31.5">
      <c r="A776" s="126"/>
      <c r="B776" s="257" t="s">
        <v>16678</v>
      </c>
      <c r="C776" s="95"/>
      <c r="D776" s="95"/>
      <c r="E776" s="95"/>
      <c r="F776" s="95" t="s">
        <v>25184</v>
      </c>
      <c r="G776" s="258"/>
    </row>
    <row r="777" spans="1:7" ht="31.5">
      <c r="A777" s="126"/>
      <c r="B777" s="257" t="s">
        <v>16679</v>
      </c>
      <c r="C777" s="95"/>
      <c r="D777" s="95"/>
      <c r="E777" s="95"/>
      <c r="F777" s="95" t="s">
        <v>25184</v>
      </c>
      <c r="G777" s="258"/>
    </row>
    <row r="778" spans="1:7" ht="31.5">
      <c r="A778" s="126"/>
      <c r="B778" s="257" t="s">
        <v>16680</v>
      </c>
      <c r="C778" s="95"/>
      <c r="D778" s="95"/>
      <c r="E778" s="95"/>
      <c r="F778" s="95" t="s">
        <v>25184</v>
      </c>
      <c r="G778" s="258"/>
    </row>
    <row r="779" spans="1:7" ht="31.5">
      <c r="A779" s="126"/>
      <c r="B779" s="257" t="s">
        <v>16681</v>
      </c>
      <c r="C779" s="95"/>
      <c r="D779" s="95"/>
      <c r="E779" s="95"/>
      <c r="F779" s="95" t="s">
        <v>25184</v>
      </c>
      <c r="G779" s="258"/>
    </row>
    <row r="780" spans="1:7" ht="31.5">
      <c r="A780" s="126"/>
      <c r="B780" s="257" t="s">
        <v>16682</v>
      </c>
      <c r="C780" s="95"/>
      <c r="D780" s="95"/>
      <c r="E780" s="95"/>
      <c r="F780" s="95" t="s">
        <v>25184</v>
      </c>
      <c r="G780" s="258"/>
    </row>
    <row r="781" spans="1:7" ht="31.5">
      <c r="A781" s="126"/>
      <c r="B781" s="257" t="s">
        <v>16683</v>
      </c>
      <c r="C781" s="95"/>
      <c r="D781" s="95"/>
      <c r="E781" s="95"/>
      <c r="F781" s="95" t="s">
        <v>25184</v>
      </c>
      <c r="G781" s="258"/>
    </row>
    <row r="782" spans="1:7" ht="31.5">
      <c r="A782" s="126"/>
      <c r="B782" s="257" t="s">
        <v>16684</v>
      </c>
      <c r="C782" s="95"/>
      <c r="D782" s="95"/>
      <c r="E782" s="95"/>
      <c r="F782" s="95" t="s">
        <v>25184</v>
      </c>
      <c r="G782" s="258"/>
    </row>
    <row r="783" spans="1:7" ht="31.5">
      <c r="A783" s="126"/>
      <c r="B783" s="257" t="s">
        <v>16685</v>
      </c>
      <c r="C783" s="95"/>
      <c r="D783" s="95"/>
      <c r="E783" s="95"/>
      <c r="F783" s="95" t="s">
        <v>25184</v>
      </c>
      <c r="G783" s="258"/>
    </row>
    <row r="784" spans="1:7" ht="31.5">
      <c r="A784" s="126"/>
      <c r="B784" s="257" t="s">
        <v>16686</v>
      </c>
      <c r="C784" s="95"/>
      <c r="D784" s="95"/>
      <c r="E784" s="95"/>
      <c r="F784" s="95" t="s">
        <v>25184</v>
      </c>
      <c r="G784" s="258"/>
    </row>
    <row r="785" spans="1:7" ht="31.5">
      <c r="A785" s="126"/>
      <c r="B785" s="257" t="s">
        <v>16687</v>
      </c>
      <c r="C785" s="95"/>
      <c r="D785" s="95"/>
      <c r="E785" s="95"/>
      <c r="F785" s="95" t="s">
        <v>25184</v>
      </c>
      <c r="G785" s="258"/>
    </row>
    <row r="786" spans="1:7" ht="31.5">
      <c r="A786" s="126"/>
      <c r="B786" s="257" t="s">
        <v>16688</v>
      </c>
      <c r="C786" s="95"/>
      <c r="D786" s="95"/>
      <c r="E786" s="95"/>
      <c r="F786" s="95" t="s">
        <v>25184</v>
      </c>
      <c r="G786" s="258"/>
    </row>
    <row r="787" spans="1:7" ht="31.5">
      <c r="A787" s="126"/>
      <c r="B787" s="257" t="s">
        <v>16689</v>
      </c>
      <c r="C787" s="95"/>
      <c r="D787" s="95"/>
      <c r="E787" s="95"/>
      <c r="F787" s="95" t="s">
        <v>25184</v>
      </c>
      <c r="G787" s="258"/>
    </row>
    <row r="788" spans="1:7" ht="31.5">
      <c r="A788" s="126"/>
      <c r="B788" s="257" t="s">
        <v>16690</v>
      </c>
      <c r="C788" s="95"/>
      <c r="D788" s="95"/>
      <c r="E788" s="95"/>
      <c r="F788" s="95" t="s">
        <v>25184</v>
      </c>
      <c r="G788" s="258"/>
    </row>
    <row r="789" spans="1:7" ht="31.5">
      <c r="A789" s="126"/>
      <c r="B789" s="257" t="s">
        <v>16691</v>
      </c>
      <c r="C789" s="95"/>
      <c r="D789" s="95"/>
      <c r="E789" s="95"/>
      <c r="F789" s="95" t="s">
        <v>25184</v>
      </c>
      <c r="G789" s="258"/>
    </row>
    <row r="790" spans="1:7" ht="31.5">
      <c r="A790" s="126"/>
      <c r="B790" s="257" t="s">
        <v>16692</v>
      </c>
      <c r="C790" s="95"/>
      <c r="D790" s="95"/>
      <c r="E790" s="95"/>
      <c r="F790" s="95" t="s">
        <v>25184</v>
      </c>
      <c r="G790" s="258"/>
    </row>
    <row r="791" spans="1:7" ht="31.5">
      <c r="A791" s="126"/>
      <c r="B791" s="257" t="s">
        <v>16693</v>
      </c>
      <c r="C791" s="95"/>
      <c r="D791" s="95"/>
      <c r="E791" s="95"/>
      <c r="F791" s="95" t="s">
        <v>25184</v>
      </c>
      <c r="G791" s="258"/>
    </row>
    <row r="792" spans="1:7" ht="31.5">
      <c r="A792" s="126"/>
      <c r="B792" s="257" t="s">
        <v>16694</v>
      </c>
      <c r="C792" s="95"/>
      <c r="D792" s="95"/>
      <c r="E792" s="95"/>
      <c r="F792" s="95" t="s">
        <v>25184</v>
      </c>
      <c r="G792" s="258"/>
    </row>
    <row r="793" spans="1:7" ht="31.5">
      <c r="A793" s="126"/>
      <c r="B793" s="257" t="s">
        <v>16695</v>
      </c>
      <c r="C793" s="95"/>
      <c r="D793" s="95"/>
      <c r="E793" s="95"/>
      <c r="F793" s="95" t="s">
        <v>25184</v>
      </c>
      <c r="G793" s="258"/>
    </row>
    <row r="794" spans="1:7" ht="31.5">
      <c r="A794" s="126"/>
      <c r="B794" s="257" t="s">
        <v>16696</v>
      </c>
      <c r="C794" s="95"/>
      <c r="D794" s="95"/>
      <c r="E794" s="95"/>
      <c r="F794" s="95" t="s">
        <v>25184</v>
      </c>
      <c r="G794" s="258"/>
    </row>
    <row r="795" spans="1:7" ht="31.5">
      <c r="A795" s="126"/>
      <c r="B795" s="257" t="s">
        <v>16697</v>
      </c>
      <c r="C795" s="95"/>
      <c r="D795" s="95"/>
      <c r="E795" s="95"/>
      <c r="F795" s="95" t="s">
        <v>25184</v>
      </c>
      <c r="G795" s="258"/>
    </row>
    <row r="796" spans="1:7" ht="31.5">
      <c r="A796" s="126"/>
      <c r="B796" s="257" t="s">
        <v>16698</v>
      </c>
      <c r="C796" s="95"/>
      <c r="D796" s="95"/>
      <c r="E796" s="95"/>
      <c r="F796" s="95" t="s">
        <v>25184</v>
      </c>
      <c r="G796" s="258"/>
    </row>
    <row r="797" spans="1:7" ht="31.5">
      <c r="A797" s="126"/>
      <c r="B797" s="257" t="s">
        <v>16699</v>
      </c>
      <c r="C797" s="95"/>
      <c r="D797" s="95"/>
      <c r="E797" s="95"/>
      <c r="F797" s="95" t="s">
        <v>25184</v>
      </c>
      <c r="G797" s="258"/>
    </row>
    <row r="798" spans="1:7" ht="31.5">
      <c r="A798" s="126"/>
      <c r="B798" s="257" t="s">
        <v>16700</v>
      </c>
      <c r="C798" s="95"/>
      <c r="D798" s="95"/>
      <c r="E798" s="95"/>
      <c r="F798" s="95" t="s">
        <v>25184</v>
      </c>
      <c r="G798" s="258"/>
    </row>
    <row r="799" spans="1:7" ht="31.5">
      <c r="A799" s="126"/>
      <c r="B799" s="257" t="s">
        <v>16701</v>
      </c>
      <c r="C799" s="95"/>
      <c r="D799" s="95"/>
      <c r="E799" s="95"/>
      <c r="F799" s="95" t="s">
        <v>25184</v>
      </c>
      <c r="G799" s="258"/>
    </row>
    <row r="800" spans="1:7" ht="31.5">
      <c r="A800" s="126"/>
      <c r="B800" s="257" t="s">
        <v>16702</v>
      </c>
      <c r="C800" s="95"/>
      <c r="D800" s="95"/>
      <c r="E800" s="95"/>
      <c r="F800" s="95" t="s">
        <v>25184</v>
      </c>
      <c r="G800" s="258"/>
    </row>
    <row r="801" spans="1:7" ht="31.5">
      <c r="A801" s="126"/>
      <c r="B801" s="257" t="s">
        <v>16703</v>
      </c>
      <c r="C801" s="95"/>
      <c r="D801" s="95"/>
      <c r="E801" s="95"/>
      <c r="F801" s="95" t="s">
        <v>25184</v>
      </c>
      <c r="G801" s="258"/>
    </row>
    <row r="802" spans="1:7" ht="31.5">
      <c r="A802" s="126"/>
      <c r="B802" s="257" t="s">
        <v>16704</v>
      </c>
      <c r="C802" s="95"/>
      <c r="D802" s="95"/>
      <c r="E802" s="95"/>
      <c r="F802" s="95" t="s">
        <v>25184</v>
      </c>
      <c r="G802" s="258"/>
    </row>
    <row r="803" spans="1:7" ht="31.5">
      <c r="A803" s="126"/>
      <c r="B803" s="257" t="s">
        <v>16705</v>
      </c>
      <c r="C803" s="95"/>
      <c r="D803" s="95"/>
      <c r="E803" s="95"/>
      <c r="F803" s="95" t="s">
        <v>25184</v>
      </c>
      <c r="G803" s="258"/>
    </row>
    <row r="804" spans="1:7" ht="31.5">
      <c r="A804" s="126"/>
      <c r="B804" s="257" t="s">
        <v>16706</v>
      </c>
      <c r="C804" s="95"/>
      <c r="D804" s="95"/>
      <c r="E804" s="95"/>
      <c r="F804" s="95" t="s">
        <v>25184</v>
      </c>
      <c r="G804" s="258"/>
    </row>
    <row r="805" spans="1:7" ht="31.5">
      <c r="A805" s="126"/>
      <c r="B805" s="257" t="s">
        <v>16707</v>
      </c>
      <c r="C805" s="95"/>
      <c r="D805" s="95"/>
      <c r="E805" s="95"/>
      <c r="F805" s="95" t="s">
        <v>25184</v>
      </c>
      <c r="G805" s="258"/>
    </row>
    <row r="806" spans="1:7" ht="31.5">
      <c r="A806" s="126"/>
      <c r="B806" s="257" t="s">
        <v>16708</v>
      </c>
      <c r="C806" s="95"/>
      <c r="D806" s="95"/>
      <c r="E806" s="95"/>
      <c r="F806" s="95" t="s">
        <v>25184</v>
      </c>
      <c r="G806" s="258"/>
    </row>
    <row r="807" spans="1:7" ht="31.5">
      <c r="A807" s="126"/>
      <c r="B807" s="257" t="s">
        <v>16709</v>
      </c>
      <c r="C807" s="95"/>
      <c r="D807" s="95"/>
      <c r="E807" s="95"/>
      <c r="F807" s="95" t="s">
        <v>25184</v>
      </c>
      <c r="G807" s="258"/>
    </row>
    <row r="808" spans="1:7" ht="31.5">
      <c r="A808" s="126"/>
      <c r="B808" s="257" t="s">
        <v>16710</v>
      </c>
      <c r="C808" s="95"/>
      <c r="D808" s="95"/>
      <c r="E808" s="95"/>
      <c r="F808" s="95" t="s">
        <v>25184</v>
      </c>
      <c r="G808" s="258"/>
    </row>
    <row r="809" spans="1:7" ht="31.5">
      <c r="A809" s="126"/>
      <c r="B809" s="257" t="s">
        <v>16711</v>
      </c>
      <c r="C809" s="95"/>
      <c r="D809" s="95"/>
      <c r="E809" s="95"/>
      <c r="F809" s="95" t="s">
        <v>25184</v>
      </c>
      <c r="G809" s="258"/>
    </row>
    <row r="810" spans="1:7" ht="31.5">
      <c r="A810" s="126"/>
      <c r="B810" s="257" t="s">
        <v>16712</v>
      </c>
      <c r="C810" s="95"/>
      <c r="D810" s="95"/>
      <c r="E810" s="95"/>
      <c r="F810" s="95" t="s">
        <v>25184</v>
      </c>
      <c r="G810" s="258"/>
    </row>
    <row r="811" spans="1:7" ht="31.5">
      <c r="A811" s="126"/>
      <c r="B811" s="257" t="s">
        <v>16713</v>
      </c>
      <c r="C811" s="95"/>
      <c r="D811" s="95"/>
      <c r="E811" s="95"/>
      <c r="F811" s="95" t="s">
        <v>25184</v>
      </c>
      <c r="G811" s="258"/>
    </row>
    <row r="812" spans="1:7" ht="31.5">
      <c r="A812" s="126"/>
      <c r="B812" s="257" t="s">
        <v>16714</v>
      </c>
      <c r="C812" s="95"/>
      <c r="D812" s="95"/>
      <c r="E812" s="95"/>
      <c r="F812" s="95" t="s">
        <v>25184</v>
      </c>
      <c r="G812" s="258"/>
    </row>
    <row r="813" spans="1:7" ht="31.5">
      <c r="A813" s="126"/>
      <c r="B813" s="257" t="s">
        <v>16715</v>
      </c>
      <c r="C813" s="95"/>
      <c r="D813" s="95"/>
      <c r="E813" s="95"/>
      <c r="F813" s="95" t="s">
        <v>25184</v>
      </c>
      <c r="G813" s="258"/>
    </row>
    <row r="814" spans="1:7" ht="31.5">
      <c r="A814" s="126"/>
      <c r="B814" s="257" t="s">
        <v>16716</v>
      </c>
      <c r="C814" s="95"/>
      <c r="D814" s="95"/>
      <c r="E814" s="95"/>
      <c r="F814" s="95" t="s">
        <v>25184</v>
      </c>
      <c r="G814" s="258"/>
    </row>
    <row r="815" spans="1:7" ht="31.5">
      <c r="A815" s="126"/>
      <c r="B815" s="257" t="s">
        <v>16717</v>
      </c>
      <c r="C815" s="95"/>
      <c r="D815" s="95"/>
      <c r="E815" s="95"/>
      <c r="F815" s="95" t="s">
        <v>25184</v>
      </c>
      <c r="G815" s="258"/>
    </row>
    <row r="816" spans="1:7" ht="31.5">
      <c r="A816" s="126"/>
      <c r="B816" s="257" t="s">
        <v>16718</v>
      </c>
      <c r="C816" s="95"/>
      <c r="D816" s="95"/>
      <c r="E816" s="95"/>
      <c r="F816" s="95" t="s">
        <v>25184</v>
      </c>
      <c r="G816" s="258"/>
    </row>
    <row r="817" spans="1:7" ht="31.5">
      <c r="A817" s="126"/>
      <c r="B817" s="257" t="s">
        <v>16719</v>
      </c>
      <c r="C817" s="95"/>
      <c r="D817" s="95"/>
      <c r="E817" s="95"/>
      <c r="F817" s="95" t="s">
        <v>25184</v>
      </c>
      <c r="G817" s="258"/>
    </row>
    <row r="818" spans="1:7" ht="31.5">
      <c r="A818" s="126"/>
      <c r="B818" s="257" t="s">
        <v>16720</v>
      </c>
      <c r="C818" s="95"/>
      <c r="D818" s="95"/>
      <c r="E818" s="95"/>
      <c r="F818" s="95" t="s">
        <v>25184</v>
      </c>
      <c r="G818" s="258"/>
    </row>
    <row r="819" spans="1:7" ht="31.5">
      <c r="A819" s="126"/>
      <c r="B819" s="257" t="s">
        <v>16721</v>
      </c>
      <c r="C819" s="95"/>
      <c r="D819" s="95"/>
      <c r="E819" s="95"/>
      <c r="F819" s="95" t="s">
        <v>25184</v>
      </c>
      <c r="G819" s="258"/>
    </row>
    <row r="820" spans="1:7" ht="31.5">
      <c r="A820" s="126"/>
      <c r="B820" s="257" t="s">
        <v>16722</v>
      </c>
      <c r="C820" s="95"/>
      <c r="D820" s="95"/>
      <c r="E820" s="95"/>
      <c r="F820" s="95" t="s">
        <v>25184</v>
      </c>
      <c r="G820" s="258"/>
    </row>
    <row r="821" spans="1:7" ht="31.5">
      <c r="A821" s="126"/>
      <c r="B821" s="257" t="s">
        <v>16723</v>
      </c>
      <c r="C821" s="95"/>
      <c r="D821" s="95"/>
      <c r="E821" s="95"/>
      <c r="F821" s="95" t="s">
        <v>25184</v>
      </c>
      <c r="G821" s="258"/>
    </row>
    <row r="822" spans="1:7" ht="31.5">
      <c r="A822" s="126"/>
      <c r="B822" s="257" t="s">
        <v>16724</v>
      </c>
      <c r="C822" s="95"/>
      <c r="D822" s="95"/>
      <c r="E822" s="95"/>
      <c r="F822" s="95" t="s">
        <v>25184</v>
      </c>
      <c r="G822" s="258"/>
    </row>
    <row r="823" spans="1:7" ht="31.5">
      <c r="A823" s="126"/>
      <c r="B823" s="257" t="s">
        <v>16725</v>
      </c>
      <c r="C823" s="95"/>
      <c r="D823" s="95"/>
      <c r="E823" s="95"/>
      <c r="F823" s="95" t="s">
        <v>25184</v>
      </c>
      <c r="G823" s="258"/>
    </row>
    <row r="824" spans="1:7" ht="31.5">
      <c r="A824" s="126"/>
      <c r="B824" s="257" t="s">
        <v>16726</v>
      </c>
      <c r="C824" s="95"/>
      <c r="D824" s="95"/>
      <c r="E824" s="95"/>
      <c r="F824" s="95" t="s">
        <v>25184</v>
      </c>
      <c r="G824" s="258"/>
    </row>
    <row r="825" spans="1:7" ht="31.5">
      <c r="A825" s="126"/>
      <c r="B825" s="257" t="s">
        <v>16727</v>
      </c>
      <c r="C825" s="95"/>
      <c r="D825" s="95"/>
      <c r="E825" s="95"/>
      <c r="F825" s="95" t="s">
        <v>25184</v>
      </c>
      <c r="G825" s="258"/>
    </row>
    <row r="826" spans="1:7" ht="31.5">
      <c r="A826" s="126"/>
      <c r="B826" s="257" t="s">
        <v>16728</v>
      </c>
      <c r="C826" s="95"/>
      <c r="D826" s="95"/>
      <c r="E826" s="95"/>
      <c r="F826" s="95" t="s">
        <v>25184</v>
      </c>
      <c r="G826" s="258"/>
    </row>
    <row r="827" spans="1:7" ht="31.5">
      <c r="A827" s="126"/>
      <c r="B827" s="257" t="s">
        <v>16729</v>
      </c>
      <c r="C827" s="95"/>
      <c r="D827" s="95"/>
      <c r="E827" s="95"/>
      <c r="F827" s="95" t="s">
        <v>25184</v>
      </c>
      <c r="G827" s="258"/>
    </row>
    <row r="828" spans="1:7" ht="31.5">
      <c r="A828" s="126"/>
      <c r="B828" s="257" t="s">
        <v>16730</v>
      </c>
      <c r="C828" s="95"/>
      <c r="D828" s="95"/>
      <c r="E828" s="95"/>
      <c r="F828" s="95" t="s">
        <v>25184</v>
      </c>
      <c r="G828" s="258"/>
    </row>
    <row r="829" spans="1:7" ht="31.5">
      <c r="A829" s="126"/>
      <c r="B829" s="257" t="s">
        <v>16731</v>
      </c>
      <c r="C829" s="95"/>
      <c r="D829" s="95"/>
      <c r="E829" s="95"/>
      <c r="F829" s="95" t="s">
        <v>25184</v>
      </c>
      <c r="G829" s="258"/>
    </row>
    <row r="830" spans="1:7" ht="31.5">
      <c r="A830" s="126"/>
      <c r="B830" s="257" t="s">
        <v>16732</v>
      </c>
      <c r="C830" s="95"/>
      <c r="D830" s="95"/>
      <c r="E830" s="95"/>
      <c r="F830" s="95" t="s">
        <v>25184</v>
      </c>
      <c r="G830" s="258"/>
    </row>
    <row r="831" spans="1:7" ht="31.5">
      <c r="A831" s="126"/>
      <c r="B831" s="257" t="s">
        <v>16733</v>
      </c>
      <c r="C831" s="95"/>
      <c r="D831" s="95"/>
      <c r="E831" s="95"/>
      <c r="F831" s="95" t="s">
        <v>25184</v>
      </c>
      <c r="G831" s="258"/>
    </row>
    <row r="832" spans="1:7" ht="31.5">
      <c r="A832" s="126"/>
      <c r="B832" s="257" t="s">
        <v>16734</v>
      </c>
      <c r="C832" s="95"/>
      <c r="D832" s="95"/>
      <c r="E832" s="95"/>
      <c r="F832" s="95" t="s">
        <v>25184</v>
      </c>
      <c r="G832" s="258"/>
    </row>
    <row r="833" spans="1:7" ht="31.5">
      <c r="A833" s="126"/>
      <c r="B833" s="257" t="s">
        <v>16735</v>
      </c>
      <c r="C833" s="95"/>
      <c r="D833" s="95"/>
      <c r="E833" s="95"/>
      <c r="F833" s="95" t="s">
        <v>25184</v>
      </c>
      <c r="G833" s="258"/>
    </row>
    <row r="834" spans="1:7" ht="31.5">
      <c r="A834" s="126"/>
      <c r="B834" s="257" t="s">
        <v>16736</v>
      </c>
      <c r="C834" s="95"/>
      <c r="D834" s="95"/>
      <c r="E834" s="95"/>
      <c r="F834" s="95" t="s">
        <v>25184</v>
      </c>
      <c r="G834" s="258"/>
    </row>
    <row r="835" spans="1:7" ht="31.5">
      <c r="A835" s="126"/>
      <c r="B835" s="257" t="s">
        <v>16737</v>
      </c>
      <c r="C835" s="95"/>
      <c r="D835" s="95"/>
      <c r="E835" s="95"/>
      <c r="F835" s="95" t="s">
        <v>25184</v>
      </c>
      <c r="G835" s="258"/>
    </row>
    <row r="836" spans="1:7" ht="31.5">
      <c r="A836" s="126"/>
      <c r="B836" s="257" t="s">
        <v>16738</v>
      </c>
      <c r="C836" s="95"/>
      <c r="D836" s="95"/>
      <c r="E836" s="95"/>
      <c r="F836" s="95" t="s">
        <v>25184</v>
      </c>
      <c r="G836" s="258"/>
    </row>
    <row r="837" spans="1:7" ht="31.5">
      <c r="A837" s="126"/>
      <c r="B837" s="257" t="s">
        <v>16739</v>
      </c>
      <c r="C837" s="95"/>
      <c r="D837" s="95"/>
      <c r="E837" s="95"/>
      <c r="F837" s="95" t="s">
        <v>25184</v>
      </c>
      <c r="G837" s="258"/>
    </row>
    <row r="838" spans="1:7" ht="31.5">
      <c r="A838" s="126"/>
      <c r="B838" s="257" t="s">
        <v>16740</v>
      </c>
      <c r="C838" s="95"/>
      <c r="D838" s="95"/>
      <c r="E838" s="95"/>
      <c r="F838" s="95" t="s">
        <v>25184</v>
      </c>
      <c r="G838" s="258"/>
    </row>
    <row r="839" spans="1:7" ht="31.5">
      <c r="A839" s="126"/>
      <c r="B839" s="257" t="s">
        <v>16741</v>
      </c>
      <c r="C839" s="95"/>
      <c r="D839" s="95"/>
      <c r="E839" s="95"/>
      <c r="F839" s="95" t="s">
        <v>25184</v>
      </c>
      <c r="G839" s="258"/>
    </row>
    <row r="840" spans="1:7" ht="31.5">
      <c r="A840" s="126"/>
      <c r="B840" s="257" t="s">
        <v>16742</v>
      </c>
      <c r="C840" s="95"/>
      <c r="D840" s="95"/>
      <c r="E840" s="95"/>
      <c r="F840" s="95" t="s">
        <v>25184</v>
      </c>
      <c r="G840" s="258"/>
    </row>
    <row r="841" spans="1:7" ht="31.5">
      <c r="A841" s="126"/>
      <c r="B841" s="257" t="s">
        <v>16743</v>
      </c>
      <c r="C841" s="95"/>
      <c r="D841" s="95"/>
      <c r="E841" s="95"/>
      <c r="F841" s="95" t="s">
        <v>25184</v>
      </c>
      <c r="G841" s="258"/>
    </row>
    <row r="842" spans="1:7" ht="31.5">
      <c r="A842" s="126"/>
      <c r="B842" s="257" t="s">
        <v>16744</v>
      </c>
      <c r="C842" s="95"/>
      <c r="D842" s="95"/>
      <c r="E842" s="95"/>
      <c r="F842" s="95" t="s">
        <v>25184</v>
      </c>
      <c r="G842" s="258"/>
    </row>
    <row r="843" spans="1:7" ht="31.5">
      <c r="A843" s="126"/>
      <c r="B843" s="257" t="s">
        <v>16745</v>
      </c>
      <c r="C843" s="95"/>
      <c r="D843" s="95"/>
      <c r="E843" s="95"/>
      <c r="F843" s="95" t="s">
        <v>25184</v>
      </c>
      <c r="G843" s="258"/>
    </row>
    <row r="844" spans="1:7" ht="31.5">
      <c r="A844" s="126"/>
      <c r="B844" s="257" t="s">
        <v>16746</v>
      </c>
      <c r="C844" s="95"/>
      <c r="D844" s="95"/>
      <c r="E844" s="95"/>
      <c r="F844" s="95" t="s">
        <v>25184</v>
      </c>
      <c r="G844" s="258"/>
    </row>
    <row r="845" spans="1:7" ht="31.5">
      <c r="A845" s="126"/>
      <c r="B845" s="257" t="s">
        <v>16747</v>
      </c>
      <c r="C845" s="95"/>
      <c r="D845" s="95"/>
      <c r="E845" s="95"/>
      <c r="F845" s="95" t="s">
        <v>25184</v>
      </c>
      <c r="G845" s="258"/>
    </row>
    <row r="846" spans="1:7" ht="31.5">
      <c r="A846" s="126"/>
      <c r="B846" s="257" t="s">
        <v>16748</v>
      </c>
      <c r="C846" s="95"/>
      <c r="D846" s="95"/>
      <c r="E846" s="95"/>
      <c r="F846" s="95" t="s">
        <v>25184</v>
      </c>
      <c r="G846" s="258"/>
    </row>
    <row r="847" spans="1:7" ht="31.5">
      <c r="A847" s="126"/>
      <c r="B847" s="257" t="s">
        <v>16749</v>
      </c>
      <c r="C847" s="95"/>
      <c r="D847" s="95"/>
      <c r="E847" s="95"/>
      <c r="F847" s="95" t="s">
        <v>25184</v>
      </c>
      <c r="G847" s="258"/>
    </row>
    <row r="848" spans="1:7" ht="31.5">
      <c r="A848" s="126"/>
      <c r="B848" s="257" t="s">
        <v>16750</v>
      </c>
      <c r="C848" s="95"/>
      <c r="D848" s="95"/>
      <c r="E848" s="95"/>
      <c r="F848" s="95" t="s">
        <v>25184</v>
      </c>
      <c r="G848" s="258"/>
    </row>
    <row r="849" spans="1:7" ht="31.5">
      <c r="A849" s="126"/>
      <c r="B849" s="257" t="s">
        <v>16751</v>
      </c>
      <c r="C849" s="95"/>
      <c r="D849" s="95"/>
      <c r="E849" s="95"/>
      <c r="F849" s="95" t="s">
        <v>25184</v>
      </c>
      <c r="G849" s="258"/>
    </row>
    <row r="850" spans="1:7" ht="31.5">
      <c r="A850" s="126"/>
      <c r="B850" s="257" t="s">
        <v>16752</v>
      </c>
      <c r="C850" s="95"/>
      <c r="D850" s="95"/>
      <c r="E850" s="95"/>
      <c r="F850" s="95" t="s">
        <v>25184</v>
      </c>
      <c r="G850" s="258"/>
    </row>
    <row r="851" spans="1:7" ht="31.5">
      <c r="A851" s="126"/>
      <c r="B851" s="257" t="s">
        <v>16753</v>
      </c>
      <c r="C851" s="95"/>
      <c r="D851" s="95"/>
      <c r="E851" s="95"/>
      <c r="F851" s="95" t="s">
        <v>25184</v>
      </c>
      <c r="G851" s="258"/>
    </row>
    <row r="852" spans="1:7" ht="31.5">
      <c r="A852" s="126"/>
      <c r="B852" s="257" t="s">
        <v>16754</v>
      </c>
      <c r="C852" s="95"/>
      <c r="D852" s="95"/>
      <c r="E852" s="95"/>
      <c r="F852" s="95" t="s">
        <v>25184</v>
      </c>
      <c r="G852" s="258"/>
    </row>
    <row r="853" spans="1:7" ht="31.5">
      <c r="A853" s="126"/>
      <c r="B853" s="257" t="s">
        <v>16755</v>
      </c>
      <c r="C853" s="95"/>
      <c r="D853" s="95"/>
      <c r="E853" s="95"/>
      <c r="F853" s="95" t="s">
        <v>25184</v>
      </c>
      <c r="G853" s="258"/>
    </row>
    <row r="854" spans="1:7" ht="31.5">
      <c r="A854" s="126"/>
      <c r="B854" s="257" t="s">
        <v>16756</v>
      </c>
      <c r="C854" s="95"/>
      <c r="D854" s="95"/>
      <c r="E854" s="95"/>
      <c r="F854" s="95" t="s">
        <v>25184</v>
      </c>
      <c r="G854" s="258"/>
    </row>
    <row r="855" spans="1:7" ht="31.5">
      <c r="A855" s="126"/>
      <c r="B855" s="257" t="s">
        <v>16757</v>
      </c>
      <c r="C855" s="95"/>
      <c r="D855" s="95"/>
      <c r="E855" s="95"/>
      <c r="F855" s="95" t="s">
        <v>25184</v>
      </c>
      <c r="G855" s="258"/>
    </row>
    <row r="856" spans="1:7" ht="31.5">
      <c r="A856" s="126"/>
      <c r="B856" s="257" t="s">
        <v>16758</v>
      </c>
      <c r="C856" s="95"/>
      <c r="D856" s="95"/>
      <c r="E856" s="95"/>
      <c r="F856" s="95" t="s">
        <v>25184</v>
      </c>
      <c r="G856" s="258"/>
    </row>
    <row r="857" spans="1:7" ht="31.5">
      <c r="A857" s="126"/>
      <c r="B857" s="257" t="s">
        <v>16759</v>
      </c>
      <c r="C857" s="95"/>
      <c r="D857" s="95"/>
      <c r="E857" s="95"/>
      <c r="F857" s="95" t="s">
        <v>25184</v>
      </c>
      <c r="G857" s="258"/>
    </row>
    <row r="858" spans="1:7" ht="31.5">
      <c r="A858" s="126"/>
      <c r="B858" s="257" t="s">
        <v>16760</v>
      </c>
      <c r="C858" s="95"/>
      <c r="D858" s="95"/>
      <c r="E858" s="95"/>
      <c r="F858" s="95" t="s">
        <v>25184</v>
      </c>
      <c r="G858" s="258"/>
    </row>
    <row r="859" spans="1:7" ht="31.5">
      <c r="A859" s="126"/>
      <c r="B859" s="257" t="s">
        <v>16761</v>
      </c>
      <c r="C859" s="95"/>
      <c r="D859" s="95"/>
      <c r="E859" s="95"/>
      <c r="F859" s="95" t="s">
        <v>25184</v>
      </c>
      <c r="G859" s="258"/>
    </row>
    <row r="860" spans="1:7" ht="31.5">
      <c r="A860" s="126"/>
      <c r="B860" s="257" t="s">
        <v>16762</v>
      </c>
      <c r="C860" s="95"/>
      <c r="D860" s="95"/>
      <c r="E860" s="95"/>
      <c r="F860" s="95" t="s">
        <v>25184</v>
      </c>
      <c r="G860" s="258"/>
    </row>
    <row r="861" spans="1:7" ht="31.5">
      <c r="A861" s="126"/>
      <c r="B861" s="257" t="s">
        <v>16763</v>
      </c>
      <c r="C861" s="95"/>
      <c r="D861" s="95"/>
      <c r="E861" s="95"/>
      <c r="F861" s="95" t="s">
        <v>25184</v>
      </c>
      <c r="G861" s="258"/>
    </row>
    <row r="862" spans="1:7" ht="31.5">
      <c r="A862" s="126"/>
      <c r="B862" s="257" t="s">
        <v>16764</v>
      </c>
      <c r="C862" s="95"/>
      <c r="D862" s="95"/>
      <c r="E862" s="95"/>
      <c r="F862" s="95" t="s">
        <v>25184</v>
      </c>
      <c r="G862" s="258"/>
    </row>
    <row r="863" spans="1:7" ht="31.5">
      <c r="A863" s="126"/>
      <c r="B863" s="257" t="s">
        <v>16765</v>
      </c>
      <c r="C863" s="95"/>
      <c r="D863" s="95"/>
      <c r="E863" s="95"/>
      <c r="F863" s="95" t="s">
        <v>25184</v>
      </c>
      <c r="G863" s="258"/>
    </row>
    <row r="864" spans="1:7" ht="31.5">
      <c r="A864" s="126"/>
      <c r="B864" s="257" t="s">
        <v>16766</v>
      </c>
      <c r="C864" s="95"/>
      <c r="D864" s="95"/>
      <c r="E864" s="95"/>
      <c r="F864" s="95" t="s">
        <v>25184</v>
      </c>
      <c r="G864" s="258"/>
    </row>
    <row r="865" spans="1:7" ht="31.5">
      <c r="A865" s="126"/>
      <c r="B865" s="257" t="s">
        <v>16767</v>
      </c>
      <c r="C865" s="95"/>
      <c r="D865" s="95"/>
      <c r="E865" s="95"/>
      <c r="F865" s="95" t="s">
        <v>25184</v>
      </c>
      <c r="G865" s="258"/>
    </row>
    <row r="866" spans="1:7" ht="31.5">
      <c r="A866" s="126"/>
      <c r="B866" s="257" t="s">
        <v>16768</v>
      </c>
      <c r="C866" s="95"/>
      <c r="D866" s="95"/>
      <c r="E866" s="95"/>
      <c r="F866" s="95" t="s">
        <v>25184</v>
      </c>
      <c r="G866" s="258"/>
    </row>
    <row r="867" spans="1:7" ht="31.5">
      <c r="A867" s="126"/>
      <c r="B867" s="257" t="s">
        <v>16769</v>
      </c>
      <c r="C867" s="95"/>
      <c r="D867" s="95"/>
      <c r="E867" s="95"/>
      <c r="F867" s="95" t="s">
        <v>25184</v>
      </c>
      <c r="G867" s="258"/>
    </row>
    <row r="868" spans="1:7" ht="31.5">
      <c r="A868" s="126"/>
      <c r="B868" s="257" t="s">
        <v>16770</v>
      </c>
      <c r="C868" s="95"/>
      <c r="D868" s="95"/>
      <c r="E868" s="95"/>
      <c r="F868" s="95" t="s">
        <v>25184</v>
      </c>
      <c r="G868" s="258"/>
    </row>
    <row r="869" spans="1:7" ht="31.5">
      <c r="A869" s="126"/>
      <c r="B869" s="257" t="s">
        <v>16771</v>
      </c>
      <c r="C869" s="95"/>
      <c r="D869" s="95"/>
      <c r="E869" s="95"/>
      <c r="F869" s="95" t="s">
        <v>25184</v>
      </c>
      <c r="G869" s="258"/>
    </row>
    <row r="870" spans="1:7" ht="31.5">
      <c r="A870" s="126"/>
      <c r="B870" s="257" t="s">
        <v>16772</v>
      </c>
      <c r="C870" s="95"/>
      <c r="D870" s="95"/>
      <c r="E870" s="95"/>
      <c r="F870" s="95" t="s">
        <v>25184</v>
      </c>
      <c r="G870" s="258"/>
    </row>
    <row r="871" spans="1:7" ht="31.5">
      <c r="A871" s="126"/>
      <c r="B871" s="257" t="s">
        <v>16773</v>
      </c>
      <c r="C871" s="95"/>
      <c r="D871" s="95"/>
      <c r="E871" s="95"/>
      <c r="F871" s="95" t="s">
        <v>25184</v>
      </c>
      <c r="G871" s="258"/>
    </row>
    <row r="872" spans="1:7" ht="31.5">
      <c r="A872" s="126"/>
      <c r="B872" s="257" t="s">
        <v>16774</v>
      </c>
      <c r="C872" s="95"/>
      <c r="D872" s="95"/>
      <c r="E872" s="95"/>
      <c r="F872" s="95" t="s">
        <v>25184</v>
      </c>
      <c r="G872" s="258"/>
    </row>
    <row r="873" spans="1:7" ht="31.5">
      <c r="A873" s="126"/>
      <c r="B873" s="257" t="s">
        <v>16775</v>
      </c>
      <c r="C873" s="95"/>
      <c r="D873" s="95"/>
      <c r="E873" s="95"/>
      <c r="F873" s="95" t="s">
        <v>25184</v>
      </c>
      <c r="G873" s="258"/>
    </row>
    <row r="874" spans="1:7" ht="31.5">
      <c r="A874" s="126"/>
      <c r="B874" s="257" t="s">
        <v>16776</v>
      </c>
      <c r="C874" s="95"/>
      <c r="D874" s="95"/>
      <c r="E874" s="95"/>
      <c r="F874" s="95" t="s">
        <v>25184</v>
      </c>
      <c r="G874" s="258"/>
    </row>
    <row r="875" spans="1:7" ht="31.5">
      <c r="A875" s="126"/>
      <c r="B875" s="257" t="s">
        <v>16777</v>
      </c>
      <c r="C875" s="95"/>
      <c r="D875" s="95"/>
      <c r="E875" s="95"/>
      <c r="F875" s="95" t="s">
        <v>25184</v>
      </c>
      <c r="G875" s="258"/>
    </row>
    <row r="876" spans="1:7" ht="31.5">
      <c r="A876" s="126"/>
      <c r="B876" s="257" t="s">
        <v>16778</v>
      </c>
      <c r="C876" s="95"/>
      <c r="D876" s="95"/>
      <c r="E876" s="95"/>
      <c r="F876" s="95" t="s">
        <v>25184</v>
      </c>
      <c r="G876" s="258"/>
    </row>
    <row r="877" spans="1:7" ht="31.5">
      <c r="A877" s="126"/>
      <c r="B877" s="257" t="s">
        <v>16779</v>
      </c>
      <c r="C877" s="95"/>
      <c r="D877" s="95"/>
      <c r="E877" s="95"/>
      <c r="F877" s="95" t="s">
        <v>25184</v>
      </c>
      <c r="G877" s="258"/>
    </row>
    <row r="878" spans="1:7" ht="31.5">
      <c r="A878" s="126"/>
      <c r="B878" s="257" t="s">
        <v>16780</v>
      </c>
      <c r="C878" s="95"/>
      <c r="D878" s="95"/>
      <c r="E878" s="95"/>
      <c r="F878" s="95" t="s">
        <v>25184</v>
      </c>
      <c r="G878" s="258"/>
    </row>
    <row r="879" spans="1:7" ht="31.5">
      <c r="A879" s="126"/>
      <c r="B879" s="257" t="s">
        <v>16781</v>
      </c>
      <c r="C879" s="95"/>
      <c r="D879" s="95"/>
      <c r="E879" s="95"/>
      <c r="F879" s="95" t="s">
        <v>25184</v>
      </c>
      <c r="G879" s="258"/>
    </row>
    <row r="880" spans="1:7" ht="31.5">
      <c r="A880" s="126"/>
      <c r="B880" s="257" t="s">
        <v>16782</v>
      </c>
      <c r="C880" s="95"/>
      <c r="D880" s="95"/>
      <c r="E880" s="95"/>
      <c r="F880" s="95" t="s">
        <v>25184</v>
      </c>
      <c r="G880" s="258"/>
    </row>
    <row r="881" spans="1:7" ht="31.5">
      <c r="A881" s="126"/>
      <c r="B881" s="257" t="s">
        <v>16783</v>
      </c>
      <c r="C881" s="95"/>
      <c r="D881" s="95"/>
      <c r="E881" s="95"/>
      <c r="F881" s="95" t="s">
        <v>25184</v>
      </c>
      <c r="G881" s="258"/>
    </row>
    <row r="882" spans="1:7" ht="31.5">
      <c r="A882" s="126"/>
      <c r="B882" s="257" t="s">
        <v>16784</v>
      </c>
      <c r="C882" s="95"/>
      <c r="D882" s="95"/>
      <c r="E882" s="95"/>
      <c r="F882" s="95" t="s">
        <v>25184</v>
      </c>
      <c r="G882" s="258"/>
    </row>
    <row r="883" spans="1:7" ht="31.5">
      <c r="A883" s="126"/>
      <c r="B883" s="257" t="s">
        <v>16785</v>
      </c>
      <c r="C883" s="95"/>
      <c r="D883" s="95"/>
      <c r="E883" s="95"/>
      <c r="F883" s="95" t="s">
        <v>25184</v>
      </c>
      <c r="G883" s="258"/>
    </row>
    <row r="884" spans="1:7" ht="31.5">
      <c r="A884" s="126"/>
      <c r="B884" s="257" t="s">
        <v>16786</v>
      </c>
      <c r="C884" s="95"/>
      <c r="D884" s="95"/>
      <c r="E884" s="95"/>
      <c r="F884" s="95" t="s">
        <v>25184</v>
      </c>
      <c r="G884" s="258"/>
    </row>
    <row r="885" spans="1:7" ht="31.5">
      <c r="A885" s="126"/>
      <c r="B885" s="257" t="s">
        <v>16787</v>
      </c>
      <c r="C885" s="95"/>
      <c r="D885" s="95"/>
      <c r="E885" s="95"/>
      <c r="F885" s="95" t="s">
        <v>25184</v>
      </c>
      <c r="G885" s="258"/>
    </row>
    <row r="886" spans="1:7" ht="31.5">
      <c r="A886" s="126"/>
      <c r="B886" s="257" t="s">
        <v>16788</v>
      </c>
      <c r="C886" s="95"/>
      <c r="D886" s="95"/>
      <c r="E886" s="95"/>
      <c r="F886" s="95" t="s">
        <v>25184</v>
      </c>
      <c r="G886" s="258"/>
    </row>
    <row r="887" spans="1:7" ht="31.5">
      <c r="A887" s="126"/>
      <c r="B887" s="257" t="s">
        <v>16789</v>
      </c>
      <c r="C887" s="95"/>
      <c r="D887" s="95"/>
      <c r="E887" s="95"/>
      <c r="F887" s="95" t="s">
        <v>25184</v>
      </c>
      <c r="G887" s="258"/>
    </row>
    <row r="888" spans="1:7" ht="31.5">
      <c r="A888" s="126"/>
      <c r="B888" s="257" t="s">
        <v>16790</v>
      </c>
      <c r="C888" s="95"/>
      <c r="D888" s="95"/>
      <c r="E888" s="95"/>
      <c r="F888" s="95" t="s">
        <v>25184</v>
      </c>
      <c r="G888" s="258"/>
    </row>
    <row r="889" spans="1:7" ht="31.5">
      <c r="A889" s="126"/>
      <c r="B889" s="257" t="s">
        <v>16791</v>
      </c>
      <c r="C889" s="95"/>
      <c r="D889" s="95"/>
      <c r="E889" s="95"/>
      <c r="F889" s="95" t="s">
        <v>25184</v>
      </c>
      <c r="G889" s="258"/>
    </row>
    <row r="890" spans="1:7" ht="31.5">
      <c r="A890" s="126"/>
      <c r="B890" s="257" t="s">
        <v>16792</v>
      </c>
      <c r="C890" s="95"/>
      <c r="D890" s="95"/>
      <c r="E890" s="95"/>
      <c r="F890" s="95" t="s">
        <v>25184</v>
      </c>
      <c r="G890" s="258"/>
    </row>
    <row r="891" spans="1:7" ht="31.5">
      <c r="A891" s="126"/>
      <c r="B891" s="257" t="s">
        <v>16793</v>
      </c>
      <c r="C891" s="95"/>
      <c r="D891" s="95"/>
      <c r="E891" s="95"/>
      <c r="F891" s="95" t="s">
        <v>25184</v>
      </c>
      <c r="G891" s="258"/>
    </row>
    <row r="892" spans="1:7" ht="31.5">
      <c r="A892" s="126"/>
      <c r="B892" s="257" t="s">
        <v>16794</v>
      </c>
      <c r="C892" s="95"/>
      <c r="D892" s="95"/>
      <c r="E892" s="95"/>
      <c r="F892" s="95" t="s">
        <v>25184</v>
      </c>
      <c r="G892" s="258"/>
    </row>
    <row r="893" spans="1:7" ht="31.5">
      <c r="A893" s="126"/>
      <c r="B893" s="257" t="s">
        <v>16795</v>
      </c>
      <c r="C893" s="95"/>
      <c r="D893" s="95"/>
      <c r="E893" s="95"/>
      <c r="F893" s="95" t="s">
        <v>25184</v>
      </c>
      <c r="G893" s="258"/>
    </row>
    <row r="894" spans="1:7" ht="31.5">
      <c r="A894" s="126"/>
      <c r="B894" s="257" t="s">
        <v>16796</v>
      </c>
      <c r="C894" s="95"/>
      <c r="D894" s="95"/>
      <c r="E894" s="95"/>
      <c r="F894" s="95" t="s">
        <v>25184</v>
      </c>
      <c r="G894" s="258"/>
    </row>
    <row r="895" spans="1:7" ht="31.5">
      <c r="A895" s="126"/>
      <c r="B895" s="257" t="s">
        <v>16797</v>
      </c>
      <c r="C895" s="95"/>
      <c r="D895" s="95"/>
      <c r="E895" s="95"/>
      <c r="F895" s="95" t="s">
        <v>25184</v>
      </c>
      <c r="G895" s="258"/>
    </row>
    <row r="896" spans="1:7" ht="31.5">
      <c r="A896" s="126"/>
      <c r="B896" s="257" t="s">
        <v>16798</v>
      </c>
      <c r="C896" s="95"/>
      <c r="D896" s="95"/>
      <c r="E896" s="95"/>
      <c r="F896" s="95" t="s">
        <v>25184</v>
      </c>
      <c r="G896" s="258"/>
    </row>
    <row r="897" spans="1:7" ht="31.5">
      <c r="A897" s="126"/>
      <c r="B897" s="257" t="s">
        <v>16799</v>
      </c>
      <c r="C897" s="95"/>
      <c r="D897" s="95"/>
      <c r="E897" s="95"/>
      <c r="F897" s="95" t="s">
        <v>25184</v>
      </c>
      <c r="G897" s="258"/>
    </row>
    <row r="898" spans="1:7" ht="31.5">
      <c r="A898" s="126"/>
      <c r="B898" s="257" t="s">
        <v>16800</v>
      </c>
      <c r="C898" s="95"/>
      <c r="D898" s="95"/>
      <c r="E898" s="95"/>
      <c r="F898" s="95" t="s">
        <v>25184</v>
      </c>
      <c r="G898" s="258"/>
    </row>
    <row r="899" spans="1:7" ht="31.5">
      <c r="A899" s="126"/>
      <c r="B899" s="257" t="s">
        <v>16801</v>
      </c>
      <c r="C899" s="95"/>
      <c r="D899" s="95"/>
      <c r="E899" s="95"/>
      <c r="F899" s="95" t="s">
        <v>25184</v>
      </c>
      <c r="G899" s="258"/>
    </row>
    <row r="900" spans="1:7" ht="31.5">
      <c r="A900" s="126"/>
      <c r="B900" s="257" t="s">
        <v>16802</v>
      </c>
      <c r="C900" s="95"/>
      <c r="D900" s="95"/>
      <c r="E900" s="95"/>
      <c r="F900" s="95" t="s">
        <v>25184</v>
      </c>
      <c r="G900" s="258"/>
    </row>
    <row r="901" spans="1:7" ht="31.5">
      <c r="A901" s="126"/>
      <c r="B901" s="257" t="s">
        <v>16803</v>
      </c>
      <c r="C901" s="95"/>
      <c r="D901" s="95"/>
      <c r="E901" s="95"/>
      <c r="F901" s="95" t="s">
        <v>25184</v>
      </c>
      <c r="G901" s="258"/>
    </row>
    <row r="902" spans="1:7" ht="31.5">
      <c r="A902" s="126"/>
      <c r="B902" s="257" t="s">
        <v>16804</v>
      </c>
      <c r="C902" s="95"/>
      <c r="D902" s="95"/>
      <c r="E902" s="95"/>
      <c r="F902" s="95" t="s">
        <v>25184</v>
      </c>
      <c r="G902" s="258"/>
    </row>
    <row r="903" spans="1:7" ht="31.5">
      <c r="A903" s="126"/>
      <c r="B903" s="257" t="s">
        <v>16805</v>
      </c>
      <c r="C903" s="95"/>
      <c r="D903" s="95"/>
      <c r="E903" s="95"/>
      <c r="F903" s="95" t="s">
        <v>25184</v>
      </c>
      <c r="G903" s="258"/>
    </row>
    <row r="904" spans="1:7" ht="31.5">
      <c r="A904" s="126"/>
      <c r="B904" s="257" t="s">
        <v>16806</v>
      </c>
      <c r="C904" s="95"/>
      <c r="D904" s="95"/>
      <c r="E904" s="95"/>
      <c r="F904" s="95" t="s">
        <v>25184</v>
      </c>
      <c r="G904" s="258"/>
    </row>
    <row r="905" spans="1:7" ht="31.5">
      <c r="A905" s="126"/>
      <c r="B905" s="257" t="s">
        <v>16807</v>
      </c>
      <c r="C905" s="95"/>
      <c r="D905" s="95"/>
      <c r="E905" s="95"/>
      <c r="F905" s="95" t="s">
        <v>25184</v>
      </c>
      <c r="G905" s="258"/>
    </row>
    <row r="906" spans="1:7" ht="31.5">
      <c r="A906" s="126"/>
      <c r="B906" s="257" t="s">
        <v>16808</v>
      </c>
      <c r="C906" s="95"/>
      <c r="D906" s="95"/>
      <c r="E906" s="95"/>
      <c r="F906" s="95" t="s">
        <v>25184</v>
      </c>
      <c r="G906" s="258"/>
    </row>
    <row r="907" spans="1:7" ht="31.5">
      <c r="A907" s="126"/>
      <c r="B907" s="257" t="s">
        <v>16809</v>
      </c>
      <c r="C907" s="95"/>
      <c r="D907" s="95"/>
      <c r="E907" s="95"/>
      <c r="F907" s="95" t="s">
        <v>25184</v>
      </c>
      <c r="G907" s="258"/>
    </row>
    <row r="908" spans="1:7" ht="31.5">
      <c r="A908" s="126"/>
      <c r="B908" s="257" t="s">
        <v>16810</v>
      </c>
      <c r="C908" s="95"/>
      <c r="D908" s="95"/>
      <c r="E908" s="95"/>
      <c r="F908" s="95" t="s">
        <v>25184</v>
      </c>
      <c r="G908" s="258"/>
    </row>
    <row r="909" spans="1:7" ht="31.5">
      <c r="A909" s="126"/>
      <c r="B909" s="257" t="s">
        <v>16811</v>
      </c>
      <c r="C909" s="95"/>
      <c r="D909" s="95"/>
      <c r="E909" s="95"/>
      <c r="F909" s="95" t="s">
        <v>25184</v>
      </c>
      <c r="G909" s="258"/>
    </row>
    <row r="910" spans="1:7" ht="31.5">
      <c r="A910" s="126"/>
      <c r="B910" s="257" t="s">
        <v>16812</v>
      </c>
      <c r="C910" s="95"/>
      <c r="D910" s="95"/>
      <c r="E910" s="95"/>
      <c r="F910" s="95" t="s">
        <v>25184</v>
      </c>
      <c r="G910" s="258"/>
    </row>
    <row r="911" spans="1:7" ht="31.5">
      <c r="A911" s="126"/>
      <c r="B911" s="257" t="s">
        <v>16813</v>
      </c>
      <c r="C911" s="95"/>
      <c r="D911" s="95"/>
      <c r="E911" s="95"/>
      <c r="F911" s="95" t="s">
        <v>25184</v>
      </c>
      <c r="G911" s="258"/>
    </row>
    <row r="912" spans="1:7" ht="31.5">
      <c r="A912" s="126"/>
      <c r="B912" s="257" t="s">
        <v>16814</v>
      </c>
      <c r="C912" s="95"/>
      <c r="D912" s="95"/>
      <c r="E912" s="95"/>
      <c r="F912" s="95" t="s">
        <v>25184</v>
      </c>
      <c r="G912" s="258"/>
    </row>
    <row r="913" spans="1:7" ht="31.5">
      <c r="A913" s="126"/>
      <c r="B913" s="257" t="s">
        <v>16815</v>
      </c>
      <c r="C913" s="95"/>
      <c r="D913" s="95"/>
      <c r="E913" s="95"/>
      <c r="F913" s="95" t="s">
        <v>25184</v>
      </c>
      <c r="G913" s="258"/>
    </row>
    <row r="914" spans="1:7" ht="31.5">
      <c r="A914" s="126"/>
      <c r="B914" s="257" t="s">
        <v>16816</v>
      </c>
      <c r="C914" s="95"/>
      <c r="D914" s="95"/>
      <c r="E914" s="95"/>
      <c r="F914" s="95" t="s">
        <v>25184</v>
      </c>
      <c r="G914" s="258"/>
    </row>
    <row r="915" spans="1:7" ht="31.5">
      <c r="A915" s="126"/>
      <c r="B915" s="257" t="s">
        <v>16817</v>
      </c>
      <c r="C915" s="95"/>
      <c r="D915" s="95"/>
      <c r="E915" s="95"/>
      <c r="F915" s="95" t="s">
        <v>25184</v>
      </c>
      <c r="G915" s="258"/>
    </row>
    <row r="916" spans="1:7" ht="31.5">
      <c r="A916" s="126"/>
      <c r="B916" s="257" t="s">
        <v>16818</v>
      </c>
      <c r="C916" s="95"/>
      <c r="D916" s="95"/>
      <c r="E916" s="95"/>
      <c r="F916" s="95" t="s">
        <v>25184</v>
      </c>
      <c r="G916" s="258"/>
    </row>
    <row r="917" spans="1:7" ht="31.5">
      <c r="A917" s="126"/>
      <c r="B917" s="257" t="s">
        <v>16819</v>
      </c>
      <c r="C917" s="95"/>
      <c r="D917" s="95"/>
      <c r="E917" s="95"/>
      <c r="F917" s="95" t="s">
        <v>25184</v>
      </c>
      <c r="G917" s="258"/>
    </row>
    <row r="918" spans="1:7" ht="31.5">
      <c r="A918" s="126"/>
      <c r="B918" s="257" t="s">
        <v>16820</v>
      </c>
      <c r="C918" s="95"/>
      <c r="D918" s="95"/>
      <c r="E918" s="95"/>
      <c r="F918" s="95" t="s">
        <v>25184</v>
      </c>
      <c r="G918" s="258"/>
    </row>
    <row r="919" spans="1:7" ht="31.5">
      <c r="A919" s="126"/>
      <c r="B919" s="257" t="s">
        <v>16821</v>
      </c>
      <c r="C919" s="95"/>
      <c r="D919" s="95"/>
      <c r="E919" s="95"/>
      <c r="F919" s="95" t="s">
        <v>25184</v>
      </c>
      <c r="G919" s="258"/>
    </row>
    <row r="920" spans="1:7" ht="31.5">
      <c r="A920" s="126"/>
      <c r="B920" s="257" t="s">
        <v>16822</v>
      </c>
      <c r="C920" s="95"/>
      <c r="D920" s="95"/>
      <c r="E920" s="95"/>
      <c r="F920" s="95" t="s">
        <v>25184</v>
      </c>
      <c r="G920" s="258"/>
    </row>
    <row r="921" spans="1:7" ht="31.5">
      <c r="A921" s="126"/>
      <c r="B921" s="257" t="s">
        <v>16823</v>
      </c>
      <c r="C921" s="95"/>
      <c r="D921" s="95"/>
      <c r="E921" s="95"/>
      <c r="F921" s="95" t="s">
        <v>25184</v>
      </c>
      <c r="G921" s="258"/>
    </row>
    <row r="922" spans="1:7" ht="31.5">
      <c r="A922" s="126"/>
      <c r="B922" s="257" t="s">
        <v>16824</v>
      </c>
      <c r="C922" s="95"/>
      <c r="D922" s="95"/>
      <c r="E922" s="95"/>
      <c r="F922" s="95" t="s">
        <v>25184</v>
      </c>
      <c r="G922" s="258"/>
    </row>
    <row r="923" spans="1:7" ht="31.5">
      <c r="A923" s="126"/>
      <c r="B923" s="257" t="s">
        <v>16825</v>
      </c>
      <c r="C923" s="95"/>
      <c r="D923" s="95"/>
      <c r="E923" s="95"/>
      <c r="F923" s="95" t="s">
        <v>25184</v>
      </c>
      <c r="G923" s="258"/>
    </row>
    <row r="924" spans="1:7" ht="31.5">
      <c r="A924" s="126"/>
      <c r="B924" s="257" t="s">
        <v>16826</v>
      </c>
      <c r="C924" s="95"/>
      <c r="D924" s="95"/>
      <c r="E924" s="95"/>
      <c r="F924" s="95" t="s">
        <v>25184</v>
      </c>
      <c r="G924" s="258"/>
    </row>
    <row r="925" spans="1:7" ht="31.5">
      <c r="A925" s="126"/>
      <c r="B925" s="257" t="s">
        <v>16827</v>
      </c>
      <c r="C925" s="95"/>
      <c r="D925" s="95"/>
      <c r="E925" s="95"/>
      <c r="F925" s="95" t="s">
        <v>25184</v>
      </c>
      <c r="G925" s="258"/>
    </row>
    <row r="926" spans="1:7" ht="31.5">
      <c r="A926" s="126"/>
      <c r="B926" s="257" t="s">
        <v>16828</v>
      </c>
      <c r="C926" s="95"/>
      <c r="D926" s="95"/>
      <c r="E926" s="95"/>
      <c r="F926" s="95" t="s">
        <v>25184</v>
      </c>
      <c r="G926" s="258"/>
    </row>
    <row r="927" spans="1:7" ht="31.5">
      <c r="A927" s="126"/>
      <c r="B927" s="257" t="s">
        <v>16829</v>
      </c>
      <c r="C927" s="95"/>
      <c r="D927" s="95"/>
      <c r="E927" s="95"/>
      <c r="F927" s="95" t="s">
        <v>25184</v>
      </c>
      <c r="G927" s="258"/>
    </row>
    <row r="928" spans="1:7" ht="31.5">
      <c r="A928" s="126"/>
      <c r="B928" s="257" t="s">
        <v>16830</v>
      </c>
      <c r="C928" s="95"/>
      <c r="D928" s="95"/>
      <c r="E928" s="95"/>
      <c r="F928" s="95" t="s">
        <v>25184</v>
      </c>
      <c r="G928" s="258"/>
    </row>
    <row r="929" spans="1:7" ht="31.5">
      <c r="A929" s="126"/>
      <c r="B929" s="257" t="s">
        <v>16831</v>
      </c>
      <c r="C929" s="95"/>
      <c r="D929" s="95"/>
      <c r="E929" s="95"/>
      <c r="F929" s="95" t="s">
        <v>25184</v>
      </c>
      <c r="G929" s="258"/>
    </row>
    <row r="930" spans="1:7" ht="31.5">
      <c r="A930" s="126"/>
      <c r="B930" s="257" t="s">
        <v>16832</v>
      </c>
      <c r="C930" s="95"/>
      <c r="D930" s="95"/>
      <c r="E930" s="95"/>
      <c r="F930" s="95" t="s">
        <v>25184</v>
      </c>
      <c r="G930" s="258"/>
    </row>
    <row r="931" spans="1:7" ht="31.5">
      <c r="A931" s="126"/>
      <c r="B931" s="257" t="s">
        <v>16833</v>
      </c>
      <c r="C931" s="95"/>
      <c r="D931" s="95"/>
      <c r="E931" s="95"/>
      <c r="F931" s="95" t="s">
        <v>25184</v>
      </c>
      <c r="G931" s="258"/>
    </row>
    <row r="932" spans="1:7" ht="31.5">
      <c r="A932" s="126"/>
      <c r="B932" s="257" t="s">
        <v>16834</v>
      </c>
      <c r="C932" s="95"/>
      <c r="D932" s="95"/>
      <c r="E932" s="95"/>
      <c r="F932" s="95" t="s">
        <v>25184</v>
      </c>
      <c r="G932" s="258"/>
    </row>
    <row r="933" spans="1:7" ht="31.5">
      <c r="A933" s="126"/>
      <c r="B933" s="257" t="s">
        <v>16835</v>
      </c>
      <c r="C933" s="95"/>
      <c r="D933" s="95"/>
      <c r="E933" s="95"/>
      <c r="F933" s="95" t="s">
        <v>25184</v>
      </c>
      <c r="G933" s="258"/>
    </row>
    <row r="934" spans="1:7" ht="31.5">
      <c r="A934" s="126"/>
      <c r="B934" s="257" t="s">
        <v>16836</v>
      </c>
      <c r="C934" s="95"/>
      <c r="D934" s="95"/>
      <c r="E934" s="95"/>
      <c r="F934" s="95" t="s">
        <v>25184</v>
      </c>
      <c r="G934" s="258"/>
    </row>
    <row r="935" spans="1:7" ht="31.5">
      <c r="A935" s="126"/>
      <c r="B935" s="257" t="s">
        <v>16837</v>
      </c>
      <c r="C935" s="95"/>
      <c r="D935" s="95"/>
      <c r="E935" s="95"/>
      <c r="F935" s="95" t="s">
        <v>25184</v>
      </c>
      <c r="G935" s="258"/>
    </row>
    <row r="936" spans="1:7" ht="31.5">
      <c r="A936" s="126"/>
      <c r="B936" s="257" t="s">
        <v>16838</v>
      </c>
      <c r="C936" s="95"/>
      <c r="D936" s="95"/>
      <c r="E936" s="95"/>
      <c r="F936" s="95" t="s">
        <v>25184</v>
      </c>
      <c r="G936" s="258"/>
    </row>
    <row r="937" spans="1:7" ht="31.5">
      <c r="A937" s="126"/>
      <c r="B937" s="257" t="s">
        <v>16839</v>
      </c>
      <c r="C937" s="95"/>
      <c r="D937" s="95"/>
      <c r="E937" s="95"/>
      <c r="F937" s="95" t="s">
        <v>25184</v>
      </c>
      <c r="G937" s="258"/>
    </row>
    <row r="938" spans="1:7" ht="31.5">
      <c r="A938" s="126"/>
      <c r="B938" s="257" t="s">
        <v>16840</v>
      </c>
      <c r="C938" s="95"/>
      <c r="D938" s="95"/>
      <c r="E938" s="95"/>
      <c r="F938" s="95" t="s">
        <v>25184</v>
      </c>
      <c r="G938" s="258"/>
    </row>
    <row r="939" spans="1:7" ht="31.5">
      <c r="A939" s="126"/>
      <c r="B939" s="257" t="s">
        <v>16841</v>
      </c>
      <c r="C939" s="95"/>
      <c r="D939" s="95"/>
      <c r="E939" s="95"/>
      <c r="F939" s="95" t="s">
        <v>25184</v>
      </c>
      <c r="G939" s="258"/>
    </row>
    <row r="940" spans="1:7" ht="31.5">
      <c r="A940" s="126"/>
      <c r="B940" s="257" t="s">
        <v>16842</v>
      </c>
      <c r="C940" s="95"/>
      <c r="D940" s="95"/>
      <c r="E940" s="95"/>
      <c r="F940" s="95" t="s">
        <v>25184</v>
      </c>
      <c r="G940" s="258"/>
    </row>
    <row r="941" spans="1:7" ht="31.5">
      <c r="A941" s="126"/>
      <c r="B941" s="257" t="s">
        <v>16843</v>
      </c>
      <c r="C941" s="95"/>
      <c r="D941" s="95"/>
      <c r="E941" s="95"/>
      <c r="F941" s="95" t="s">
        <v>25184</v>
      </c>
      <c r="G941" s="258"/>
    </row>
    <row r="942" spans="1:7" ht="31.5">
      <c r="A942" s="126"/>
      <c r="B942" s="257" t="s">
        <v>16844</v>
      </c>
      <c r="C942" s="95"/>
      <c r="D942" s="95"/>
      <c r="E942" s="95"/>
      <c r="F942" s="95" t="s">
        <v>25184</v>
      </c>
      <c r="G942" s="258"/>
    </row>
    <row r="943" spans="1:7" ht="31.5">
      <c r="A943" s="126"/>
      <c r="B943" s="257" t="s">
        <v>16845</v>
      </c>
      <c r="C943" s="95"/>
      <c r="D943" s="95"/>
      <c r="E943" s="95"/>
      <c r="F943" s="95" t="s">
        <v>25184</v>
      </c>
      <c r="G943" s="258"/>
    </row>
    <row r="944" spans="1:7" ht="31.5">
      <c r="A944" s="126"/>
      <c r="B944" s="257" t="s">
        <v>16846</v>
      </c>
      <c r="C944" s="95"/>
      <c r="D944" s="95"/>
      <c r="E944" s="95"/>
      <c r="F944" s="95" t="s">
        <v>25184</v>
      </c>
      <c r="G944" s="258"/>
    </row>
    <row r="945" spans="1:7" ht="31.5">
      <c r="A945" s="126"/>
      <c r="B945" s="257" t="s">
        <v>16847</v>
      </c>
      <c r="C945" s="95"/>
      <c r="D945" s="95"/>
      <c r="E945" s="95"/>
      <c r="F945" s="95" t="s">
        <v>25184</v>
      </c>
      <c r="G945" s="258"/>
    </row>
    <row r="946" spans="1:7" ht="31.5">
      <c r="A946" s="126"/>
      <c r="B946" s="257" t="s">
        <v>16848</v>
      </c>
      <c r="C946" s="95"/>
      <c r="D946" s="95"/>
      <c r="E946" s="95"/>
      <c r="F946" s="95" t="s">
        <v>25184</v>
      </c>
      <c r="G946" s="258"/>
    </row>
    <row r="947" spans="1:7" ht="31.5">
      <c r="A947" s="126"/>
      <c r="B947" s="257" t="s">
        <v>16849</v>
      </c>
      <c r="C947" s="95"/>
      <c r="D947" s="95"/>
      <c r="E947" s="95"/>
      <c r="F947" s="95" t="s">
        <v>25184</v>
      </c>
      <c r="G947" s="258"/>
    </row>
    <row r="948" spans="1:7" ht="31.5">
      <c r="A948" s="126"/>
      <c r="B948" s="257" t="s">
        <v>16850</v>
      </c>
      <c r="C948" s="95"/>
      <c r="D948" s="95"/>
      <c r="E948" s="95"/>
      <c r="F948" s="95" t="s">
        <v>25184</v>
      </c>
      <c r="G948" s="258"/>
    </row>
    <row r="949" spans="1:7" ht="31.5">
      <c r="A949" s="126"/>
      <c r="B949" s="257" t="s">
        <v>16851</v>
      </c>
      <c r="C949" s="95"/>
      <c r="D949" s="95"/>
      <c r="E949" s="95"/>
      <c r="F949" s="95" t="s">
        <v>25184</v>
      </c>
      <c r="G949" s="258"/>
    </row>
    <row r="950" spans="1:7" ht="31.5">
      <c r="A950" s="126"/>
      <c r="B950" s="257" t="s">
        <v>16851</v>
      </c>
      <c r="C950" s="95"/>
      <c r="D950" s="95"/>
      <c r="E950" s="95"/>
      <c r="F950" s="95" t="s">
        <v>25184</v>
      </c>
      <c r="G950" s="258"/>
    </row>
    <row r="951" spans="1:7" ht="31.5">
      <c r="A951" s="126"/>
      <c r="B951" s="257" t="s">
        <v>16852</v>
      </c>
      <c r="C951" s="95"/>
      <c r="D951" s="95"/>
      <c r="E951" s="95"/>
      <c r="F951" s="95" t="s">
        <v>25184</v>
      </c>
      <c r="G951" s="258"/>
    </row>
    <row r="952" spans="1:7" ht="31.5">
      <c r="A952" s="126"/>
      <c r="B952" s="257" t="s">
        <v>16852</v>
      </c>
      <c r="C952" s="95"/>
      <c r="D952" s="95"/>
      <c r="E952" s="95"/>
      <c r="F952" s="95" t="s">
        <v>25184</v>
      </c>
      <c r="G952" s="258"/>
    </row>
    <row r="953" spans="1:7" ht="31.5">
      <c r="A953" s="126"/>
      <c r="B953" s="257" t="s">
        <v>16853</v>
      </c>
      <c r="C953" s="95"/>
      <c r="D953" s="95"/>
      <c r="E953" s="95"/>
      <c r="F953" s="95" t="s">
        <v>25184</v>
      </c>
      <c r="G953" s="258"/>
    </row>
    <row r="954" spans="1:7" ht="31.5">
      <c r="A954" s="126"/>
      <c r="B954" s="257" t="s">
        <v>16854</v>
      </c>
      <c r="C954" s="95"/>
      <c r="D954" s="95"/>
      <c r="E954" s="95"/>
      <c r="F954" s="95" t="s">
        <v>25184</v>
      </c>
      <c r="G954" s="258"/>
    </row>
    <row r="955" spans="1:7" ht="31.5">
      <c r="A955" s="126"/>
      <c r="B955" s="257" t="s">
        <v>16855</v>
      </c>
      <c r="C955" s="95"/>
      <c r="D955" s="95"/>
      <c r="E955" s="95"/>
      <c r="F955" s="95" t="s">
        <v>25184</v>
      </c>
      <c r="G955" s="258"/>
    </row>
    <row r="956" spans="1:7" ht="31.5">
      <c r="A956" s="126"/>
      <c r="B956" s="257" t="s">
        <v>16856</v>
      </c>
      <c r="C956" s="95"/>
      <c r="D956" s="95"/>
      <c r="E956" s="95"/>
      <c r="F956" s="95" t="s">
        <v>25184</v>
      </c>
      <c r="G956" s="258"/>
    </row>
    <row r="957" spans="1:7" ht="31.5">
      <c r="A957" s="126"/>
      <c r="B957" s="257" t="s">
        <v>16857</v>
      </c>
      <c r="C957" s="95"/>
      <c r="D957" s="95"/>
      <c r="E957" s="95"/>
      <c r="F957" s="95" t="s">
        <v>25184</v>
      </c>
      <c r="G957" s="258"/>
    </row>
    <row r="958" spans="1:7" ht="31.5">
      <c r="A958" s="126"/>
      <c r="B958" s="257" t="s">
        <v>16858</v>
      </c>
      <c r="C958" s="95"/>
      <c r="D958" s="95"/>
      <c r="E958" s="95"/>
      <c r="F958" s="95" t="s">
        <v>25184</v>
      </c>
      <c r="G958" s="258"/>
    </row>
    <row r="959" spans="1:7" ht="31.5">
      <c r="A959" s="126"/>
      <c r="B959" s="257" t="s">
        <v>16859</v>
      </c>
      <c r="C959" s="95"/>
      <c r="D959" s="95"/>
      <c r="E959" s="95"/>
      <c r="F959" s="95" t="s">
        <v>25184</v>
      </c>
      <c r="G959" s="258"/>
    </row>
    <row r="960" spans="1:7" ht="31.5">
      <c r="A960" s="126"/>
      <c r="B960" s="257" t="s">
        <v>16860</v>
      </c>
      <c r="C960" s="95"/>
      <c r="D960" s="95"/>
      <c r="E960" s="95"/>
      <c r="F960" s="95" t="s">
        <v>25184</v>
      </c>
      <c r="G960" s="258"/>
    </row>
    <row r="961" spans="1:7" ht="31.5">
      <c r="A961" s="126"/>
      <c r="B961" s="257" t="s">
        <v>16861</v>
      </c>
      <c r="C961" s="95"/>
      <c r="D961" s="95"/>
      <c r="E961" s="95"/>
      <c r="F961" s="95" t="s">
        <v>25184</v>
      </c>
      <c r="G961" s="258"/>
    </row>
    <row r="962" spans="1:7" ht="31.5">
      <c r="A962" s="126"/>
      <c r="B962" s="257" t="s">
        <v>16862</v>
      </c>
      <c r="C962" s="95"/>
      <c r="D962" s="95"/>
      <c r="E962" s="95"/>
      <c r="F962" s="95" t="s">
        <v>25184</v>
      </c>
      <c r="G962" s="258"/>
    </row>
    <row r="963" spans="1:7" ht="31.5">
      <c r="A963" s="126"/>
      <c r="B963" s="257" t="s">
        <v>16863</v>
      </c>
      <c r="C963" s="95"/>
      <c r="D963" s="95"/>
      <c r="E963" s="95"/>
      <c r="F963" s="95" t="s">
        <v>25184</v>
      </c>
      <c r="G963" s="258"/>
    </row>
    <row r="964" spans="1:7" ht="31.5">
      <c r="A964" s="126"/>
      <c r="B964" s="257" t="s">
        <v>16864</v>
      </c>
      <c r="C964" s="95"/>
      <c r="D964" s="95"/>
      <c r="E964" s="95"/>
      <c r="F964" s="95" t="s">
        <v>25184</v>
      </c>
      <c r="G964" s="258"/>
    </row>
    <row r="965" spans="1:7" ht="31.5">
      <c r="A965" s="126"/>
      <c r="B965" s="257" t="s">
        <v>16865</v>
      </c>
      <c r="C965" s="95"/>
      <c r="D965" s="95"/>
      <c r="E965" s="95"/>
      <c r="F965" s="95" t="s">
        <v>25184</v>
      </c>
      <c r="G965" s="258"/>
    </row>
    <row r="966" spans="1:7" ht="31.5">
      <c r="A966" s="126"/>
      <c r="B966" s="257" t="s">
        <v>16866</v>
      </c>
      <c r="C966" s="95"/>
      <c r="D966" s="95"/>
      <c r="E966" s="95"/>
      <c r="F966" s="95" t="s">
        <v>25184</v>
      </c>
      <c r="G966" s="258"/>
    </row>
    <row r="967" spans="1:7" ht="31.5">
      <c r="A967" s="126"/>
      <c r="B967" s="257" t="s">
        <v>16867</v>
      </c>
      <c r="C967" s="95"/>
      <c r="D967" s="95"/>
      <c r="E967" s="95"/>
      <c r="F967" s="95" t="s">
        <v>25184</v>
      </c>
      <c r="G967" s="258"/>
    </row>
    <row r="968" spans="1:7" ht="31.5">
      <c r="A968" s="126"/>
      <c r="B968" s="257" t="s">
        <v>16868</v>
      </c>
      <c r="C968" s="95"/>
      <c r="D968" s="95"/>
      <c r="E968" s="95"/>
      <c r="F968" s="95" t="s">
        <v>25184</v>
      </c>
      <c r="G968" s="258"/>
    </row>
    <row r="969" spans="1:7" ht="31.5">
      <c r="A969" s="126"/>
      <c r="B969" s="257" t="s">
        <v>16869</v>
      </c>
      <c r="C969" s="95"/>
      <c r="D969" s="95"/>
      <c r="E969" s="95"/>
      <c r="F969" s="95" t="s">
        <v>25184</v>
      </c>
      <c r="G969" s="258"/>
    </row>
    <row r="970" spans="1:7" ht="31.5">
      <c r="A970" s="126"/>
      <c r="B970" s="257" t="s">
        <v>16870</v>
      </c>
      <c r="C970" s="95"/>
      <c r="D970" s="95"/>
      <c r="E970" s="95"/>
      <c r="F970" s="95" t="s">
        <v>25184</v>
      </c>
      <c r="G970" s="258"/>
    </row>
    <row r="971" spans="1:7" ht="31.5">
      <c r="A971" s="126"/>
      <c r="B971" s="257" t="s">
        <v>16871</v>
      </c>
      <c r="C971" s="95"/>
      <c r="D971" s="95"/>
      <c r="E971" s="95"/>
      <c r="F971" s="95" t="s">
        <v>25184</v>
      </c>
      <c r="G971" s="258"/>
    </row>
    <row r="972" spans="1:7" ht="31.5">
      <c r="A972" s="126"/>
      <c r="B972" s="257" t="s">
        <v>16872</v>
      </c>
      <c r="C972" s="95"/>
      <c r="D972" s="95"/>
      <c r="E972" s="95"/>
      <c r="F972" s="95" t="s">
        <v>25184</v>
      </c>
      <c r="G972" s="258"/>
    </row>
    <row r="973" spans="1:7" ht="31.5">
      <c r="A973" s="126"/>
      <c r="B973" s="257" t="s">
        <v>16873</v>
      </c>
      <c r="C973" s="95"/>
      <c r="D973" s="95"/>
      <c r="E973" s="95"/>
      <c r="F973" s="95" t="s">
        <v>25184</v>
      </c>
      <c r="G973" s="258"/>
    </row>
    <row r="974" spans="1:7" ht="31.5">
      <c r="A974" s="126"/>
      <c r="B974" s="257" t="s">
        <v>16874</v>
      </c>
      <c r="C974" s="95"/>
      <c r="D974" s="95"/>
      <c r="E974" s="95"/>
      <c r="F974" s="95" t="s">
        <v>25184</v>
      </c>
      <c r="G974" s="258"/>
    </row>
    <row r="975" spans="1:7" ht="31.5">
      <c r="A975" s="126"/>
      <c r="B975" s="257" t="s">
        <v>16875</v>
      </c>
      <c r="C975" s="95"/>
      <c r="D975" s="95"/>
      <c r="E975" s="95"/>
      <c r="F975" s="95" t="s">
        <v>25184</v>
      </c>
      <c r="G975" s="258"/>
    </row>
    <row r="976" spans="1:7" ht="31.5">
      <c r="A976" s="126"/>
      <c r="B976" s="257" t="s">
        <v>16876</v>
      </c>
      <c r="C976" s="95"/>
      <c r="D976" s="95"/>
      <c r="E976" s="95"/>
      <c r="F976" s="95" t="s">
        <v>25184</v>
      </c>
      <c r="G976" s="258"/>
    </row>
    <row r="977" spans="1:7" ht="31.5">
      <c r="A977" s="126"/>
      <c r="B977" s="257" t="s">
        <v>16877</v>
      </c>
      <c r="C977" s="95"/>
      <c r="D977" s="95"/>
      <c r="E977" s="95"/>
      <c r="F977" s="95" t="s">
        <v>25184</v>
      </c>
      <c r="G977" s="258"/>
    </row>
    <row r="978" spans="1:7" ht="31.5">
      <c r="A978" s="126"/>
      <c r="B978" s="257" t="s">
        <v>16878</v>
      </c>
      <c r="C978" s="95"/>
      <c r="D978" s="95"/>
      <c r="E978" s="95"/>
      <c r="F978" s="95" t="s">
        <v>25184</v>
      </c>
      <c r="G978" s="258"/>
    </row>
    <row r="979" spans="1:7" ht="31.5">
      <c r="A979" s="126"/>
      <c r="B979" s="257" t="s">
        <v>16879</v>
      </c>
      <c r="C979" s="95"/>
      <c r="D979" s="95"/>
      <c r="E979" s="95"/>
      <c r="F979" s="95" t="s">
        <v>25184</v>
      </c>
      <c r="G979" s="258"/>
    </row>
    <row r="980" spans="1:7" ht="31.5">
      <c r="A980" s="126"/>
      <c r="B980" s="257" t="s">
        <v>16880</v>
      </c>
      <c r="C980" s="95"/>
      <c r="D980" s="95"/>
      <c r="E980" s="95"/>
      <c r="F980" s="95" t="s">
        <v>25184</v>
      </c>
      <c r="G980" s="258"/>
    </row>
    <row r="981" spans="1:7" ht="31.5">
      <c r="A981" s="126"/>
      <c r="B981" s="257" t="s">
        <v>16881</v>
      </c>
      <c r="C981" s="95"/>
      <c r="D981" s="95"/>
      <c r="E981" s="95"/>
      <c r="F981" s="95" t="s">
        <v>25184</v>
      </c>
      <c r="G981" s="258"/>
    </row>
    <row r="982" spans="1:7" ht="31.5">
      <c r="A982" s="126"/>
      <c r="B982" s="257" t="s">
        <v>16882</v>
      </c>
      <c r="C982" s="95"/>
      <c r="D982" s="95"/>
      <c r="E982" s="95"/>
      <c r="F982" s="95" t="s">
        <v>25184</v>
      </c>
      <c r="G982" s="258"/>
    </row>
    <row r="983" spans="1:7" ht="31.5">
      <c r="A983" s="126"/>
      <c r="B983" s="257" t="s">
        <v>16883</v>
      </c>
      <c r="C983" s="95"/>
      <c r="D983" s="95"/>
      <c r="E983" s="95"/>
      <c r="F983" s="95" t="s">
        <v>25184</v>
      </c>
      <c r="G983" s="258"/>
    </row>
    <row r="984" spans="1:7" ht="31.5">
      <c r="A984" s="126"/>
      <c r="B984" s="257" t="s">
        <v>16884</v>
      </c>
      <c r="C984" s="95"/>
      <c r="D984" s="95"/>
      <c r="E984" s="95"/>
      <c r="F984" s="95" t="s">
        <v>25184</v>
      </c>
      <c r="G984" s="258"/>
    </row>
    <row r="985" spans="1:7" ht="31.5">
      <c r="A985" s="126"/>
      <c r="B985" s="257" t="s">
        <v>16885</v>
      </c>
      <c r="C985" s="95"/>
      <c r="D985" s="95"/>
      <c r="E985" s="95"/>
      <c r="F985" s="95" t="s">
        <v>25184</v>
      </c>
      <c r="G985" s="258"/>
    </row>
    <row r="986" spans="1:7" ht="31.5">
      <c r="A986" s="126"/>
      <c r="B986" s="257" t="s">
        <v>16886</v>
      </c>
      <c r="C986" s="95"/>
      <c r="D986" s="95"/>
      <c r="E986" s="95"/>
      <c r="F986" s="95" t="s">
        <v>25184</v>
      </c>
      <c r="G986" s="258"/>
    </row>
    <row r="987" spans="1:7" ht="31.5">
      <c r="A987" s="126"/>
      <c r="B987" s="257" t="s">
        <v>16887</v>
      </c>
      <c r="C987" s="95"/>
      <c r="D987" s="95"/>
      <c r="E987" s="95"/>
      <c r="F987" s="95" t="s">
        <v>25184</v>
      </c>
      <c r="G987" s="258"/>
    </row>
    <row r="988" spans="1:7" ht="31.5">
      <c r="A988" s="126"/>
      <c r="B988" s="257" t="s">
        <v>16888</v>
      </c>
      <c r="C988" s="95"/>
      <c r="D988" s="95"/>
      <c r="E988" s="95"/>
      <c r="F988" s="95" t="s">
        <v>25184</v>
      </c>
      <c r="G988" s="258"/>
    </row>
    <row r="989" spans="1:7" ht="31.5">
      <c r="A989" s="126"/>
      <c r="B989" s="257" t="s">
        <v>16889</v>
      </c>
      <c r="C989" s="95"/>
      <c r="D989" s="95"/>
      <c r="E989" s="95"/>
      <c r="F989" s="95" t="s">
        <v>25184</v>
      </c>
      <c r="G989" s="258"/>
    </row>
    <row r="990" spans="1:7" ht="31.5">
      <c r="A990" s="126"/>
      <c r="B990" s="257" t="s">
        <v>16890</v>
      </c>
      <c r="C990" s="95"/>
      <c r="D990" s="95"/>
      <c r="E990" s="95"/>
      <c r="F990" s="95" t="s">
        <v>25184</v>
      </c>
      <c r="G990" s="258"/>
    </row>
    <row r="991" spans="1:7" ht="31.5">
      <c r="A991" s="126"/>
      <c r="B991" s="257" t="s">
        <v>16891</v>
      </c>
      <c r="C991" s="95"/>
      <c r="D991" s="95"/>
      <c r="E991" s="95"/>
      <c r="F991" s="95" t="s">
        <v>25184</v>
      </c>
      <c r="G991" s="258"/>
    </row>
    <row r="992" spans="1:7" ht="31.5">
      <c r="A992" s="126"/>
      <c r="B992" s="257" t="s">
        <v>16892</v>
      </c>
      <c r="C992" s="95"/>
      <c r="D992" s="95"/>
      <c r="E992" s="95"/>
      <c r="F992" s="95" t="s">
        <v>25184</v>
      </c>
      <c r="G992" s="258"/>
    </row>
    <row r="993" spans="1:7" ht="31.5">
      <c r="A993" s="126"/>
      <c r="B993" s="257" t="s">
        <v>16893</v>
      </c>
      <c r="C993" s="95"/>
      <c r="D993" s="95"/>
      <c r="E993" s="95"/>
      <c r="F993" s="95" t="s">
        <v>25184</v>
      </c>
      <c r="G993" s="258"/>
    </row>
    <row r="994" spans="1:7" ht="31.5">
      <c r="A994" s="126"/>
      <c r="B994" s="257" t="s">
        <v>16894</v>
      </c>
      <c r="C994" s="95"/>
      <c r="D994" s="95"/>
      <c r="E994" s="95"/>
      <c r="F994" s="95" t="s">
        <v>25184</v>
      </c>
      <c r="G994" s="258"/>
    </row>
    <row r="995" spans="1:7" ht="31.5">
      <c r="A995" s="126"/>
      <c r="B995" s="257" t="s">
        <v>16895</v>
      </c>
      <c r="C995" s="95"/>
      <c r="D995" s="95"/>
      <c r="E995" s="95"/>
      <c r="F995" s="95" t="s">
        <v>25184</v>
      </c>
      <c r="G995" s="258"/>
    </row>
    <row r="996" spans="1:7" ht="31.5">
      <c r="A996" s="126"/>
      <c r="B996" s="257" t="s">
        <v>16896</v>
      </c>
      <c r="C996" s="95"/>
      <c r="D996" s="95"/>
      <c r="E996" s="95"/>
      <c r="F996" s="95" t="s">
        <v>25184</v>
      </c>
      <c r="G996" s="258"/>
    </row>
    <row r="997" spans="1:7" ht="31.5">
      <c r="A997" s="126"/>
      <c r="B997" s="257" t="s">
        <v>16897</v>
      </c>
      <c r="C997" s="95"/>
      <c r="D997" s="95"/>
      <c r="E997" s="95"/>
      <c r="F997" s="95" t="s">
        <v>25184</v>
      </c>
      <c r="G997" s="258"/>
    </row>
    <row r="998" spans="1:7" ht="31.5">
      <c r="A998" s="126"/>
      <c r="B998" s="257" t="s">
        <v>16898</v>
      </c>
      <c r="C998" s="95"/>
      <c r="D998" s="95"/>
      <c r="E998" s="95"/>
      <c r="F998" s="95" t="s">
        <v>25184</v>
      </c>
      <c r="G998" s="258"/>
    </row>
    <row r="999" spans="1:7" ht="31.5">
      <c r="A999" s="126"/>
      <c r="B999" s="257" t="s">
        <v>16899</v>
      </c>
      <c r="C999" s="95"/>
      <c r="D999" s="95"/>
      <c r="E999" s="95"/>
      <c r="F999" s="95" t="s">
        <v>25184</v>
      </c>
      <c r="G999" s="258"/>
    </row>
    <row r="1000" spans="1:7" ht="31.5">
      <c r="A1000" s="126"/>
      <c r="B1000" s="257" t="s">
        <v>16900</v>
      </c>
      <c r="C1000" s="95"/>
      <c r="D1000" s="95"/>
      <c r="E1000" s="95"/>
      <c r="F1000" s="95" t="s">
        <v>25184</v>
      </c>
      <c r="G1000" s="258"/>
    </row>
    <row r="1001" spans="1:7" ht="31.5">
      <c r="A1001" s="126"/>
      <c r="B1001" s="257" t="s">
        <v>16901</v>
      </c>
      <c r="C1001" s="95"/>
      <c r="D1001" s="95"/>
      <c r="E1001" s="95"/>
      <c r="F1001" s="95" t="s">
        <v>25184</v>
      </c>
      <c r="G1001" s="258"/>
    </row>
    <row r="1002" spans="1:7" ht="31.5">
      <c r="A1002" s="126"/>
      <c r="B1002" s="257" t="s">
        <v>16902</v>
      </c>
      <c r="C1002" s="95"/>
      <c r="D1002" s="95"/>
      <c r="E1002" s="95"/>
      <c r="F1002" s="95" t="s">
        <v>25184</v>
      </c>
      <c r="G1002" s="258"/>
    </row>
    <row r="1003" spans="1:7" ht="31.5">
      <c r="A1003" s="126"/>
      <c r="B1003" s="257" t="s">
        <v>16903</v>
      </c>
      <c r="C1003" s="95"/>
      <c r="D1003" s="95"/>
      <c r="E1003" s="95"/>
      <c r="F1003" s="95" t="s">
        <v>25184</v>
      </c>
      <c r="G1003" s="258"/>
    </row>
    <row r="1004" spans="1:7" ht="31.5">
      <c r="A1004" s="126"/>
      <c r="B1004" s="257" t="s">
        <v>16904</v>
      </c>
      <c r="C1004" s="95"/>
      <c r="D1004" s="95"/>
      <c r="E1004" s="95"/>
      <c r="F1004" s="95" t="s">
        <v>25184</v>
      </c>
      <c r="G1004" s="258"/>
    </row>
    <row r="1005" spans="1:7" ht="31.5">
      <c r="A1005" s="126"/>
      <c r="B1005" s="257" t="s">
        <v>16905</v>
      </c>
      <c r="C1005" s="95"/>
      <c r="D1005" s="95"/>
      <c r="E1005" s="95"/>
      <c r="F1005" s="95" t="s">
        <v>25184</v>
      </c>
      <c r="G1005" s="258"/>
    </row>
    <row r="1006" spans="1:7" ht="31.5">
      <c r="A1006" s="126"/>
      <c r="B1006" s="257" t="s">
        <v>16906</v>
      </c>
      <c r="C1006" s="95"/>
      <c r="D1006" s="95"/>
      <c r="E1006" s="95"/>
      <c r="F1006" s="95" t="s">
        <v>25184</v>
      </c>
      <c r="G1006" s="258"/>
    </row>
    <row r="1007" spans="1:7" ht="31.5">
      <c r="A1007" s="126"/>
      <c r="B1007" s="257" t="s">
        <v>16907</v>
      </c>
      <c r="C1007" s="95"/>
      <c r="D1007" s="95"/>
      <c r="E1007" s="95"/>
      <c r="F1007" s="95" t="s">
        <v>25184</v>
      </c>
      <c r="G1007" s="258"/>
    </row>
    <row r="1008" spans="1:7" ht="31.5">
      <c r="A1008" s="126"/>
      <c r="B1008" s="257" t="s">
        <v>16908</v>
      </c>
      <c r="C1008" s="95"/>
      <c r="D1008" s="95"/>
      <c r="E1008" s="95"/>
      <c r="F1008" s="95" t="s">
        <v>25184</v>
      </c>
      <c r="G1008" s="258"/>
    </row>
    <row r="1009" spans="1:7" ht="31.5">
      <c r="A1009" s="126"/>
      <c r="B1009" s="257" t="s">
        <v>16909</v>
      </c>
      <c r="C1009" s="95"/>
      <c r="D1009" s="95"/>
      <c r="E1009" s="95"/>
      <c r="F1009" s="95" t="s">
        <v>25184</v>
      </c>
      <c r="G1009" s="258"/>
    </row>
    <row r="1010" spans="1:7" ht="31.5">
      <c r="A1010" s="126"/>
      <c r="B1010" s="257" t="s">
        <v>16910</v>
      </c>
      <c r="C1010" s="95"/>
      <c r="D1010" s="95"/>
      <c r="E1010" s="95"/>
      <c r="F1010" s="95" t="s">
        <v>25184</v>
      </c>
      <c r="G1010" s="258"/>
    </row>
    <row r="1011" spans="1:7" ht="31.5">
      <c r="A1011" s="126"/>
      <c r="B1011" s="257" t="s">
        <v>16911</v>
      </c>
      <c r="C1011" s="95"/>
      <c r="D1011" s="95"/>
      <c r="E1011" s="95"/>
      <c r="F1011" s="95" t="s">
        <v>25184</v>
      </c>
      <c r="G1011" s="258"/>
    </row>
    <row r="1012" spans="1:7" ht="31.5">
      <c r="A1012" s="126"/>
      <c r="B1012" s="257" t="s">
        <v>16912</v>
      </c>
      <c r="C1012" s="95"/>
      <c r="D1012" s="95"/>
      <c r="E1012" s="95"/>
      <c r="F1012" s="95" t="s">
        <v>25184</v>
      </c>
      <c r="G1012" s="258"/>
    </row>
    <row r="1013" spans="1:7" ht="31.5">
      <c r="A1013" s="126"/>
      <c r="B1013" s="257" t="s">
        <v>16913</v>
      </c>
      <c r="C1013" s="95"/>
      <c r="D1013" s="95"/>
      <c r="E1013" s="95"/>
      <c r="F1013" s="95" t="s">
        <v>25184</v>
      </c>
      <c r="G1013" s="258"/>
    </row>
    <row r="1014" spans="1:7" ht="31.5">
      <c r="A1014" s="126"/>
      <c r="B1014" s="257" t="s">
        <v>16914</v>
      </c>
      <c r="C1014" s="95"/>
      <c r="D1014" s="95"/>
      <c r="E1014" s="95"/>
      <c r="F1014" s="95" t="s">
        <v>25184</v>
      </c>
      <c r="G1014" s="258"/>
    </row>
    <row r="1015" spans="1:7" ht="31.5">
      <c r="A1015" s="126"/>
      <c r="B1015" s="257" t="s">
        <v>16915</v>
      </c>
      <c r="C1015" s="95"/>
      <c r="D1015" s="95"/>
      <c r="E1015" s="95"/>
      <c r="F1015" s="95" t="s">
        <v>25184</v>
      </c>
      <c r="G1015" s="258"/>
    </row>
    <row r="1016" spans="1:7" ht="31.5">
      <c r="A1016" s="126"/>
      <c r="B1016" s="257" t="s">
        <v>16916</v>
      </c>
      <c r="C1016" s="95"/>
      <c r="D1016" s="95"/>
      <c r="E1016" s="95"/>
      <c r="F1016" s="95" t="s">
        <v>25184</v>
      </c>
      <c r="G1016" s="258"/>
    </row>
    <row r="1017" spans="1:7" ht="31.5">
      <c r="A1017" s="126"/>
      <c r="B1017" s="257" t="s">
        <v>16917</v>
      </c>
      <c r="C1017" s="95"/>
      <c r="D1017" s="95"/>
      <c r="E1017" s="95"/>
      <c r="F1017" s="95" t="s">
        <v>25184</v>
      </c>
      <c r="G1017" s="258"/>
    </row>
    <row r="1018" spans="1:7" ht="31.5">
      <c r="A1018" s="126"/>
      <c r="B1018" s="257" t="s">
        <v>16918</v>
      </c>
      <c r="C1018" s="95"/>
      <c r="D1018" s="95"/>
      <c r="E1018" s="95"/>
      <c r="F1018" s="95" t="s">
        <v>25184</v>
      </c>
      <c r="G1018" s="258"/>
    </row>
    <row r="1019" spans="1:7" ht="31.5">
      <c r="A1019" s="126"/>
      <c r="B1019" s="257" t="s">
        <v>16919</v>
      </c>
      <c r="C1019" s="95"/>
      <c r="D1019" s="95"/>
      <c r="E1019" s="95"/>
      <c r="F1019" s="95" t="s">
        <v>25184</v>
      </c>
      <c r="G1019" s="258"/>
    </row>
    <row r="1020" spans="1:7" ht="31.5">
      <c r="A1020" s="126"/>
      <c r="B1020" s="257" t="s">
        <v>16920</v>
      </c>
      <c r="C1020" s="95"/>
      <c r="D1020" s="95"/>
      <c r="E1020" s="95"/>
      <c r="F1020" s="95" t="s">
        <v>25184</v>
      </c>
      <c r="G1020" s="258"/>
    </row>
    <row r="1021" spans="1:7" ht="31.5">
      <c r="A1021" s="126"/>
      <c r="B1021" s="257" t="s">
        <v>16921</v>
      </c>
      <c r="C1021" s="95"/>
      <c r="D1021" s="95"/>
      <c r="E1021" s="95"/>
      <c r="F1021" s="95" t="s">
        <v>25184</v>
      </c>
      <c r="G1021" s="258"/>
    </row>
    <row r="1022" spans="1:7" ht="31.5">
      <c r="A1022" s="126"/>
      <c r="B1022" s="257" t="s">
        <v>16922</v>
      </c>
      <c r="C1022" s="95"/>
      <c r="D1022" s="95"/>
      <c r="E1022" s="95"/>
      <c r="F1022" s="95" t="s">
        <v>25184</v>
      </c>
      <c r="G1022" s="258"/>
    </row>
    <row r="1023" spans="1:7" ht="31.5">
      <c r="A1023" s="126"/>
      <c r="B1023" s="257" t="s">
        <v>16923</v>
      </c>
      <c r="C1023" s="95"/>
      <c r="D1023" s="95"/>
      <c r="E1023" s="95"/>
      <c r="F1023" s="95" t="s">
        <v>25184</v>
      </c>
      <c r="G1023" s="258"/>
    </row>
    <row r="1024" spans="1:7" ht="31.5">
      <c r="A1024" s="126"/>
      <c r="B1024" s="257" t="s">
        <v>16924</v>
      </c>
      <c r="C1024" s="95"/>
      <c r="D1024" s="95"/>
      <c r="E1024" s="95"/>
      <c r="F1024" s="95" t="s">
        <v>25184</v>
      </c>
      <c r="G1024" s="258"/>
    </row>
    <row r="1025" spans="1:7" ht="31.5">
      <c r="A1025" s="126"/>
      <c r="B1025" s="257" t="s">
        <v>16925</v>
      </c>
      <c r="C1025" s="95"/>
      <c r="D1025" s="95"/>
      <c r="E1025" s="95"/>
      <c r="F1025" s="95" t="s">
        <v>25184</v>
      </c>
      <c r="G1025" s="258"/>
    </row>
    <row r="1026" spans="1:7" ht="31.5">
      <c r="A1026" s="126"/>
      <c r="B1026" s="257" t="s">
        <v>16926</v>
      </c>
      <c r="C1026" s="95"/>
      <c r="D1026" s="95"/>
      <c r="E1026" s="95"/>
      <c r="F1026" s="95" t="s">
        <v>25184</v>
      </c>
      <c r="G1026" s="258"/>
    </row>
    <row r="1027" spans="1:7" ht="31.5">
      <c r="A1027" s="126"/>
      <c r="B1027" s="257" t="s">
        <v>16927</v>
      </c>
      <c r="C1027" s="95"/>
      <c r="D1027" s="95"/>
      <c r="E1027" s="95"/>
      <c r="F1027" s="95" t="s">
        <v>25184</v>
      </c>
      <c r="G1027" s="258"/>
    </row>
    <row r="1028" spans="1:7" ht="31.5">
      <c r="A1028" s="126"/>
      <c r="B1028" s="257" t="s">
        <v>16928</v>
      </c>
      <c r="C1028" s="95"/>
      <c r="D1028" s="95"/>
      <c r="E1028" s="95"/>
      <c r="F1028" s="95" t="s">
        <v>25184</v>
      </c>
      <c r="G1028" s="258"/>
    </row>
    <row r="1029" spans="1:7" ht="31.5">
      <c r="A1029" s="126"/>
      <c r="B1029" s="257" t="s">
        <v>16929</v>
      </c>
      <c r="C1029" s="95"/>
      <c r="D1029" s="95"/>
      <c r="E1029" s="95"/>
      <c r="F1029" s="95" t="s">
        <v>25184</v>
      </c>
      <c r="G1029" s="258"/>
    </row>
    <row r="1030" spans="1:7" ht="31.5">
      <c r="A1030" s="126"/>
      <c r="B1030" s="257" t="s">
        <v>16930</v>
      </c>
      <c r="C1030" s="95"/>
      <c r="D1030" s="95"/>
      <c r="E1030" s="95"/>
      <c r="F1030" s="95" t="s">
        <v>25184</v>
      </c>
      <c r="G1030" s="258"/>
    </row>
    <row r="1031" spans="1:7" ht="31.5">
      <c r="A1031" s="126"/>
      <c r="B1031" s="257" t="s">
        <v>16931</v>
      </c>
      <c r="C1031" s="95"/>
      <c r="D1031" s="95"/>
      <c r="E1031" s="95"/>
      <c r="F1031" s="95" t="s">
        <v>25184</v>
      </c>
      <c r="G1031" s="258"/>
    </row>
    <row r="1032" spans="1:7" ht="31.5">
      <c r="A1032" s="126"/>
      <c r="B1032" s="257" t="s">
        <v>16932</v>
      </c>
      <c r="C1032" s="95"/>
      <c r="D1032" s="95"/>
      <c r="E1032" s="95"/>
      <c r="F1032" s="95" t="s">
        <v>25184</v>
      </c>
      <c r="G1032" s="258"/>
    </row>
    <row r="1033" spans="1:7" ht="31.5">
      <c r="A1033" s="126"/>
      <c r="B1033" s="257" t="s">
        <v>16933</v>
      </c>
      <c r="C1033" s="95"/>
      <c r="D1033" s="95"/>
      <c r="E1033" s="95"/>
      <c r="F1033" s="95" t="s">
        <v>25184</v>
      </c>
      <c r="G1033" s="258"/>
    </row>
    <row r="1034" spans="1:7" ht="31.5">
      <c r="A1034" s="126"/>
      <c r="B1034" s="257" t="s">
        <v>16934</v>
      </c>
      <c r="C1034" s="95"/>
      <c r="D1034" s="95"/>
      <c r="E1034" s="95"/>
      <c r="F1034" s="95" t="s">
        <v>25184</v>
      </c>
      <c r="G1034" s="258"/>
    </row>
    <row r="1035" spans="1:7" ht="31.5">
      <c r="A1035" s="126"/>
      <c r="B1035" s="257" t="s">
        <v>16935</v>
      </c>
      <c r="C1035" s="95"/>
      <c r="D1035" s="95"/>
      <c r="E1035" s="95"/>
      <c r="F1035" s="95" t="s">
        <v>25184</v>
      </c>
      <c r="G1035" s="258"/>
    </row>
    <row r="1036" spans="1:7" ht="31.5">
      <c r="A1036" s="126"/>
      <c r="B1036" s="257" t="s">
        <v>16936</v>
      </c>
      <c r="C1036" s="95"/>
      <c r="D1036" s="95"/>
      <c r="E1036" s="95"/>
      <c r="F1036" s="95" t="s">
        <v>25184</v>
      </c>
      <c r="G1036" s="258"/>
    </row>
    <row r="1037" spans="1:7" ht="31.5">
      <c r="A1037" s="126"/>
      <c r="B1037" s="257" t="s">
        <v>16937</v>
      </c>
      <c r="C1037" s="95"/>
      <c r="D1037" s="95"/>
      <c r="E1037" s="95"/>
      <c r="F1037" s="95" t="s">
        <v>25184</v>
      </c>
      <c r="G1037" s="258"/>
    </row>
    <row r="1038" spans="1:7" ht="31.5">
      <c r="A1038" s="126"/>
      <c r="B1038" s="257" t="s">
        <v>16938</v>
      </c>
      <c r="C1038" s="95"/>
      <c r="D1038" s="95"/>
      <c r="E1038" s="95"/>
      <c r="F1038" s="95" t="s">
        <v>25184</v>
      </c>
      <c r="G1038" s="258"/>
    </row>
    <row r="1039" spans="1:7" ht="31.5">
      <c r="A1039" s="126"/>
      <c r="B1039" s="257" t="s">
        <v>16939</v>
      </c>
      <c r="C1039" s="95"/>
      <c r="D1039" s="95"/>
      <c r="E1039" s="95"/>
      <c r="F1039" s="95" t="s">
        <v>25184</v>
      </c>
      <c r="G1039" s="258"/>
    </row>
    <row r="1040" spans="1:7" ht="31.5">
      <c r="A1040" s="126"/>
      <c r="B1040" s="257" t="s">
        <v>16940</v>
      </c>
      <c r="C1040" s="95"/>
      <c r="D1040" s="95"/>
      <c r="E1040" s="95"/>
      <c r="F1040" s="95" t="s">
        <v>25184</v>
      </c>
      <c r="G1040" s="258"/>
    </row>
    <row r="1041" spans="1:7" ht="31.5">
      <c r="A1041" s="126"/>
      <c r="B1041" s="257" t="s">
        <v>16941</v>
      </c>
      <c r="C1041" s="95"/>
      <c r="D1041" s="95"/>
      <c r="E1041" s="95"/>
      <c r="F1041" s="95" t="s">
        <v>25184</v>
      </c>
      <c r="G1041" s="258"/>
    </row>
    <row r="1042" spans="1:7" ht="31.5">
      <c r="A1042" s="126"/>
      <c r="B1042" s="257" t="s">
        <v>16942</v>
      </c>
      <c r="C1042" s="95"/>
      <c r="D1042" s="95"/>
      <c r="E1042" s="95"/>
      <c r="F1042" s="95" t="s">
        <v>25184</v>
      </c>
      <c r="G1042" s="258"/>
    </row>
    <row r="1043" spans="1:7" ht="31.5">
      <c r="A1043" s="126"/>
      <c r="B1043" s="257" t="s">
        <v>16943</v>
      </c>
      <c r="C1043" s="95"/>
      <c r="D1043" s="95"/>
      <c r="E1043" s="95"/>
      <c r="F1043" s="95" t="s">
        <v>25184</v>
      </c>
      <c r="G1043" s="258"/>
    </row>
    <row r="1044" spans="1:7" ht="31.5">
      <c r="A1044" s="126"/>
      <c r="B1044" s="257" t="s">
        <v>16944</v>
      </c>
      <c r="C1044" s="95"/>
      <c r="D1044" s="95"/>
      <c r="E1044" s="95"/>
      <c r="F1044" s="95" t="s">
        <v>25184</v>
      </c>
      <c r="G1044" s="258"/>
    </row>
    <row r="1045" spans="1:7" ht="31.5">
      <c r="A1045" s="126"/>
      <c r="B1045" s="257" t="s">
        <v>16945</v>
      </c>
      <c r="C1045" s="95"/>
      <c r="D1045" s="95"/>
      <c r="E1045" s="95"/>
      <c r="F1045" s="95" t="s">
        <v>25184</v>
      </c>
      <c r="G1045" s="258"/>
    </row>
    <row r="1046" spans="1:7" ht="31.5">
      <c r="A1046" s="126"/>
      <c r="B1046" s="257" t="s">
        <v>16946</v>
      </c>
      <c r="C1046" s="95"/>
      <c r="D1046" s="95"/>
      <c r="E1046" s="95"/>
      <c r="F1046" s="95" t="s">
        <v>25184</v>
      </c>
      <c r="G1046" s="258"/>
    </row>
    <row r="1047" spans="1:7" ht="31.5">
      <c r="A1047" s="126"/>
      <c r="B1047" s="257" t="s">
        <v>16947</v>
      </c>
      <c r="C1047" s="95"/>
      <c r="D1047" s="95"/>
      <c r="E1047" s="95"/>
      <c r="F1047" s="95" t="s">
        <v>25184</v>
      </c>
      <c r="G1047" s="258"/>
    </row>
    <row r="1048" spans="1:7" ht="31.5">
      <c r="A1048" s="126"/>
      <c r="B1048" s="257" t="s">
        <v>16948</v>
      </c>
      <c r="C1048" s="95"/>
      <c r="D1048" s="95"/>
      <c r="E1048" s="95"/>
      <c r="F1048" s="95" t="s">
        <v>25184</v>
      </c>
      <c r="G1048" s="258"/>
    </row>
    <row r="1049" spans="1:7" ht="31.5">
      <c r="A1049" s="126"/>
      <c r="B1049" s="257" t="s">
        <v>16949</v>
      </c>
      <c r="C1049" s="95"/>
      <c r="D1049" s="95"/>
      <c r="E1049" s="95"/>
      <c r="F1049" s="95" t="s">
        <v>25184</v>
      </c>
      <c r="G1049" s="258"/>
    </row>
    <row r="1050" spans="1:7" ht="31.5">
      <c r="A1050" s="126"/>
      <c r="B1050" s="257" t="s">
        <v>16950</v>
      </c>
      <c r="C1050" s="95"/>
      <c r="D1050" s="95"/>
      <c r="E1050" s="95"/>
      <c r="F1050" s="95" t="s">
        <v>25184</v>
      </c>
      <c r="G1050" s="258"/>
    </row>
    <row r="1051" spans="1:7" ht="31.5">
      <c r="A1051" s="126"/>
      <c r="B1051" s="257" t="s">
        <v>16951</v>
      </c>
      <c r="C1051" s="95"/>
      <c r="D1051" s="95"/>
      <c r="E1051" s="95"/>
      <c r="F1051" s="95" t="s">
        <v>25184</v>
      </c>
      <c r="G1051" s="258"/>
    </row>
    <row r="1052" spans="1:7" ht="31.5">
      <c r="A1052" s="126"/>
      <c r="B1052" s="257" t="s">
        <v>16952</v>
      </c>
      <c r="C1052" s="95"/>
      <c r="D1052" s="95"/>
      <c r="E1052" s="95"/>
      <c r="F1052" s="95" t="s">
        <v>25184</v>
      </c>
      <c r="G1052" s="258"/>
    </row>
    <row r="1053" spans="1:7" ht="31.5">
      <c r="A1053" s="126"/>
      <c r="B1053" s="257" t="s">
        <v>16953</v>
      </c>
      <c r="C1053" s="95"/>
      <c r="D1053" s="95"/>
      <c r="E1053" s="95"/>
      <c r="F1053" s="95" t="s">
        <v>25184</v>
      </c>
      <c r="G1053" s="258"/>
    </row>
    <row r="1054" spans="1:7" ht="31.5">
      <c r="A1054" s="126"/>
      <c r="B1054" s="257" t="s">
        <v>16954</v>
      </c>
      <c r="C1054" s="95"/>
      <c r="D1054" s="95"/>
      <c r="E1054" s="95"/>
      <c r="F1054" s="95" t="s">
        <v>25184</v>
      </c>
      <c r="G1054" s="258"/>
    </row>
    <row r="1055" spans="1:7" ht="31.5">
      <c r="A1055" s="126"/>
      <c r="B1055" s="257" t="s">
        <v>16955</v>
      </c>
      <c r="C1055" s="95"/>
      <c r="D1055" s="95"/>
      <c r="E1055" s="95"/>
      <c r="F1055" s="95" t="s">
        <v>25184</v>
      </c>
      <c r="G1055" s="258"/>
    </row>
    <row r="1056" spans="1:7" ht="31.5">
      <c r="A1056" s="126"/>
      <c r="B1056" s="257" t="s">
        <v>16956</v>
      </c>
      <c r="C1056" s="95"/>
      <c r="D1056" s="95"/>
      <c r="E1056" s="95"/>
      <c r="F1056" s="95" t="s">
        <v>25184</v>
      </c>
      <c r="G1056" s="258"/>
    </row>
    <row r="1057" spans="1:7" ht="31.5">
      <c r="A1057" s="126"/>
      <c r="B1057" s="257" t="s">
        <v>16957</v>
      </c>
      <c r="C1057" s="95"/>
      <c r="D1057" s="95"/>
      <c r="E1057" s="95"/>
      <c r="F1057" s="95" t="s">
        <v>25184</v>
      </c>
      <c r="G1057" s="258"/>
    </row>
    <row r="1058" spans="1:7" ht="31.5">
      <c r="A1058" s="126"/>
      <c r="B1058" s="257" t="s">
        <v>16958</v>
      </c>
      <c r="C1058" s="95"/>
      <c r="D1058" s="95"/>
      <c r="E1058" s="95"/>
      <c r="F1058" s="95" t="s">
        <v>25184</v>
      </c>
      <c r="G1058" s="258"/>
    </row>
    <row r="1059" spans="1:7" ht="31.5">
      <c r="A1059" s="126"/>
      <c r="B1059" s="257" t="s">
        <v>16959</v>
      </c>
      <c r="C1059" s="95"/>
      <c r="D1059" s="95"/>
      <c r="E1059" s="95"/>
      <c r="F1059" s="95" t="s">
        <v>25184</v>
      </c>
      <c r="G1059" s="258"/>
    </row>
    <row r="1060" spans="1:7" ht="31.5">
      <c r="A1060" s="126"/>
      <c r="B1060" s="257" t="s">
        <v>16960</v>
      </c>
      <c r="C1060" s="95"/>
      <c r="D1060" s="95"/>
      <c r="E1060" s="95"/>
      <c r="F1060" s="95" t="s">
        <v>25184</v>
      </c>
      <c r="G1060" s="258"/>
    </row>
    <row r="1061" spans="1:7" ht="31.5">
      <c r="A1061" s="126"/>
      <c r="B1061" s="257" t="s">
        <v>16961</v>
      </c>
      <c r="C1061" s="95"/>
      <c r="D1061" s="95"/>
      <c r="E1061" s="95"/>
      <c r="F1061" s="95" t="s">
        <v>25184</v>
      </c>
      <c r="G1061" s="258"/>
    </row>
    <row r="1062" spans="1:7" ht="31.5">
      <c r="A1062" s="126"/>
      <c r="B1062" s="257" t="s">
        <v>16962</v>
      </c>
      <c r="C1062" s="95"/>
      <c r="D1062" s="95"/>
      <c r="E1062" s="95"/>
      <c r="F1062" s="95" t="s">
        <v>25184</v>
      </c>
      <c r="G1062" s="258"/>
    </row>
    <row r="1063" spans="1:7" ht="31.5">
      <c r="A1063" s="126"/>
      <c r="B1063" s="257" t="s">
        <v>16963</v>
      </c>
      <c r="C1063" s="95"/>
      <c r="D1063" s="95"/>
      <c r="E1063" s="95"/>
      <c r="F1063" s="95" t="s">
        <v>25184</v>
      </c>
      <c r="G1063" s="258"/>
    </row>
    <row r="1064" spans="1:7" ht="31.5">
      <c r="A1064" s="126"/>
      <c r="B1064" s="257" t="s">
        <v>16964</v>
      </c>
      <c r="C1064" s="95"/>
      <c r="D1064" s="95"/>
      <c r="E1064" s="95"/>
      <c r="F1064" s="95" t="s">
        <v>25184</v>
      </c>
      <c r="G1064" s="258"/>
    </row>
    <row r="1065" spans="1:7" ht="31.5">
      <c r="A1065" s="126"/>
      <c r="B1065" s="257" t="s">
        <v>16965</v>
      </c>
      <c r="C1065" s="95"/>
      <c r="D1065" s="95"/>
      <c r="E1065" s="95"/>
      <c r="F1065" s="95" t="s">
        <v>25184</v>
      </c>
      <c r="G1065" s="258"/>
    </row>
    <row r="1066" spans="1:7" ht="31.5">
      <c r="A1066" s="126"/>
      <c r="B1066" s="257" t="s">
        <v>16966</v>
      </c>
      <c r="C1066" s="95"/>
      <c r="D1066" s="95"/>
      <c r="E1066" s="95"/>
      <c r="F1066" s="95" t="s">
        <v>25184</v>
      </c>
      <c r="G1066" s="258"/>
    </row>
    <row r="1067" spans="1:7" ht="31.5">
      <c r="A1067" s="126"/>
      <c r="B1067" s="257" t="s">
        <v>16967</v>
      </c>
      <c r="C1067" s="95"/>
      <c r="D1067" s="95"/>
      <c r="E1067" s="95"/>
      <c r="F1067" s="95" t="s">
        <v>25184</v>
      </c>
      <c r="G1067" s="258"/>
    </row>
    <row r="1068" spans="1:7" ht="31.5">
      <c r="A1068" s="126"/>
      <c r="B1068" s="257" t="s">
        <v>16968</v>
      </c>
      <c r="C1068" s="95"/>
      <c r="D1068" s="95"/>
      <c r="E1068" s="95"/>
      <c r="F1068" s="95" t="s">
        <v>25184</v>
      </c>
      <c r="G1068" s="258"/>
    </row>
    <row r="1069" spans="1:7" ht="31.5">
      <c r="A1069" s="126"/>
      <c r="B1069" s="257" t="s">
        <v>16969</v>
      </c>
      <c r="C1069" s="95"/>
      <c r="D1069" s="95"/>
      <c r="E1069" s="95"/>
      <c r="F1069" s="95" t="s">
        <v>25184</v>
      </c>
      <c r="G1069" s="258"/>
    </row>
    <row r="1070" spans="1:7" ht="31.5">
      <c r="A1070" s="126"/>
      <c r="B1070" s="257" t="s">
        <v>16970</v>
      </c>
      <c r="C1070" s="95"/>
      <c r="D1070" s="95"/>
      <c r="E1070" s="95"/>
      <c r="F1070" s="95" t="s">
        <v>25184</v>
      </c>
      <c r="G1070" s="258"/>
    </row>
    <row r="1071" spans="1:7" ht="31.5">
      <c r="A1071" s="126"/>
      <c r="B1071" s="257" t="s">
        <v>16971</v>
      </c>
      <c r="C1071" s="95"/>
      <c r="D1071" s="95"/>
      <c r="E1071" s="95"/>
      <c r="F1071" s="95" t="s">
        <v>25184</v>
      </c>
      <c r="G1071" s="258"/>
    </row>
    <row r="1072" spans="1:7" ht="31.5">
      <c r="A1072" s="126"/>
      <c r="B1072" s="257" t="s">
        <v>16972</v>
      </c>
      <c r="C1072" s="95"/>
      <c r="D1072" s="95"/>
      <c r="E1072" s="95"/>
      <c r="F1072" s="95" t="s">
        <v>25184</v>
      </c>
      <c r="G1072" s="258"/>
    </row>
    <row r="1073" spans="1:7" ht="31.5">
      <c r="A1073" s="126"/>
      <c r="B1073" s="257" t="s">
        <v>16973</v>
      </c>
      <c r="C1073" s="95"/>
      <c r="D1073" s="95"/>
      <c r="E1073" s="95"/>
      <c r="F1073" s="95" t="s">
        <v>25184</v>
      </c>
      <c r="G1073" s="258"/>
    </row>
    <row r="1074" spans="1:7" ht="31.5">
      <c r="A1074" s="126"/>
      <c r="B1074" s="257" t="s">
        <v>16974</v>
      </c>
      <c r="C1074" s="95"/>
      <c r="D1074" s="95"/>
      <c r="E1074" s="95"/>
      <c r="F1074" s="95" t="s">
        <v>25184</v>
      </c>
      <c r="G1074" s="258"/>
    </row>
    <row r="1075" spans="1:7" ht="31.5">
      <c r="A1075" s="126"/>
      <c r="B1075" s="257" t="s">
        <v>16975</v>
      </c>
      <c r="C1075" s="95"/>
      <c r="D1075" s="95"/>
      <c r="E1075" s="95"/>
      <c r="F1075" s="95" t="s">
        <v>25184</v>
      </c>
      <c r="G1075" s="258"/>
    </row>
    <row r="1076" spans="1:7" ht="31.5">
      <c r="A1076" s="126"/>
      <c r="B1076" s="257" t="s">
        <v>16976</v>
      </c>
      <c r="C1076" s="95"/>
      <c r="D1076" s="95"/>
      <c r="E1076" s="95"/>
      <c r="F1076" s="95" t="s">
        <v>25184</v>
      </c>
      <c r="G1076" s="258"/>
    </row>
    <row r="1077" spans="1:7" ht="31.5">
      <c r="A1077" s="126"/>
      <c r="B1077" s="257" t="s">
        <v>16977</v>
      </c>
      <c r="C1077" s="95"/>
      <c r="D1077" s="95"/>
      <c r="E1077" s="95"/>
      <c r="F1077" s="95" t="s">
        <v>25184</v>
      </c>
      <c r="G1077" s="258"/>
    </row>
    <row r="1078" spans="1:7" ht="31.5">
      <c r="A1078" s="126"/>
      <c r="B1078" s="257" t="s">
        <v>16978</v>
      </c>
      <c r="C1078" s="95"/>
      <c r="D1078" s="95"/>
      <c r="E1078" s="95"/>
      <c r="F1078" s="95" t="s">
        <v>25184</v>
      </c>
      <c r="G1078" s="258"/>
    </row>
    <row r="1079" spans="1:7" ht="31.5">
      <c r="A1079" s="126"/>
      <c r="B1079" s="257" t="s">
        <v>16979</v>
      </c>
      <c r="C1079" s="95"/>
      <c r="D1079" s="95"/>
      <c r="E1079" s="95"/>
      <c r="F1079" s="95" t="s">
        <v>25184</v>
      </c>
      <c r="G1079" s="258"/>
    </row>
    <row r="1080" spans="1:7" ht="31.5">
      <c r="A1080" s="126"/>
      <c r="B1080" s="257" t="s">
        <v>16980</v>
      </c>
      <c r="C1080" s="95"/>
      <c r="D1080" s="95"/>
      <c r="E1080" s="95"/>
      <c r="F1080" s="95" t="s">
        <v>25184</v>
      </c>
      <c r="G1080" s="258"/>
    </row>
    <row r="1081" spans="1:7" ht="31.5">
      <c r="A1081" s="126"/>
      <c r="B1081" s="257" t="s">
        <v>16981</v>
      </c>
      <c r="C1081" s="95"/>
      <c r="D1081" s="95"/>
      <c r="E1081" s="95"/>
      <c r="F1081" s="95" t="s">
        <v>25184</v>
      </c>
      <c r="G1081" s="258"/>
    </row>
    <row r="1082" spans="1:7" ht="31.5">
      <c r="A1082" s="126"/>
      <c r="B1082" s="257" t="s">
        <v>16982</v>
      </c>
      <c r="C1082" s="95"/>
      <c r="D1082" s="95"/>
      <c r="E1082" s="95"/>
      <c r="F1082" s="95" t="s">
        <v>25184</v>
      </c>
      <c r="G1082" s="258"/>
    </row>
    <row r="1083" spans="1:7" ht="31.5">
      <c r="A1083" s="126"/>
      <c r="B1083" s="257" t="s">
        <v>16983</v>
      </c>
      <c r="C1083" s="95"/>
      <c r="D1083" s="95"/>
      <c r="E1083" s="95"/>
      <c r="F1083" s="95" t="s">
        <v>25184</v>
      </c>
      <c r="G1083" s="258"/>
    </row>
    <row r="1084" spans="1:7" ht="31.5">
      <c r="A1084" s="126"/>
      <c r="B1084" s="257" t="s">
        <v>16984</v>
      </c>
      <c r="C1084" s="95"/>
      <c r="D1084" s="95"/>
      <c r="E1084" s="95"/>
      <c r="F1084" s="95" t="s">
        <v>25184</v>
      </c>
      <c r="G1084" s="258"/>
    </row>
    <row r="1085" spans="1:7" ht="31.5">
      <c r="A1085" s="126"/>
      <c r="B1085" s="257" t="s">
        <v>16985</v>
      </c>
      <c r="C1085" s="95"/>
      <c r="D1085" s="95"/>
      <c r="E1085" s="95"/>
      <c r="F1085" s="95" t="s">
        <v>25184</v>
      </c>
      <c r="G1085" s="258"/>
    </row>
    <row r="1086" spans="1:7" ht="31.5">
      <c r="A1086" s="126"/>
      <c r="B1086" s="257" t="s">
        <v>16986</v>
      </c>
      <c r="C1086" s="95"/>
      <c r="D1086" s="95"/>
      <c r="E1086" s="95"/>
      <c r="F1086" s="95" t="s">
        <v>25184</v>
      </c>
      <c r="G1086" s="258"/>
    </row>
    <row r="1087" spans="1:7" ht="31.5">
      <c r="A1087" s="126"/>
      <c r="B1087" s="257" t="s">
        <v>16987</v>
      </c>
      <c r="C1087" s="95"/>
      <c r="D1087" s="95"/>
      <c r="E1087" s="95"/>
      <c r="F1087" s="95" t="s">
        <v>25184</v>
      </c>
      <c r="G1087" s="258"/>
    </row>
    <row r="1088" spans="1:7" ht="31.5">
      <c r="A1088" s="126"/>
      <c r="B1088" s="257" t="s">
        <v>16988</v>
      </c>
      <c r="C1088" s="95"/>
      <c r="D1088" s="95"/>
      <c r="E1088" s="95"/>
      <c r="F1088" s="95" t="s">
        <v>25184</v>
      </c>
      <c r="G1088" s="258"/>
    </row>
    <row r="1089" spans="1:7" ht="31.5">
      <c r="A1089" s="126"/>
      <c r="B1089" s="257" t="s">
        <v>16989</v>
      </c>
      <c r="C1089" s="95"/>
      <c r="D1089" s="95"/>
      <c r="E1089" s="95"/>
      <c r="F1089" s="95" t="s">
        <v>25184</v>
      </c>
      <c r="G1089" s="258"/>
    </row>
    <row r="1090" spans="1:7" ht="31.5">
      <c r="A1090" s="126"/>
      <c r="B1090" s="257" t="s">
        <v>16990</v>
      </c>
      <c r="C1090" s="95"/>
      <c r="D1090" s="95"/>
      <c r="E1090" s="95"/>
      <c r="F1090" s="95" t="s">
        <v>25184</v>
      </c>
      <c r="G1090" s="258"/>
    </row>
    <row r="1091" spans="1:7" ht="31.5">
      <c r="A1091" s="126"/>
      <c r="B1091" s="257" t="s">
        <v>16991</v>
      </c>
      <c r="C1091" s="95"/>
      <c r="D1091" s="95"/>
      <c r="E1091" s="95"/>
      <c r="F1091" s="95" t="s">
        <v>25184</v>
      </c>
      <c r="G1091" s="258"/>
    </row>
    <row r="1092" spans="1:7" ht="31.5">
      <c r="A1092" s="126"/>
      <c r="B1092" s="257" t="s">
        <v>16992</v>
      </c>
      <c r="C1092" s="95"/>
      <c r="D1092" s="95"/>
      <c r="E1092" s="95"/>
      <c r="F1092" s="95" t="s">
        <v>25184</v>
      </c>
      <c r="G1092" s="258"/>
    </row>
    <row r="1093" spans="1:7" ht="31.5">
      <c r="A1093" s="126"/>
      <c r="B1093" s="257" t="s">
        <v>16993</v>
      </c>
      <c r="C1093" s="95"/>
      <c r="D1093" s="95"/>
      <c r="E1093" s="95"/>
      <c r="F1093" s="95" t="s">
        <v>25184</v>
      </c>
      <c r="G1093" s="258"/>
    </row>
    <row r="1094" spans="1:7" ht="31.5">
      <c r="A1094" s="126"/>
      <c r="B1094" s="257" t="s">
        <v>16994</v>
      </c>
      <c r="C1094" s="95"/>
      <c r="D1094" s="95"/>
      <c r="E1094" s="95"/>
      <c r="F1094" s="95" t="s">
        <v>25184</v>
      </c>
      <c r="G1094" s="258"/>
    </row>
    <row r="1095" spans="1:7" ht="31.5">
      <c r="A1095" s="126"/>
      <c r="B1095" s="257" t="s">
        <v>16995</v>
      </c>
      <c r="C1095" s="95"/>
      <c r="D1095" s="95"/>
      <c r="E1095" s="95"/>
      <c r="F1095" s="95" t="s">
        <v>25184</v>
      </c>
      <c r="G1095" s="258"/>
    </row>
    <row r="1096" spans="1:7" ht="31.5">
      <c r="A1096" s="126"/>
      <c r="B1096" s="257" t="s">
        <v>16996</v>
      </c>
      <c r="C1096" s="95"/>
      <c r="D1096" s="95"/>
      <c r="E1096" s="95"/>
      <c r="F1096" s="95" t="s">
        <v>25184</v>
      </c>
      <c r="G1096" s="258"/>
    </row>
    <row r="1097" spans="1:7" ht="31.5">
      <c r="A1097" s="126"/>
      <c r="B1097" s="257" t="s">
        <v>16997</v>
      </c>
      <c r="C1097" s="95"/>
      <c r="D1097" s="95"/>
      <c r="E1097" s="95"/>
      <c r="F1097" s="95" t="s">
        <v>25184</v>
      </c>
      <c r="G1097" s="258"/>
    </row>
    <row r="1098" spans="1:7" ht="31.5">
      <c r="A1098" s="126"/>
      <c r="B1098" s="257" t="s">
        <v>16998</v>
      </c>
      <c r="C1098" s="95"/>
      <c r="D1098" s="95"/>
      <c r="E1098" s="95"/>
      <c r="F1098" s="95" t="s">
        <v>25184</v>
      </c>
      <c r="G1098" s="258"/>
    </row>
    <row r="1099" spans="1:7" ht="31.5">
      <c r="A1099" s="126"/>
      <c r="B1099" s="257" t="s">
        <v>16999</v>
      </c>
      <c r="C1099" s="95"/>
      <c r="D1099" s="95"/>
      <c r="E1099" s="95"/>
      <c r="F1099" s="95" t="s">
        <v>25184</v>
      </c>
      <c r="G1099" s="258"/>
    </row>
    <row r="1100" spans="1:7" ht="31.5">
      <c r="A1100" s="126"/>
      <c r="B1100" s="257" t="s">
        <v>17000</v>
      </c>
      <c r="C1100" s="95"/>
      <c r="D1100" s="95"/>
      <c r="E1100" s="95"/>
      <c r="F1100" s="95" t="s">
        <v>25184</v>
      </c>
      <c r="G1100" s="258"/>
    </row>
    <row r="1101" spans="1:7" ht="31.5">
      <c r="A1101" s="126"/>
      <c r="B1101" s="257" t="s">
        <v>17001</v>
      </c>
      <c r="C1101" s="95"/>
      <c r="D1101" s="95"/>
      <c r="E1101" s="95"/>
      <c r="F1101" s="95" t="s">
        <v>25184</v>
      </c>
      <c r="G1101" s="258"/>
    </row>
    <row r="1102" spans="1:7" ht="31.5">
      <c r="A1102" s="126"/>
      <c r="B1102" s="257" t="s">
        <v>17002</v>
      </c>
      <c r="C1102" s="95"/>
      <c r="D1102" s="95"/>
      <c r="E1102" s="95"/>
      <c r="F1102" s="95" t="s">
        <v>25184</v>
      </c>
      <c r="G1102" s="258"/>
    </row>
    <row r="1103" spans="1:7" ht="31.5">
      <c r="A1103" s="126"/>
      <c r="B1103" s="257" t="s">
        <v>17003</v>
      </c>
      <c r="C1103" s="95"/>
      <c r="D1103" s="95"/>
      <c r="E1103" s="95"/>
      <c r="F1103" s="95" t="s">
        <v>25184</v>
      </c>
      <c r="G1103" s="258"/>
    </row>
    <row r="1104" spans="1:7" ht="31.5">
      <c r="A1104" s="126"/>
      <c r="B1104" s="257" t="s">
        <v>17004</v>
      </c>
      <c r="C1104" s="95"/>
      <c r="D1104" s="95"/>
      <c r="E1104" s="95"/>
      <c r="F1104" s="95" t="s">
        <v>25184</v>
      </c>
      <c r="G1104" s="258"/>
    </row>
    <row r="1105" spans="1:7" ht="31.5">
      <c r="A1105" s="126"/>
      <c r="B1105" s="257" t="s">
        <v>17005</v>
      </c>
      <c r="C1105" s="95"/>
      <c r="D1105" s="95"/>
      <c r="E1105" s="95"/>
      <c r="F1105" s="95" t="s">
        <v>25184</v>
      </c>
      <c r="G1105" s="258"/>
    </row>
    <row r="1106" spans="1:7" ht="31.5">
      <c r="A1106" s="126"/>
      <c r="B1106" s="257" t="s">
        <v>17006</v>
      </c>
      <c r="C1106" s="95"/>
      <c r="D1106" s="95"/>
      <c r="E1106" s="95"/>
      <c r="F1106" s="95" t="s">
        <v>25184</v>
      </c>
      <c r="G1106" s="258"/>
    </row>
    <row r="1107" spans="1:7" ht="31.5">
      <c r="A1107" s="126"/>
      <c r="B1107" s="257" t="s">
        <v>17007</v>
      </c>
      <c r="C1107" s="95"/>
      <c r="D1107" s="95"/>
      <c r="E1107" s="95"/>
      <c r="F1107" s="95" t="s">
        <v>25184</v>
      </c>
      <c r="G1107" s="258"/>
    </row>
    <row r="1108" spans="1:7" ht="31.5">
      <c r="A1108" s="126"/>
      <c r="B1108" s="257" t="s">
        <v>17008</v>
      </c>
      <c r="C1108" s="95"/>
      <c r="D1108" s="95"/>
      <c r="E1108" s="95"/>
      <c r="F1108" s="95" t="s">
        <v>25184</v>
      </c>
      <c r="G1108" s="258"/>
    </row>
    <row r="1109" spans="1:7" ht="31.5">
      <c r="A1109" s="126"/>
      <c r="B1109" s="257" t="s">
        <v>17009</v>
      </c>
      <c r="C1109" s="95"/>
      <c r="D1109" s="95"/>
      <c r="E1109" s="95"/>
      <c r="F1109" s="95" t="s">
        <v>25184</v>
      </c>
      <c r="G1109" s="258"/>
    </row>
    <row r="1110" spans="1:7" ht="31.5">
      <c r="A1110" s="126"/>
      <c r="B1110" s="257" t="s">
        <v>17010</v>
      </c>
      <c r="C1110" s="95"/>
      <c r="D1110" s="95"/>
      <c r="E1110" s="95"/>
      <c r="F1110" s="95" t="s">
        <v>25184</v>
      </c>
      <c r="G1110" s="258"/>
    </row>
    <row r="1111" spans="1:7" ht="31.5">
      <c r="A1111" s="126"/>
      <c r="B1111" s="257" t="s">
        <v>17011</v>
      </c>
      <c r="C1111" s="95"/>
      <c r="D1111" s="95"/>
      <c r="E1111" s="95"/>
      <c r="F1111" s="95" t="s">
        <v>25184</v>
      </c>
      <c r="G1111" s="258"/>
    </row>
    <row r="1112" spans="1:7" ht="31.5">
      <c r="A1112" s="126"/>
      <c r="B1112" s="257" t="s">
        <v>17012</v>
      </c>
      <c r="C1112" s="95"/>
      <c r="D1112" s="95"/>
      <c r="E1112" s="95"/>
      <c r="F1112" s="95" t="s">
        <v>25184</v>
      </c>
      <c r="G1112" s="258"/>
    </row>
    <row r="1113" spans="1:7" ht="31.5">
      <c r="A1113" s="126"/>
      <c r="B1113" s="257" t="s">
        <v>17013</v>
      </c>
      <c r="C1113" s="95"/>
      <c r="D1113" s="95"/>
      <c r="E1113" s="95"/>
      <c r="F1113" s="95" t="s">
        <v>25184</v>
      </c>
      <c r="G1113" s="258"/>
    </row>
    <row r="1114" spans="1:7" ht="31.5">
      <c r="A1114" s="126"/>
      <c r="B1114" s="257" t="s">
        <v>17014</v>
      </c>
      <c r="C1114" s="95"/>
      <c r="D1114" s="95"/>
      <c r="E1114" s="95"/>
      <c r="F1114" s="95" t="s">
        <v>25184</v>
      </c>
      <c r="G1114" s="258"/>
    </row>
    <row r="1115" spans="1:7" ht="31.5">
      <c r="A1115" s="126"/>
      <c r="B1115" s="257" t="s">
        <v>17015</v>
      </c>
      <c r="C1115" s="95"/>
      <c r="D1115" s="95"/>
      <c r="E1115" s="95"/>
      <c r="F1115" s="95" t="s">
        <v>25184</v>
      </c>
      <c r="G1115" s="258"/>
    </row>
    <row r="1116" spans="1:7" ht="31.5">
      <c r="A1116" s="126"/>
      <c r="B1116" s="257" t="s">
        <v>17016</v>
      </c>
      <c r="C1116" s="95"/>
      <c r="D1116" s="95"/>
      <c r="E1116" s="95"/>
      <c r="F1116" s="95" t="s">
        <v>25184</v>
      </c>
      <c r="G1116" s="258"/>
    </row>
    <row r="1117" spans="1:7" ht="31.5">
      <c r="A1117" s="126"/>
      <c r="B1117" s="257" t="s">
        <v>17017</v>
      </c>
      <c r="C1117" s="95"/>
      <c r="D1117" s="95"/>
      <c r="E1117" s="95"/>
      <c r="F1117" s="95" t="s">
        <v>25184</v>
      </c>
      <c r="G1117" s="258"/>
    </row>
    <row r="1118" spans="1:7" ht="31.5">
      <c r="A1118" s="126"/>
      <c r="B1118" s="257" t="s">
        <v>17018</v>
      </c>
      <c r="C1118" s="95"/>
      <c r="D1118" s="95"/>
      <c r="E1118" s="95"/>
      <c r="F1118" s="95" t="s">
        <v>25184</v>
      </c>
      <c r="G1118" s="258"/>
    </row>
    <row r="1119" spans="1:7" ht="31.5">
      <c r="A1119" s="126"/>
      <c r="B1119" s="257" t="s">
        <v>17019</v>
      </c>
      <c r="C1119" s="95"/>
      <c r="D1119" s="95"/>
      <c r="E1119" s="95"/>
      <c r="F1119" s="95" t="s">
        <v>25184</v>
      </c>
      <c r="G1119" s="258"/>
    </row>
    <row r="1120" spans="1:7" ht="31.5">
      <c r="A1120" s="126"/>
      <c r="B1120" s="257" t="s">
        <v>17020</v>
      </c>
      <c r="C1120" s="95"/>
      <c r="D1120" s="95"/>
      <c r="E1120" s="95"/>
      <c r="F1120" s="95" t="s">
        <v>25184</v>
      </c>
      <c r="G1120" s="258"/>
    </row>
    <row r="1121" spans="1:7" ht="31.5">
      <c r="A1121" s="126"/>
      <c r="B1121" s="257" t="s">
        <v>17021</v>
      </c>
      <c r="C1121" s="95"/>
      <c r="D1121" s="95"/>
      <c r="E1121" s="95"/>
      <c r="F1121" s="95" t="s">
        <v>25184</v>
      </c>
      <c r="G1121" s="258"/>
    </row>
    <row r="1122" spans="1:7" ht="31.5">
      <c r="A1122" s="126"/>
      <c r="B1122" s="257" t="s">
        <v>17022</v>
      </c>
      <c r="C1122" s="95"/>
      <c r="D1122" s="95"/>
      <c r="E1122" s="95"/>
      <c r="F1122" s="95" t="s">
        <v>25184</v>
      </c>
      <c r="G1122" s="258"/>
    </row>
    <row r="1123" spans="1:7" ht="31.5">
      <c r="A1123" s="126"/>
      <c r="B1123" s="257" t="s">
        <v>17023</v>
      </c>
      <c r="C1123" s="95"/>
      <c r="D1123" s="95"/>
      <c r="E1123" s="95"/>
      <c r="F1123" s="95" t="s">
        <v>25184</v>
      </c>
      <c r="G1123" s="258"/>
    </row>
    <row r="1124" spans="1:7" ht="31.5">
      <c r="A1124" s="126"/>
      <c r="B1124" s="257" t="s">
        <v>17024</v>
      </c>
      <c r="C1124" s="95"/>
      <c r="D1124" s="95"/>
      <c r="E1124" s="95"/>
      <c r="F1124" s="95" t="s">
        <v>25184</v>
      </c>
      <c r="G1124" s="258"/>
    </row>
    <row r="1125" spans="1:7" ht="31.5">
      <c r="A1125" s="126"/>
      <c r="B1125" s="257" t="s">
        <v>17025</v>
      </c>
      <c r="C1125" s="95"/>
      <c r="D1125" s="95"/>
      <c r="E1125" s="95"/>
      <c r="F1125" s="95" t="s">
        <v>25184</v>
      </c>
      <c r="G1125" s="258"/>
    </row>
    <row r="1126" spans="1:7" ht="31.5">
      <c r="A1126" s="126"/>
      <c r="B1126" s="257" t="s">
        <v>17026</v>
      </c>
      <c r="C1126" s="95"/>
      <c r="D1126" s="95"/>
      <c r="E1126" s="95"/>
      <c r="F1126" s="95" t="s">
        <v>25184</v>
      </c>
      <c r="G1126" s="258"/>
    </row>
    <row r="1127" spans="1:7" ht="31.5">
      <c r="A1127" s="126"/>
      <c r="B1127" s="257" t="s">
        <v>17027</v>
      </c>
      <c r="C1127" s="95"/>
      <c r="D1127" s="95"/>
      <c r="E1127" s="95"/>
      <c r="F1127" s="95" t="s">
        <v>25184</v>
      </c>
      <c r="G1127" s="258"/>
    </row>
    <row r="1128" spans="1:7" ht="31.5">
      <c r="A1128" s="126"/>
      <c r="B1128" s="257" t="s">
        <v>17028</v>
      </c>
      <c r="C1128" s="95"/>
      <c r="D1128" s="95"/>
      <c r="E1128" s="95"/>
      <c r="F1128" s="95" t="s">
        <v>25184</v>
      </c>
      <c r="G1128" s="258"/>
    </row>
    <row r="1129" spans="1:7" ht="31.5">
      <c r="A1129" s="126"/>
      <c r="B1129" s="257" t="s">
        <v>17029</v>
      </c>
      <c r="C1129" s="95"/>
      <c r="D1129" s="95"/>
      <c r="E1129" s="95"/>
      <c r="F1129" s="95" t="s">
        <v>25184</v>
      </c>
      <c r="G1129" s="258"/>
    </row>
    <row r="1130" spans="1:7" ht="31.5">
      <c r="A1130" s="126"/>
      <c r="B1130" s="257" t="s">
        <v>17030</v>
      </c>
      <c r="C1130" s="95"/>
      <c r="D1130" s="95"/>
      <c r="E1130" s="95"/>
      <c r="F1130" s="95" t="s">
        <v>25184</v>
      </c>
      <c r="G1130" s="258"/>
    </row>
    <row r="1131" spans="1:7" ht="31.5">
      <c r="A1131" s="126"/>
      <c r="B1131" s="257" t="s">
        <v>17031</v>
      </c>
      <c r="C1131" s="95"/>
      <c r="D1131" s="95"/>
      <c r="E1131" s="95"/>
      <c r="F1131" s="95" t="s">
        <v>25184</v>
      </c>
      <c r="G1131" s="258"/>
    </row>
    <row r="1132" spans="1:7" ht="31.5">
      <c r="A1132" s="126"/>
      <c r="B1132" s="257" t="s">
        <v>17032</v>
      </c>
      <c r="C1132" s="95"/>
      <c r="D1132" s="95"/>
      <c r="E1132" s="95"/>
      <c r="F1132" s="95" t="s">
        <v>25184</v>
      </c>
      <c r="G1132" s="258"/>
    </row>
    <row r="1133" spans="1:7" ht="31.5">
      <c r="A1133" s="126"/>
      <c r="B1133" s="257" t="s">
        <v>17033</v>
      </c>
      <c r="C1133" s="95"/>
      <c r="D1133" s="95"/>
      <c r="E1133" s="95"/>
      <c r="F1133" s="95" t="s">
        <v>25184</v>
      </c>
      <c r="G1133" s="258"/>
    </row>
    <row r="1134" spans="1:7" ht="31.5">
      <c r="A1134" s="126"/>
      <c r="B1134" s="257" t="s">
        <v>17034</v>
      </c>
      <c r="C1134" s="95"/>
      <c r="D1134" s="95"/>
      <c r="E1134" s="95"/>
      <c r="F1134" s="95" t="s">
        <v>25184</v>
      </c>
      <c r="G1134" s="258"/>
    </row>
    <row r="1135" spans="1:7" ht="31.5">
      <c r="A1135" s="126"/>
      <c r="B1135" s="257" t="s">
        <v>17035</v>
      </c>
      <c r="C1135" s="95"/>
      <c r="D1135" s="95"/>
      <c r="E1135" s="95"/>
      <c r="F1135" s="95" t="s">
        <v>25184</v>
      </c>
      <c r="G1135" s="258"/>
    </row>
    <row r="1136" spans="1:7" ht="31.5">
      <c r="A1136" s="126"/>
      <c r="B1136" s="257" t="s">
        <v>17036</v>
      </c>
      <c r="C1136" s="95"/>
      <c r="D1136" s="95"/>
      <c r="E1136" s="95"/>
      <c r="F1136" s="95" t="s">
        <v>25184</v>
      </c>
      <c r="G1136" s="258"/>
    </row>
    <row r="1137" spans="1:7" ht="31.5">
      <c r="A1137" s="126"/>
      <c r="B1137" s="257" t="s">
        <v>17037</v>
      </c>
      <c r="C1137" s="95"/>
      <c r="D1137" s="95"/>
      <c r="E1137" s="95"/>
      <c r="F1137" s="95" t="s">
        <v>25184</v>
      </c>
      <c r="G1137" s="258"/>
    </row>
    <row r="1138" spans="1:7" ht="31.5">
      <c r="A1138" s="126"/>
      <c r="B1138" s="257" t="s">
        <v>17038</v>
      </c>
      <c r="C1138" s="95"/>
      <c r="D1138" s="95"/>
      <c r="E1138" s="95"/>
      <c r="F1138" s="95" t="s">
        <v>25184</v>
      </c>
      <c r="G1138" s="258"/>
    </row>
    <row r="1139" spans="1:7" ht="31.5">
      <c r="A1139" s="126"/>
      <c r="B1139" s="257" t="s">
        <v>17039</v>
      </c>
      <c r="C1139" s="95"/>
      <c r="D1139" s="95"/>
      <c r="E1139" s="95"/>
      <c r="F1139" s="95" t="s">
        <v>25184</v>
      </c>
      <c r="G1139" s="258"/>
    </row>
    <row r="1140" spans="1:7" ht="31.5">
      <c r="A1140" s="126"/>
      <c r="B1140" s="257" t="s">
        <v>17040</v>
      </c>
      <c r="C1140" s="95"/>
      <c r="D1140" s="95"/>
      <c r="E1140" s="95"/>
      <c r="F1140" s="95" t="s">
        <v>25184</v>
      </c>
      <c r="G1140" s="258"/>
    </row>
    <row r="1141" spans="1:7" ht="31.5">
      <c r="A1141" s="126"/>
      <c r="B1141" s="257" t="s">
        <v>17041</v>
      </c>
      <c r="C1141" s="95"/>
      <c r="D1141" s="95"/>
      <c r="E1141" s="95"/>
      <c r="F1141" s="95" t="s">
        <v>25184</v>
      </c>
      <c r="G1141" s="258"/>
    </row>
    <row r="1142" spans="1:7" ht="31.5">
      <c r="A1142" s="126"/>
      <c r="B1142" s="257" t="s">
        <v>17042</v>
      </c>
      <c r="C1142" s="95"/>
      <c r="D1142" s="95"/>
      <c r="E1142" s="95"/>
      <c r="F1142" s="95" t="s">
        <v>25184</v>
      </c>
      <c r="G1142" s="258"/>
    </row>
    <row r="1143" spans="1:7" ht="31.5">
      <c r="A1143" s="126"/>
      <c r="B1143" s="257" t="s">
        <v>17043</v>
      </c>
      <c r="C1143" s="95"/>
      <c r="D1143" s="95"/>
      <c r="E1143" s="95"/>
      <c r="F1143" s="95" t="s">
        <v>25184</v>
      </c>
      <c r="G1143" s="258"/>
    </row>
    <row r="1144" spans="1:7" ht="31.5">
      <c r="A1144" s="126"/>
      <c r="B1144" s="257" t="s">
        <v>17044</v>
      </c>
      <c r="C1144" s="95"/>
      <c r="D1144" s="95"/>
      <c r="E1144" s="95"/>
      <c r="F1144" s="95" t="s">
        <v>25184</v>
      </c>
      <c r="G1144" s="258"/>
    </row>
    <row r="1145" spans="1:7" ht="31.5">
      <c r="A1145" s="126"/>
      <c r="B1145" s="257" t="s">
        <v>17045</v>
      </c>
      <c r="C1145" s="95"/>
      <c r="D1145" s="95"/>
      <c r="E1145" s="95"/>
      <c r="F1145" s="95" t="s">
        <v>25184</v>
      </c>
      <c r="G1145" s="258"/>
    </row>
    <row r="1146" spans="1:7" ht="31.5">
      <c r="A1146" s="126"/>
      <c r="B1146" s="257" t="s">
        <v>17046</v>
      </c>
      <c r="C1146" s="95"/>
      <c r="D1146" s="95"/>
      <c r="E1146" s="95"/>
      <c r="F1146" s="95" t="s">
        <v>25184</v>
      </c>
      <c r="G1146" s="258"/>
    </row>
    <row r="1147" spans="1:7" ht="31.5">
      <c r="A1147" s="126"/>
      <c r="B1147" s="257" t="s">
        <v>17047</v>
      </c>
      <c r="C1147" s="95"/>
      <c r="D1147" s="95"/>
      <c r="E1147" s="95"/>
      <c r="F1147" s="95" t="s">
        <v>25184</v>
      </c>
      <c r="G1147" s="258"/>
    </row>
    <row r="1148" spans="1:7" ht="31.5">
      <c r="A1148" s="126"/>
      <c r="B1148" s="257" t="s">
        <v>17048</v>
      </c>
      <c r="C1148" s="95"/>
      <c r="D1148" s="95"/>
      <c r="E1148" s="95"/>
      <c r="F1148" s="95" t="s">
        <v>25184</v>
      </c>
      <c r="G1148" s="258"/>
    </row>
    <row r="1149" spans="1:7" ht="31.5">
      <c r="A1149" s="126"/>
      <c r="B1149" s="257" t="s">
        <v>17049</v>
      </c>
      <c r="C1149" s="95"/>
      <c r="D1149" s="95"/>
      <c r="E1149" s="95"/>
      <c r="F1149" s="95" t="s">
        <v>25184</v>
      </c>
      <c r="G1149" s="258"/>
    </row>
    <row r="1150" spans="1:7" ht="31.5">
      <c r="A1150" s="126"/>
      <c r="B1150" s="257" t="s">
        <v>17050</v>
      </c>
      <c r="C1150" s="95"/>
      <c r="D1150" s="95"/>
      <c r="E1150" s="95"/>
      <c r="F1150" s="95" t="s">
        <v>25184</v>
      </c>
      <c r="G1150" s="258"/>
    </row>
    <row r="1151" spans="1:7" ht="31.5">
      <c r="A1151" s="126"/>
      <c r="B1151" s="257" t="s">
        <v>17051</v>
      </c>
      <c r="C1151" s="95"/>
      <c r="D1151" s="95"/>
      <c r="E1151" s="95"/>
      <c r="F1151" s="95" t="s">
        <v>25184</v>
      </c>
      <c r="G1151" s="258"/>
    </row>
    <row r="1152" spans="1:7" ht="31.5">
      <c r="A1152" s="126"/>
      <c r="B1152" s="257" t="s">
        <v>17052</v>
      </c>
      <c r="C1152" s="95"/>
      <c r="D1152" s="95"/>
      <c r="E1152" s="95"/>
      <c r="F1152" s="95" t="s">
        <v>25184</v>
      </c>
      <c r="G1152" s="258"/>
    </row>
    <row r="1153" spans="1:7" ht="31.5">
      <c r="A1153" s="126"/>
      <c r="B1153" s="257" t="s">
        <v>17053</v>
      </c>
      <c r="C1153" s="95"/>
      <c r="D1153" s="95"/>
      <c r="E1153" s="95"/>
      <c r="F1153" s="95" t="s">
        <v>25184</v>
      </c>
      <c r="G1153" s="258"/>
    </row>
    <row r="1154" spans="1:7" ht="31.5">
      <c r="A1154" s="126"/>
      <c r="B1154" s="257" t="s">
        <v>17054</v>
      </c>
      <c r="C1154" s="95"/>
      <c r="D1154" s="95"/>
      <c r="E1154" s="95"/>
      <c r="F1154" s="95" t="s">
        <v>25184</v>
      </c>
      <c r="G1154" s="258"/>
    </row>
    <row r="1155" spans="1:7" ht="31.5">
      <c r="A1155" s="126"/>
      <c r="B1155" s="257" t="s">
        <v>17055</v>
      </c>
      <c r="C1155" s="95"/>
      <c r="D1155" s="95"/>
      <c r="E1155" s="95"/>
      <c r="F1155" s="95" t="s">
        <v>25184</v>
      </c>
      <c r="G1155" s="258"/>
    </row>
    <row r="1156" spans="1:7" ht="31.5">
      <c r="A1156" s="126"/>
      <c r="B1156" s="257" t="s">
        <v>17056</v>
      </c>
      <c r="C1156" s="95"/>
      <c r="D1156" s="95"/>
      <c r="E1156" s="95"/>
      <c r="F1156" s="95" t="s">
        <v>25184</v>
      </c>
      <c r="G1156" s="258"/>
    </row>
    <row r="1157" spans="1:7" ht="31.5">
      <c r="A1157" s="126"/>
      <c r="B1157" s="257" t="s">
        <v>17057</v>
      </c>
      <c r="C1157" s="95"/>
      <c r="D1157" s="95"/>
      <c r="E1157" s="95"/>
      <c r="F1157" s="95" t="s">
        <v>25184</v>
      </c>
      <c r="G1157" s="258"/>
    </row>
    <row r="1158" spans="1:7" ht="31.5">
      <c r="A1158" s="126"/>
      <c r="B1158" s="257" t="s">
        <v>17058</v>
      </c>
      <c r="C1158" s="95"/>
      <c r="D1158" s="95"/>
      <c r="E1158" s="95"/>
      <c r="F1158" s="95" t="s">
        <v>25184</v>
      </c>
      <c r="G1158" s="258"/>
    </row>
    <row r="1159" spans="1:7" ht="31.5">
      <c r="A1159" s="126"/>
      <c r="B1159" s="257" t="s">
        <v>17059</v>
      </c>
      <c r="C1159" s="95"/>
      <c r="D1159" s="95"/>
      <c r="E1159" s="95"/>
      <c r="F1159" s="95" t="s">
        <v>25184</v>
      </c>
      <c r="G1159" s="258"/>
    </row>
    <row r="1160" spans="1:7" ht="31.5">
      <c r="A1160" s="126"/>
      <c r="B1160" s="257" t="s">
        <v>17060</v>
      </c>
      <c r="C1160" s="95"/>
      <c r="D1160" s="95"/>
      <c r="E1160" s="95"/>
      <c r="F1160" s="95" t="s">
        <v>25184</v>
      </c>
      <c r="G1160" s="258"/>
    </row>
    <row r="1161" spans="1:7" ht="31.5">
      <c r="A1161" s="126"/>
      <c r="B1161" s="257" t="s">
        <v>17061</v>
      </c>
      <c r="C1161" s="95"/>
      <c r="D1161" s="95"/>
      <c r="E1161" s="95"/>
      <c r="F1161" s="95" t="s">
        <v>25184</v>
      </c>
      <c r="G1161" s="258"/>
    </row>
    <row r="1162" spans="1:7" ht="31.5">
      <c r="A1162" s="126"/>
      <c r="B1162" s="257" t="s">
        <v>17062</v>
      </c>
      <c r="C1162" s="95"/>
      <c r="D1162" s="95"/>
      <c r="E1162" s="95"/>
      <c r="F1162" s="95" t="s">
        <v>25184</v>
      </c>
      <c r="G1162" s="258"/>
    </row>
    <row r="1163" spans="1:7" ht="31.5">
      <c r="A1163" s="126"/>
      <c r="B1163" s="257" t="s">
        <v>17063</v>
      </c>
      <c r="C1163" s="95"/>
      <c r="D1163" s="95"/>
      <c r="E1163" s="95"/>
      <c r="F1163" s="95" t="s">
        <v>25184</v>
      </c>
      <c r="G1163" s="258"/>
    </row>
    <row r="1164" spans="1:7" ht="31.5">
      <c r="A1164" s="126"/>
      <c r="B1164" s="257" t="s">
        <v>17064</v>
      </c>
      <c r="C1164" s="95"/>
      <c r="D1164" s="95"/>
      <c r="E1164" s="95"/>
      <c r="F1164" s="95" t="s">
        <v>25184</v>
      </c>
      <c r="G1164" s="258"/>
    </row>
    <row r="1165" spans="1:7" ht="31.5">
      <c r="A1165" s="126"/>
      <c r="B1165" s="257" t="s">
        <v>17065</v>
      </c>
      <c r="C1165" s="95"/>
      <c r="D1165" s="95"/>
      <c r="E1165" s="95"/>
      <c r="F1165" s="95" t="s">
        <v>25184</v>
      </c>
      <c r="G1165" s="258"/>
    </row>
    <row r="1166" spans="1:7" ht="31.5">
      <c r="A1166" s="126"/>
      <c r="B1166" s="257" t="s">
        <v>17066</v>
      </c>
      <c r="C1166" s="95"/>
      <c r="D1166" s="95"/>
      <c r="E1166" s="95"/>
      <c r="F1166" s="95" t="s">
        <v>25184</v>
      </c>
      <c r="G1166" s="258"/>
    </row>
    <row r="1167" spans="1:7" ht="31.5">
      <c r="A1167" s="126"/>
      <c r="B1167" s="257" t="s">
        <v>17067</v>
      </c>
      <c r="C1167" s="95"/>
      <c r="D1167" s="95"/>
      <c r="E1167" s="95"/>
      <c r="F1167" s="95" t="s">
        <v>25184</v>
      </c>
      <c r="G1167" s="258"/>
    </row>
    <row r="1168" spans="1:7" ht="31.5">
      <c r="A1168" s="126"/>
      <c r="B1168" s="257" t="s">
        <v>17068</v>
      </c>
      <c r="C1168" s="95"/>
      <c r="D1168" s="95"/>
      <c r="E1168" s="95"/>
      <c r="F1168" s="95" t="s">
        <v>25184</v>
      </c>
      <c r="G1168" s="258"/>
    </row>
    <row r="1169" spans="1:7" ht="31.5">
      <c r="A1169" s="126"/>
      <c r="B1169" s="257" t="s">
        <v>17069</v>
      </c>
      <c r="C1169" s="95"/>
      <c r="D1169" s="95"/>
      <c r="E1169" s="95"/>
      <c r="F1169" s="95" t="s">
        <v>25184</v>
      </c>
      <c r="G1169" s="258"/>
    </row>
    <row r="1170" spans="1:7" ht="31.5">
      <c r="A1170" s="126"/>
      <c r="B1170" s="257" t="s">
        <v>17070</v>
      </c>
      <c r="C1170" s="95"/>
      <c r="D1170" s="95"/>
      <c r="E1170" s="95"/>
      <c r="F1170" s="95" t="s">
        <v>25184</v>
      </c>
      <c r="G1170" s="258"/>
    </row>
    <row r="1171" spans="1:7" ht="31.5">
      <c r="A1171" s="126"/>
      <c r="B1171" s="257" t="s">
        <v>17071</v>
      </c>
      <c r="C1171" s="95"/>
      <c r="D1171" s="95"/>
      <c r="E1171" s="95"/>
      <c r="F1171" s="95" t="s">
        <v>25184</v>
      </c>
      <c r="G1171" s="258"/>
    </row>
    <row r="1172" spans="1:7" ht="31.5">
      <c r="A1172" s="126"/>
      <c r="B1172" s="257" t="s">
        <v>17072</v>
      </c>
      <c r="C1172" s="95"/>
      <c r="D1172" s="95"/>
      <c r="E1172" s="95"/>
      <c r="F1172" s="95" t="s">
        <v>25184</v>
      </c>
      <c r="G1172" s="258"/>
    </row>
    <row r="1173" spans="1:7" ht="31.5">
      <c r="A1173" s="126"/>
      <c r="B1173" s="257" t="s">
        <v>17073</v>
      </c>
      <c r="C1173" s="95"/>
      <c r="D1173" s="95"/>
      <c r="E1173" s="95"/>
      <c r="F1173" s="95" t="s">
        <v>25184</v>
      </c>
      <c r="G1173" s="258"/>
    </row>
    <row r="1174" spans="1:7" ht="31.5">
      <c r="A1174" s="126"/>
      <c r="B1174" s="257" t="s">
        <v>17074</v>
      </c>
      <c r="C1174" s="95"/>
      <c r="D1174" s="95"/>
      <c r="E1174" s="95"/>
      <c r="F1174" s="95" t="s">
        <v>25184</v>
      </c>
      <c r="G1174" s="258"/>
    </row>
    <row r="1175" spans="1:7" ht="31.5">
      <c r="A1175" s="126"/>
      <c r="B1175" s="257" t="s">
        <v>17075</v>
      </c>
      <c r="C1175" s="95"/>
      <c r="D1175" s="95"/>
      <c r="E1175" s="95"/>
      <c r="F1175" s="95" t="s">
        <v>25184</v>
      </c>
      <c r="G1175" s="258"/>
    </row>
    <row r="1176" spans="1:7" ht="31.5">
      <c r="A1176" s="126"/>
      <c r="B1176" s="257" t="s">
        <v>17076</v>
      </c>
      <c r="C1176" s="95"/>
      <c r="D1176" s="95"/>
      <c r="E1176" s="95"/>
      <c r="F1176" s="95" t="s">
        <v>25184</v>
      </c>
      <c r="G1176" s="258"/>
    </row>
    <row r="1177" spans="1:7" ht="31.5">
      <c r="A1177" s="126"/>
      <c r="B1177" s="257" t="s">
        <v>17077</v>
      </c>
      <c r="C1177" s="95"/>
      <c r="D1177" s="95"/>
      <c r="E1177" s="95"/>
      <c r="F1177" s="95" t="s">
        <v>25184</v>
      </c>
      <c r="G1177" s="258"/>
    </row>
    <row r="1178" spans="1:7" ht="31.5">
      <c r="A1178" s="126"/>
      <c r="B1178" s="257" t="s">
        <v>17078</v>
      </c>
      <c r="C1178" s="95"/>
      <c r="D1178" s="95"/>
      <c r="E1178" s="95"/>
      <c r="F1178" s="95" t="s">
        <v>25184</v>
      </c>
      <c r="G1178" s="258"/>
    </row>
    <row r="1179" spans="1:7" ht="31.5">
      <c r="A1179" s="126"/>
      <c r="B1179" s="257" t="s">
        <v>17079</v>
      </c>
      <c r="C1179" s="95"/>
      <c r="D1179" s="95"/>
      <c r="E1179" s="95"/>
      <c r="F1179" s="95" t="s">
        <v>25184</v>
      </c>
      <c r="G1179" s="258"/>
    </row>
    <row r="1180" spans="1:7" ht="31.5">
      <c r="A1180" s="126"/>
      <c r="B1180" s="257" t="s">
        <v>17080</v>
      </c>
      <c r="C1180" s="95"/>
      <c r="D1180" s="95"/>
      <c r="E1180" s="95"/>
      <c r="F1180" s="95" t="s">
        <v>25184</v>
      </c>
      <c r="G1180" s="258"/>
    </row>
    <row r="1181" spans="1:7" ht="31.5">
      <c r="A1181" s="126"/>
      <c r="B1181" s="257" t="s">
        <v>17081</v>
      </c>
      <c r="C1181" s="95"/>
      <c r="D1181" s="95"/>
      <c r="E1181" s="95"/>
      <c r="F1181" s="95" t="s">
        <v>25184</v>
      </c>
      <c r="G1181" s="258"/>
    </row>
    <row r="1182" spans="1:7" ht="31.5">
      <c r="A1182" s="126"/>
      <c r="B1182" s="257" t="s">
        <v>17082</v>
      </c>
      <c r="C1182" s="95"/>
      <c r="D1182" s="95"/>
      <c r="E1182" s="95"/>
      <c r="F1182" s="95" t="s">
        <v>25184</v>
      </c>
      <c r="G1182" s="258"/>
    </row>
    <row r="1183" spans="1:7" ht="31.5">
      <c r="A1183" s="126"/>
      <c r="B1183" s="257" t="s">
        <v>17083</v>
      </c>
      <c r="C1183" s="95"/>
      <c r="D1183" s="95"/>
      <c r="E1183" s="95"/>
      <c r="F1183" s="95" t="s">
        <v>25184</v>
      </c>
      <c r="G1183" s="258"/>
    </row>
    <row r="1184" spans="1:7" ht="31.5">
      <c r="A1184" s="126"/>
      <c r="B1184" s="257" t="s">
        <v>17084</v>
      </c>
      <c r="C1184" s="95"/>
      <c r="D1184" s="95"/>
      <c r="E1184" s="95"/>
      <c r="F1184" s="95" t="s">
        <v>25184</v>
      </c>
      <c r="G1184" s="258"/>
    </row>
    <row r="1185" spans="1:7" ht="31.5">
      <c r="A1185" s="126"/>
      <c r="B1185" s="257" t="s">
        <v>17085</v>
      </c>
      <c r="C1185" s="95"/>
      <c r="D1185" s="95"/>
      <c r="E1185" s="95"/>
      <c r="F1185" s="95" t="s">
        <v>25184</v>
      </c>
      <c r="G1185" s="258"/>
    </row>
    <row r="1186" spans="1:7" ht="31.5">
      <c r="A1186" s="126"/>
      <c r="B1186" s="257" t="s">
        <v>17086</v>
      </c>
      <c r="C1186" s="95"/>
      <c r="D1186" s="95"/>
      <c r="E1186" s="95"/>
      <c r="F1186" s="95" t="s">
        <v>25184</v>
      </c>
      <c r="G1186" s="258"/>
    </row>
    <row r="1187" spans="1:7" ht="31.5">
      <c r="A1187" s="126"/>
      <c r="B1187" s="257" t="s">
        <v>17087</v>
      </c>
      <c r="C1187" s="95"/>
      <c r="D1187" s="95"/>
      <c r="E1187" s="95"/>
      <c r="F1187" s="95" t="s">
        <v>25184</v>
      </c>
      <c r="G1187" s="258"/>
    </row>
    <row r="1188" spans="1:7" ht="31.5">
      <c r="A1188" s="126"/>
      <c r="B1188" s="257" t="s">
        <v>17088</v>
      </c>
      <c r="C1188" s="95"/>
      <c r="D1188" s="95"/>
      <c r="E1188" s="95"/>
      <c r="F1188" s="95" t="s">
        <v>25184</v>
      </c>
      <c r="G1188" s="258"/>
    </row>
    <row r="1189" spans="1:7" ht="31.5">
      <c r="A1189" s="126"/>
      <c r="B1189" s="257" t="s">
        <v>17089</v>
      </c>
      <c r="C1189" s="95"/>
      <c r="D1189" s="95"/>
      <c r="E1189" s="95"/>
      <c r="F1189" s="95" t="s">
        <v>25184</v>
      </c>
      <c r="G1189" s="258"/>
    </row>
    <row r="1190" spans="1:7" ht="31.5">
      <c r="A1190" s="126"/>
      <c r="B1190" s="257" t="s">
        <v>17090</v>
      </c>
      <c r="C1190" s="95"/>
      <c r="D1190" s="95"/>
      <c r="E1190" s="95"/>
      <c r="F1190" s="95" t="s">
        <v>25184</v>
      </c>
      <c r="G1190" s="258"/>
    </row>
    <row r="1191" spans="1:7" ht="31.5">
      <c r="A1191" s="126"/>
      <c r="B1191" s="257" t="s">
        <v>17091</v>
      </c>
      <c r="C1191" s="95"/>
      <c r="D1191" s="95"/>
      <c r="E1191" s="95"/>
      <c r="F1191" s="95" t="s">
        <v>25184</v>
      </c>
      <c r="G1191" s="258"/>
    </row>
    <row r="1192" spans="1:7" ht="31.5">
      <c r="A1192" s="126"/>
      <c r="B1192" s="257" t="s">
        <v>17092</v>
      </c>
      <c r="C1192" s="95"/>
      <c r="D1192" s="95"/>
      <c r="E1192" s="95"/>
      <c r="F1192" s="95" t="s">
        <v>25184</v>
      </c>
      <c r="G1192" s="258"/>
    </row>
    <row r="1193" spans="1:7" ht="31.5">
      <c r="A1193" s="126"/>
      <c r="B1193" s="257" t="s">
        <v>17093</v>
      </c>
      <c r="C1193" s="95"/>
      <c r="D1193" s="95"/>
      <c r="E1193" s="95"/>
      <c r="F1193" s="95" t="s">
        <v>25184</v>
      </c>
      <c r="G1193" s="258"/>
    </row>
    <row r="1194" spans="1:7" ht="31.5">
      <c r="A1194" s="126"/>
      <c r="B1194" s="257" t="s">
        <v>17094</v>
      </c>
      <c r="C1194" s="95"/>
      <c r="D1194" s="95"/>
      <c r="E1194" s="95"/>
      <c r="F1194" s="95" t="s">
        <v>25184</v>
      </c>
      <c r="G1194" s="258"/>
    </row>
    <row r="1195" spans="1:7" ht="31.5">
      <c r="A1195" s="126"/>
      <c r="B1195" s="257" t="s">
        <v>17095</v>
      </c>
      <c r="C1195" s="95"/>
      <c r="D1195" s="95"/>
      <c r="E1195" s="95"/>
      <c r="F1195" s="95" t="s">
        <v>25184</v>
      </c>
      <c r="G1195" s="258"/>
    </row>
    <row r="1196" spans="1:7" ht="31.5">
      <c r="A1196" s="126"/>
      <c r="B1196" s="257" t="s">
        <v>17096</v>
      </c>
      <c r="C1196" s="95"/>
      <c r="D1196" s="95"/>
      <c r="E1196" s="95"/>
      <c r="F1196" s="95" t="s">
        <v>25184</v>
      </c>
      <c r="G1196" s="258"/>
    </row>
    <row r="1197" spans="1:7" ht="31.5">
      <c r="A1197" s="126"/>
      <c r="B1197" s="257" t="s">
        <v>17097</v>
      </c>
      <c r="C1197" s="95"/>
      <c r="D1197" s="95"/>
      <c r="E1197" s="95"/>
      <c r="F1197" s="95" t="s">
        <v>25184</v>
      </c>
      <c r="G1197" s="258"/>
    </row>
    <row r="1198" spans="1:7" ht="31.5">
      <c r="A1198" s="126"/>
      <c r="B1198" s="257" t="s">
        <v>17098</v>
      </c>
      <c r="C1198" s="95"/>
      <c r="D1198" s="95"/>
      <c r="E1198" s="95"/>
      <c r="F1198" s="95" t="s">
        <v>25184</v>
      </c>
      <c r="G1198" s="258"/>
    </row>
    <row r="1199" spans="1:7" ht="31.5">
      <c r="A1199" s="126"/>
      <c r="B1199" s="257" t="s">
        <v>17099</v>
      </c>
      <c r="C1199" s="95"/>
      <c r="D1199" s="95"/>
      <c r="E1199" s="95"/>
      <c r="F1199" s="95" t="s">
        <v>25184</v>
      </c>
      <c r="G1199" s="258"/>
    </row>
    <row r="1200" spans="1:7" ht="31.5">
      <c r="A1200" s="126"/>
      <c r="B1200" s="257" t="s">
        <v>17100</v>
      </c>
      <c r="C1200" s="95"/>
      <c r="D1200" s="95"/>
      <c r="E1200" s="95"/>
      <c r="F1200" s="95" t="s">
        <v>25184</v>
      </c>
      <c r="G1200" s="258"/>
    </row>
    <row r="1201" spans="1:7" ht="31.5">
      <c r="A1201" s="126"/>
      <c r="B1201" s="257" t="s">
        <v>17101</v>
      </c>
      <c r="C1201" s="95"/>
      <c r="D1201" s="95"/>
      <c r="E1201" s="95"/>
      <c r="F1201" s="95" t="s">
        <v>25184</v>
      </c>
      <c r="G1201" s="258"/>
    </row>
    <row r="1202" spans="1:7" ht="31.5">
      <c r="A1202" s="126"/>
      <c r="B1202" s="257" t="s">
        <v>17102</v>
      </c>
      <c r="C1202" s="95"/>
      <c r="D1202" s="95"/>
      <c r="E1202" s="95"/>
      <c r="F1202" s="95" t="s">
        <v>25184</v>
      </c>
      <c r="G1202" s="258"/>
    </row>
    <row r="1203" spans="1:7" ht="31.5">
      <c r="A1203" s="126"/>
      <c r="B1203" s="257" t="s">
        <v>17103</v>
      </c>
      <c r="C1203" s="95"/>
      <c r="D1203" s="95"/>
      <c r="E1203" s="95"/>
      <c r="F1203" s="95" t="s">
        <v>25184</v>
      </c>
      <c r="G1203" s="258"/>
    </row>
    <row r="1204" spans="1:7" ht="31.5">
      <c r="A1204" s="126"/>
      <c r="B1204" s="257" t="s">
        <v>17104</v>
      </c>
      <c r="C1204" s="95"/>
      <c r="D1204" s="95"/>
      <c r="E1204" s="95"/>
      <c r="F1204" s="95" t="s">
        <v>25184</v>
      </c>
      <c r="G1204" s="258"/>
    </row>
    <row r="1205" spans="1:7" ht="31.5">
      <c r="A1205" s="126"/>
      <c r="B1205" s="257" t="s">
        <v>17105</v>
      </c>
      <c r="C1205" s="95"/>
      <c r="D1205" s="95"/>
      <c r="E1205" s="95"/>
      <c r="F1205" s="95" t="s">
        <v>25184</v>
      </c>
      <c r="G1205" s="258"/>
    </row>
    <row r="1206" spans="1:7" ht="31.5">
      <c r="A1206" s="126"/>
      <c r="B1206" s="257" t="s">
        <v>17106</v>
      </c>
      <c r="C1206" s="95"/>
      <c r="D1206" s="95"/>
      <c r="E1206" s="95"/>
      <c r="F1206" s="95" t="s">
        <v>25184</v>
      </c>
      <c r="G1206" s="258"/>
    </row>
    <row r="1207" spans="1:7" ht="31.5">
      <c r="A1207" s="126"/>
      <c r="B1207" s="257" t="s">
        <v>17107</v>
      </c>
      <c r="C1207" s="95"/>
      <c r="D1207" s="95"/>
      <c r="E1207" s="95"/>
      <c r="F1207" s="95" t="s">
        <v>25184</v>
      </c>
      <c r="G1207" s="258"/>
    </row>
    <row r="1208" spans="1:7" ht="31.5">
      <c r="A1208" s="126"/>
      <c r="B1208" s="257" t="s">
        <v>17108</v>
      </c>
      <c r="C1208" s="95"/>
      <c r="D1208" s="95"/>
      <c r="E1208" s="95"/>
      <c r="F1208" s="95" t="s">
        <v>25184</v>
      </c>
      <c r="G1208" s="258"/>
    </row>
    <row r="1209" spans="1:7" ht="31.5">
      <c r="A1209" s="126"/>
      <c r="B1209" s="257" t="s">
        <v>17109</v>
      </c>
      <c r="C1209" s="95"/>
      <c r="D1209" s="95"/>
      <c r="E1209" s="95"/>
      <c r="F1209" s="95" t="s">
        <v>25184</v>
      </c>
      <c r="G1209" s="258"/>
    </row>
    <row r="1210" spans="1:7" ht="31.5">
      <c r="A1210" s="126"/>
      <c r="B1210" s="257" t="s">
        <v>17110</v>
      </c>
      <c r="C1210" s="95"/>
      <c r="D1210" s="95"/>
      <c r="E1210" s="95"/>
      <c r="F1210" s="95" t="s">
        <v>25184</v>
      </c>
      <c r="G1210" s="258"/>
    </row>
    <row r="1211" spans="1:7" ht="31.5">
      <c r="A1211" s="126"/>
      <c r="B1211" s="257" t="s">
        <v>17111</v>
      </c>
      <c r="C1211" s="95"/>
      <c r="D1211" s="95"/>
      <c r="E1211" s="95"/>
      <c r="F1211" s="95" t="s">
        <v>25184</v>
      </c>
      <c r="G1211" s="258"/>
    </row>
    <row r="1212" spans="1:7" ht="31.5">
      <c r="A1212" s="126"/>
      <c r="B1212" s="257" t="s">
        <v>17112</v>
      </c>
      <c r="C1212" s="95"/>
      <c r="D1212" s="95"/>
      <c r="E1212" s="95"/>
      <c r="F1212" s="95" t="s">
        <v>25184</v>
      </c>
      <c r="G1212" s="258"/>
    </row>
    <row r="1213" spans="1:7" ht="31.5">
      <c r="A1213" s="126"/>
      <c r="B1213" s="257" t="s">
        <v>17113</v>
      </c>
      <c r="C1213" s="95"/>
      <c r="D1213" s="95"/>
      <c r="E1213" s="95"/>
      <c r="F1213" s="95" t="s">
        <v>25184</v>
      </c>
      <c r="G1213" s="258"/>
    </row>
    <row r="1214" spans="1:7" ht="31.5">
      <c r="A1214" s="126"/>
      <c r="B1214" s="257" t="s">
        <v>17114</v>
      </c>
      <c r="C1214" s="95"/>
      <c r="D1214" s="95"/>
      <c r="E1214" s="95"/>
      <c r="F1214" s="95" t="s">
        <v>25184</v>
      </c>
      <c r="G1214" s="258"/>
    </row>
    <row r="1215" spans="1:7" ht="31.5">
      <c r="A1215" s="126"/>
      <c r="B1215" s="257" t="s">
        <v>17115</v>
      </c>
      <c r="C1215" s="95"/>
      <c r="D1215" s="95"/>
      <c r="E1215" s="95"/>
      <c r="F1215" s="95" t="s">
        <v>25184</v>
      </c>
      <c r="G1215" s="258"/>
    </row>
    <row r="1216" spans="1:7" ht="31.5">
      <c r="A1216" s="126"/>
      <c r="B1216" s="257" t="s">
        <v>17116</v>
      </c>
      <c r="C1216" s="95"/>
      <c r="D1216" s="95"/>
      <c r="E1216" s="95"/>
      <c r="F1216" s="95" t="s">
        <v>25184</v>
      </c>
      <c r="G1216" s="258"/>
    </row>
    <row r="1217" spans="1:7" ht="31.5">
      <c r="A1217" s="126"/>
      <c r="B1217" s="257" t="s">
        <v>17117</v>
      </c>
      <c r="C1217" s="95"/>
      <c r="D1217" s="95"/>
      <c r="E1217" s="95"/>
      <c r="F1217" s="95" t="s">
        <v>25184</v>
      </c>
      <c r="G1217" s="258"/>
    </row>
    <row r="1218" spans="1:7" ht="31.5">
      <c r="A1218" s="126"/>
      <c r="B1218" s="257" t="s">
        <v>17118</v>
      </c>
      <c r="C1218" s="95"/>
      <c r="D1218" s="95"/>
      <c r="E1218" s="95"/>
      <c r="F1218" s="95" t="s">
        <v>25184</v>
      </c>
      <c r="G1218" s="258"/>
    </row>
    <row r="1219" spans="1:7" ht="31.5">
      <c r="A1219" s="126"/>
      <c r="B1219" s="257" t="s">
        <v>17119</v>
      </c>
      <c r="C1219" s="95"/>
      <c r="D1219" s="95"/>
      <c r="E1219" s="95"/>
      <c r="F1219" s="95" t="s">
        <v>25184</v>
      </c>
      <c r="G1219" s="258"/>
    </row>
    <row r="1220" spans="1:7" ht="31.5">
      <c r="A1220" s="126"/>
      <c r="B1220" s="257" t="s">
        <v>17120</v>
      </c>
      <c r="C1220" s="95"/>
      <c r="D1220" s="95"/>
      <c r="E1220" s="95"/>
      <c r="F1220" s="95" t="s">
        <v>25184</v>
      </c>
      <c r="G1220" s="258"/>
    </row>
    <row r="1221" spans="1:7" ht="31.5">
      <c r="A1221" s="126"/>
      <c r="B1221" s="257" t="s">
        <v>17121</v>
      </c>
      <c r="C1221" s="95"/>
      <c r="D1221" s="95"/>
      <c r="E1221" s="95"/>
      <c r="F1221" s="95" t="s">
        <v>25184</v>
      </c>
      <c r="G1221" s="258"/>
    </row>
    <row r="1222" spans="1:7" ht="31.5">
      <c r="A1222" s="126"/>
      <c r="B1222" s="257" t="s">
        <v>17122</v>
      </c>
      <c r="C1222" s="95"/>
      <c r="D1222" s="95"/>
      <c r="E1222" s="95"/>
      <c r="F1222" s="95" t="s">
        <v>25184</v>
      </c>
      <c r="G1222" s="258"/>
    </row>
    <row r="1223" spans="1:7" ht="31.5">
      <c r="A1223" s="126"/>
      <c r="B1223" s="257" t="s">
        <v>17123</v>
      </c>
      <c r="C1223" s="95"/>
      <c r="D1223" s="95"/>
      <c r="E1223" s="95"/>
      <c r="F1223" s="95" t="s">
        <v>25184</v>
      </c>
      <c r="G1223" s="258"/>
    </row>
    <row r="1224" spans="1:7" ht="31.5">
      <c r="A1224" s="126"/>
      <c r="B1224" s="257" t="s">
        <v>17124</v>
      </c>
      <c r="C1224" s="95"/>
      <c r="D1224" s="95"/>
      <c r="E1224" s="95"/>
      <c r="F1224" s="95" t="s">
        <v>25184</v>
      </c>
      <c r="G1224" s="258"/>
    </row>
    <row r="1225" spans="1:7" ht="31.5">
      <c r="A1225" s="126"/>
      <c r="B1225" s="257" t="s">
        <v>17125</v>
      </c>
      <c r="C1225" s="95"/>
      <c r="D1225" s="95"/>
      <c r="E1225" s="95"/>
      <c r="F1225" s="95" t="s">
        <v>25184</v>
      </c>
      <c r="G1225" s="258"/>
    </row>
    <row r="1226" spans="1:7" ht="31.5">
      <c r="A1226" s="126"/>
      <c r="B1226" s="257" t="s">
        <v>17126</v>
      </c>
      <c r="C1226" s="95"/>
      <c r="D1226" s="95"/>
      <c r="E1226" s="95"/>
      <c r="F1226" s="95" t="s">
        <v>25184</v>
      </c>
      <c r="G1226" s="258"/>
    </row>
    <row r="1227" spans="1:7" ht="31.5">
      <c r="A1227" s="126"/>
      <c r="B1227" s="257" t="s">
        <v>17127</v>
      </c>
      <c r="C1227" s="95"/>
      <c r="D1227" s="95"/>
      <c r="E1227" s="95"/>
      <c r="F1227" s="95" t="s">
        <v>25184</v>
      </c>
      <c r="G1227" s="258"/>
    </row>
    <row r="1228" spans="1:7" ht="31.5">
      <c r="A1228" s="126"/>
      <c r="B1228" s="257" t="s">
        <v>17128</v>
      </c>
      <c r="C1228" s="95"/>
      <c r="D1228" s="95"/>
      <c r="E1228" s="95"/>
      <c r="F1228" s="95" t="s">
        <v>25184</v>
      </c>
      <c r="G1228" s="258"/>
    </row>
    <row r="1229" spans="1:7" ht="31.5">
      <c r="A1229" s="126"/>
      <c r="B1229" s="257" t="s">
        <v>17129</v>
      </c>
      <c r="C1229" s="95"/>
      <c r="D1229" s="95"/>
      <c r="E1229" s="95"/>
      <c r="F1229" s="95" t="s">
        <v>25184</v>
      </c>
      <c r="G1229" s="258"/>
    </row>
    <row r="1230" spans="1:7" ht="31.5">
      <c r="A1230" s="126"/>
      <c r="B1230" s="257" t="s">
        <v>17130</v>
      </c>
      <c r="C1230" s="95"/>
      <c r="D1230" s="95"/>
      <c r="E1230" s="95"/>
      <c r="F1230" s="95" t="s">
        <v>25184</v>
      </c>
      <c r="G1230" s="258"/>
    </row>
    <row r="1231" spans="1:7" ht="31.5">
      <c r="A1231" s="126"/>
      <c r="B1231" s="257" t="s">
        <v>17131</v>
      </c>
      <c r="C1231" s="95"/>
      <c r="D1231" s="95"/>
      <c r="E1231" s="95"/>
      <c r="F1231" s="95" t="s">
        <v>25184</v>
      </c>
      <c r="G1231" s="258"/>
    </row>
    <row r="1232" spans="1:7" ht="31.5">
      <c r="A1232" s="126"/>
      <c r="B1232" s="257" t="s">
        <v>17132</v>
      </c>
      <c r="C1232" s="95"/>
      <c r="D1232" s="95"/>
      <c r="E1232" s="95"/>
      <c r="F1232" s="95" t="s">
        <v>25184</v>
      </c>
      <c r="G1232" s="258"/>
    </row>
    <row r="1233" spans="1:7" ht="31.5">
      <c r="A1233" s="126"/>
      <c r="B1233" s="257" t="s">
        <v>17133</v>
      </c>
      <c r="C1233" s="95"/>
      <c r="D1233" s="95"/>
      <c r="E1233" s="95"/>
      <c r="F1233" s="95" t="s">
        <v>25184</v>
      </c>
      <c r="G1233" s="258"/>
    </row>
    <row r="1234" spans="1:7" ht="31.5">
      <c r="A1234" s="126"/>
      <c r="B1234" s="257" t="s">
        <v>17134</v>
      </c>
      <c r="C1234" s="95"/>
      <c r="D1234" s="95"/>
      <c r="E1234" s="95"/>
      <c r="F1234" s="95" t="s">
        <v>25184</v>
      </c>
      <c r="G1234" s="258"/>
    </row>
    <row r="1235" spans="1:7" ht="31.5">
      <c r="A1235" s="126"/>
      <c r="B1235" s="257" t="s">
        <v>17135</v>
      </c>
      <c r="C1235" s="95"/>
      <c r="D1235" s="95"/>
      <c r="E1235" s="95"/>
      <c r="F1235" s="95" t="s">
        <v>25184</v>
      </c>
      <c r="G1235" s="258"/>
    </row>
    <row r="1236" spans="1:7" ht="31.5">
      <c r="A1236" s="126"/>
      <c r="B1236" s="257" t="s">
        <v>17136</v>
      </c>
      <c r="C1236" s="95"/>
      <c r="D1236" s="95"/>
      <c r="E1236" s="95"/>
      <c r="F1236" s="95" t="s">
        <v>25184</v>
      </c>
      <c r="G1236" s="258"/>
    </row>
    <row r="1237" spans="1:7" ht="31.5">
      <c r="A1237" s="126"/>
      <c r="B1237" s="257" t="s">
        <v>17137</v>
      </c>
      <c r="C1237" s="95"/>
      <c r="D1237" s="95"/>
      <c r="E1237" s="95"/>
      <c r="F1237" s="95" t="s">
        <v>25184</v>
      </c>
      <c r="G1237" s="258"/>
    </row>
    <row r="1238" spans="1:7" ht="31.5">
      <c r="A1238" s="126"/>
      <c r="B1238" s="257" t="s">
        <v>17138</v>
      </c>
      <c r="C1238" s="95"/>
      <c r="D1238" s="95"/>
      <c r="E1238" s="95"/>
      <c r="F1238" s="95" t="s">
        <v>25184</v>
      </c>
      <c r="G1238" s="258"/>
    </row>
    <row r="1239" spans="1:7" ht="31.5">
      <c r="A1239" s="126"/>
      <c r="B1239" s="257" t="s">
        <v>17139</v>
      </c>
      <c r="C1239" s="95"/>
      <c r="D1239" s="95"/>
      <c r="E1239" s="95"/>
      <c r="F1239" s="95" t="s">
        <v>25184</v>
      </c>
      <c r="G1239" s="258"/>
    </row>
    <row r="1240" spans="1:7" ht="31.5">
      <c r="A1240" s="126"/>
      <c r="B1240" s="257" t="s">
        <v>17140</v>
      </c>
      <c r="C1240" s="95"/>
      <c r="D1240" s="95"/>
      <c r="E1240" s="95"/>
      <c r="F1240" s="95" t="s">
        <v>25184</v>
      </c>
      <c r="G1240" s="258"/>
    </row>
    <row r="1241" spans="1:7" ht="31.5">
      <c r="A1241" s="126"/>
      <c r="B1241" s="257" t="s">
        <v>17141</v>
      </c>
      <c r="C1241" s="95"/>
      <c r="D1241" s="95"/>
      <c r="E1241" s="95"/>
      <c r="F1241" s="95" t="s">
        <v>25184</v>
      </c>
      <c r="G1241" s="258"/>
    </row>
    <row r="1242" spans="1:7" ht="31.5">
      <c r="A1242" s="126"/>
      <c r="B1242" s="257" t="s">
        <v>17142</v>
      </c>
      <c r="C1242" s="95"/>
      <c r="D1242" s="95"/>
      <c r="E1242" s="95"/>
      <c r="F1242" s="95" t="s">
        <v>25184</v>
      </c>
      <c r="G1242" s="258"/>
    </row>
    <row r="1243" spans="1:7" ht="31.5">
      <c r="A1243" s="126"/>
      <c r="B1243" s="257" t="s">
        <v>17143</v>
      </c>
      <c r="C1243" s="95"/>
      <c r="D1243" s="95"/>
      <c r="E1243" s="95"/>
      <c r="F1243" s="95" t="s">
        <v>25184</v>
      </c>
      <c r="G1243" s="258"/>
    </row>
    <row r="1244" spans="1:7" ht="31.5">
      <c r="A1244" s="126"/>
      <c r="B1244" s="257" t="s">
        <v>17144</v>
      </c>
      <c r="C1244" s="95"/>
      <c r="D1244" s="95"/>
      <c r="E1244" s="95"/>
      <c r="F1244" s="95" t="s">
        <v>25184</v>
      </c>
      <c r="G1244" s="258"/>
    </row>
    <row r="1245" spans="1:7" ht="31.5">
      <c r="A1245" s="126"/>
      <c r="B1245" s="257" t="s">
        <v>17145</v>
      </c>
      <c r="C1245" s="95"/>
      <c r="D1245" s="95"/>
      <c r="E1245" s="95"/>
      <c r="F1245" s="95" t="s">
        <v>25184</v>
      </c>
      <c r="G1245" s="258"/>
    </row>
    <row r="1246" spans="1:7" ht="31.5">
      <c r="A1246" s="126"/>
      <c r="B1246" s="257" t="s">
        <v>17146</v>
      </c>
      <c r="C1246" s="95"/>
      <c r="D1246" s="95"/>
      <c r="E1246" s="95"/>
      <c r="F1246" s="95" t="s">
        <v>25184</v>
      </c>
      <c r="G1246" s="258"/>
    </row>
    <row r="1247" spans="1:7" ht="31.5">
      <c r="A1247" s="126"/>
      <c r="B1247" s="257" t="s">
        <v>17147</v>
      </c>
      <c r="C1247" s="95"/>
      <c r="D1247" s="95"/>
      <c r="E1247" s="95"/>
      <c r="F1247" s="95" t="s">
        <v>25184</v>
      </c>
      <c r="G1247" s="258"/>
    </row>
    <row r="1248" spans="1:7" ht="31.5">
      <c r="A1248" s="126"/>
      <c r="B1248" s="257" t="s">
        <v>17148</v>
      </c>
      <c r="C1248" s="95"/>
      <c r="D1248" s="95"/>
      <c r="E1248" s="95"/>
      <c r="F1248" s="95" t="s">
        <v>25184</v>
      </c>
      <c r="G1248" s="258"/>
    </row>
    <row r="1249" spans="1:7" ht="31.5">
      <c r="A1249" s="126"/>
      <c r="B1249" s="257" t="s">
        <v>17149</v>
      </c>
      <c r="C1249" s="95"/>
      <c r="D1249" s="95"/>
      <c r="E1249" s="95"/>
      <c r="F1249" s="95" t="s">
        <v>25184</v>
      </c>
      <c r="G1249" s="258"/>
    </row>
    <row r="1250" spans="1:7" ht="31.5">
      <c r="A1250" s="126"/>
      <c r="B1250" s="257" t="s">
        <v>17150</v>
      </c>
      <c r="C1250" s="95"/>
      <c r="D1250" s="95"/>
      <c r="E1250" s="95"/>
      <c r="F1250" s="95" t="s">
        <v>25184</v>
      </c>
      <c r="G1250" s="258"/>
    </row>
    <row r="1251" spans="1:7" ht="31.5">
      <c r="A1251" s="126"/>
      <c r="B1251" s="257" t="s">
        <v>17151</v>
      </c>
      <c r="C1251" s="95"/>
      <c r="D1251" s="95"/>
      <c r="E1251" s="95"/>
      <c r="F1251" s="95" t="s">
        <v>25184</v>
      </c>
      <c r="G1251" s="258"/>
    </row>
    <row r="1252" spans="1:7" ht="31.5">
      <c r="A1252" s="126"/>
      <c r="B1252" s="257" t="s">
        <v>17152</v>
      </c>
      <c r="C1252" s="95"/>
      <c r="D1252" s="95"/>
      <c r="E1252" s="95"/>
      <c r="F1252" s="95" t="s">
        <v>25184</v>
      </c>
      <c r="G1252" s="258"/>
    </row>
    <row r="1253" spans="1:7" ht="31.5">
      <c r="A1253" s="126"/>
      <c r="B1253" s="257" t="s">
        <v>17153</v>
      </c>
      <c r="C1253" s="95"/>
      <c r="D1253" s="95"/>
      <c r="E1253" s="95"/>
      <c r="F1253" s="95" t="s">
        <v>25184</v>
      </c>
      <c r="G1253" s="258"/>
    </row>
    <row r="1254" spans="1:7" ht="31.5">
      <c r="A1254" s="126"/>
      <c r="B1254" s="257" t="s">
        <v>17154</v>
      </c>
      <c r="C1254" s="95"/>
      <c r="D1254" s="95"/>
      <c r="E1254" s="95"/>
      <c r="F1254" s="95" t="s">
        <v>25184</v>
      </c>
      <c r="G1254" s="258"/>
    </row>
    <row r="1255" spans="1:7" ht="31.5">
      <c r="A1255" s="126"/>
      <c r="B1255" s="257" t="s">
        <v>17155</v>
      </c>
      <c r="C1255" s="95"/>
      <c r="D1255" s="95"/>
      <c r="E1255" s="95"/>
      <c r="F1255" s="95" t="s">
        <v>25184</v>
      </c>
      <c r="G1255" s="258"/>
    </row>
    <row r="1256" spans="1:7" ht="31.5">
      <c r="A1256" s="126"/>
      <c r="B1256" s="257" t="s">
        <v>17156</v>
      </c>
      <c r="C1256" s="95"/>
      <c r="D1256" s="95"/>
      <c r="E1256" s="95"/>
      <c r="F1256" s="95" t="s">
        <v>25184</v>
      </c>
      <c r="G1256" s="258"/>
    </row>
    <row r="1257" spans="1:7" ht="31.5">
      <c r="A1257" s="126"/>
      <c r="B1257" s="257" t="s">
        <v>17157</v>
      </c>
      <c r="C1257" s="95"/>
      <c r="D1257" s="95"/>
      <c r="E1257" s="95"/>
      <c r="F1257" s="95" t="s">
        <v>25184</v>
      </c>
      <c r="G1257" s="258"/>
    </row>
    <row r="1258" spans="1:7" ht="31.5">
      <c r="A1258" s="126"/>
      <c r="B1258" s="257" t="s">
        <v>17158</v>
      </c>
      <c r="C1258" s="95"/>
      <c r="D1258" s="95"/>
      <c r="E1258" s="95"/>
      <c r="F1258" s="95" t="s">
        <v>25184</v>
      </c>
      <c r="G1258" s="258"/>
    </row>
    <row r="1259" spans="1:7" ht="31.5">
      <c r="A1259" s="126"/>
      <c r="B1259" s="257" t="s">
        <v>17159</v>
      </c>
      <c r="C1259" s="95"/>
      <c r="D1259" s="95"/>
      <c r="E1259" s="95"/>
      <c r="F1259" s="95" t="s">
        <v>25184</v>
      </c>
      <c r="G1259" s="258"/>
    </row>
    <row r="1260" spans="1:7" ht="31.5">
      <c r="A1260" s="126"/>
      <c r="B1260" s="257" t="s">
        <v>17160</v>
      </c>
      <c r="C1260" s="95"/>
      <c r="D1260" s="95"/>
      <c r="E1260" s="95"/>
      <c r="F1260" s="95" t="s">
        <v>25184</v>
      </c>
      <c r="G1260" s="258"/>
    </row>
    <row r="1261" spans="1:7" ht="31.5">
      <c r="A1261" s="126"/>
      <c r="B1261" s="257" t="s">
        <v>17161</v>
      </c>
      <c r="C1261" s="95"/>
      <c r="D1261" s="95"/>
      <c r="E1261" s="95"/>
      <c r="F1261" s="95" t="s">
        <v>25184</v>
      </c>
      <c r="G1261" s="258"/>
    </row>
    <row r="1262" spans="1:7" ht="31.5">
      <c r="A1262" s="126"/>
      <c r="B1262" s="257" t="s">
        <v>17162</v>
      </c>
      <c r="C1262" s="95"/>
      <c r="D1262" s="95"/>
      <c r="E1262" s="95"/>
      <c r="F1262" s="95" t="s">
        <v>25184</v>
      </c>
      <c r="G1262" s="258"/>
    </row>
    <row r="1263" spans="1:7" ht="31.5">
      <c r="A1263" s="126"/>
      <c r="B1263" s="257" t="s">
        <v>17163</v>
      </c>
      <c r="C1263" s="95"/>
      <c r="D1263" s="95"/>
      <c r="E1263" s="95"/>
      <c r="F1263" s="95" t="s">
        <v>25184</v>
      </c>
      <c r="G1263" s="258"/>
    </row>
    <row r="1264" spans="1:7" ht="31.5">
      <c r="A1264" s="126"/>
      <c r="B1264" s="257" t="s">
        <v>17164</v>
      </c>
      <c r="C1264" s="95"/>
      <c r="D1264" s="95"/>
      <c r="E1264" s="95"/>
      <c r="F1264" s="95" t="s">
        <v>25184</v>
      </c>
      <c r="G1264" s="258"/>
    </row>
    <row r="1265" spans="1:7" ht="31.5">
      <c r="A1265" s="126"/>
      <c r="B1265" s="257" t="s">
        <v>17165</v>
      </c>
      <c r="C1265" s="95"/>
      <c r="D1265" s="95"/>
      <c r="E1265" s="95"/>
      <c r="F1265" s="95" t="s">
        <v>25184</v>
      </c>
      <c r="G1265" s="258"/>
    </row>
    <row r="1266" spans="1:7" ht="31.5">
      <c r="A1266" s="126"/>
      <c r="B1266" s="257" t="s">
        <v>17166</v>
      </c>
      <c r="C1266" s="95"/>
      <c r="D1266" s="95"/>
      <c r="E1266" s="95"/>
      <c r="F1266" s="95" t="s">
        <v>25184</v>
      </c>
      <c r="G1266" s="258"/>
    </row>
    <row r="1267" spans="1:7" ht="31.5">
      <c r="A1267" s="126"/>
      <c r="B1267" s="257" t="s">
        <v>17167</v>
      </c>
      <c r="C1267" s="95"/>
      <c r="D1267" s="95"/>
      <c r="E1267" s="95"/>
      <c r="F1267" s="95" t="s">
        <v>25184</v>
      </c>
      <c r="G1267" s="258"/>
    </row>
    <row r="1268" spans="1:7" ht="31.5">
      <c r="A1268" s="126"/>
      <c r="B1268" s="257" t="s">
        <v>17168</v>
      </c>
      <c r="C1268" s="95"/>
      <c r="D1268" s="95"/>
      <c r="E1268" s="95"/>
      <c r="F1268" s="95" t="s">
        <v>25184</v>
      </c>
      <c r="G1268" s="258"/>
    </row>
    <row r="1269" spans="1:7" ht="31.5">
      <c r="A1269" s="126"/>
      <c r="B1269" s="257" t="s">
        <v>17169</v>
      </c>
      <c r="C1269" s="95"/>
      <c r="D1269" s="95"/>
      <c r="E1269" s="95"/>
      <c r="F1269" s="95" t="s">
        <v>25184</v>
      </c>
      <c r="G1269" s="258"/>
    </row>
    <row r="1270" spans="1:7" ht="31.5">
      <c r="A1270" s="126"/>
      <c r="B1270" s="257" t="s">
        <v>17170</v>
      </c>
      <c r="C1270" s="95"/>
      <c r="D1270" s="95"/>
      <c r="E1270" s="95"/>
      <c r="F1270" s="95" t="s">
        <v>25184</v>
      </c>
      <c r="G1270" s="258"/>
    </row>
    <row r="1271" spans="1:7" ht="31.5">
      <c r="A1271" s="126"/>
      <c r="B1271" s="257" t="s">
        <v>17171</v>
      </c>
      <c r="C1271" s="95"/>
      <c r="D1271" s="95"/>
      <c r="E1271" s="95"/>
      <c r="F1271" s="95" t="s">
        <v>25184</v>
      </c>
      <c r="G1271" s="258"/>
    </row>
    <row r="1272" spans="1:7" ht="31.5">
      <c r="A1272" s="126"/>
      <c r="B1272" s="257" t="s">
        <v>17172</v>
      </c>
      <c r="C1272" s="95"/>
      <c r="D1272" s="95"/>
      <c r="E1272" s="95"/>
      <c r="F1272" s="95" t="s">
        <v>25184</v>
      </c>
      <c r="G1272" s="258"/>
    </row>
    <row r="1273" spans="1:7" ht="31.5">
      <c r="A1273" s="126"/>
      <c r="B1273" s="257" t="s">
        <v>17173</v>
      </c>
      <c r="C1273" s="95"/>
      <c r="D1273" s="95"/>
      <c r="E1273" s="95"/>
      <c r="F1273" s="95" t="s">
        <v>25184</v>
      </c>
      <c r="G1273" s="258"/>
    </row>
    <row r="1274" spans="1:7" ht="31.5">
      <c r="A1274" s="126"/>
      <c r="B1274" s="257" t="s">
        <v>17174</v>
      </c>
      <c r="C1274" s="95"/>
      <c r="D1274" s="95"/>
      <c r="E1274" s="95"/>
      <c r="F1274" s="95" t="s">
        <v>25184</v>
      </c>
      <c r="G1274" s="258"/>
    </row>
    <row r="1275" spans="1:7" ht="31.5">
      <c r="A1275" s="126"/>
      <c r="B1275" s="257" t="s">
        <v>17175</v>
      </c>
      <c r="C1275" s="95"/>
      <c r="D1275" s="95"/>
      <c r="E1275" s="95"/>
      <c r="F1275" s="95" t="s">
        <v>25184</v>
      </c>
      <c r="G1275" s="258"/>
    </row>
    <row r="1276" spans="1:7" ht="31.5">
      <c r="A1276" s="126"/>
      <c r="B1276" s="257" t="s">
        <v>17176</v>
      </c>
      <c r="C1276" s="95"/>
      <c r="D1276" s="95"/>
      <c r="E1276" s="95"/>
      <c r="F1276" s="95" t="s">
        <v>25184</v>
      </c>
      <c r="G1276" s="258"/>
    </row>
    <row r="1277" spans="1:7" ht="31.5">
      <c r="A1277" s="126"/>
      <c r="B1277" s="257" t="s">
        <v>17177</v>
      </c>
      <c r="C1277" s="95"/>
      <c r="D1277" s="95"/>
      <c r="E1277" s="95"/>
      <c r="F1277" s="95" t="s">
        <v>25184</v>
      </c>
      <c r="G1277" s="258"/>
    </row>
    <row r="1278" spans="1:7" ht="31.5">
      <c r="A1278" s="126"/>
      <c r="B1278" s="257" t="s">
        <v>17178</v>
      </c>
      <c r="C1278" s="95"/>
      <c r="D1278" s="95"/>
      <c r="E1278" s="95"/>
      <c r="F1278" s="95" t="s">
        <v>25184</v>
      </c>
      <c r="G1278" s="258"/>
    </row>
    <row r="1279" spans="1:7" ht="31.5">
      <c r="A1279" s="126"/>
      <c r="B1279" s="257" t="s">
        <v>17179</v>
      </c>
      <c r="C1279" s="95"/>
      <c r="D1279" s="95"/>
      <c r="E1279" s="95"/>
      <c r="F1279" s="95" t="s">
        <v>25184</v>
      </c>
      <c r="G1279" s="258"/>
    </row>
    <row r="1280" spans="1:7" ht="31.5">
      <c r="A1280" s="126"/>
      <c r="B1280" s="257" t="s">
        <v>17180</v>
      </c>
      <c r="C1280" s="95"/>
      <c r="D1280" s="95"/>
      <c r="E1280" s="95"/>
      <c r="F1280" s="95" t="s">
        <v>25184</v>
      </c>
      <c r="G1280" s="258"/>
    </row>
    <row r="1281" spans="1:7" ht="31.5">
      <c r="A1281" s="126"/>
      <c r="B1281" s="257" t="s">
        <v>17181</v>
      </c>
      <c r="C1281" s="95"/>
      <c r="D1281" s="95"/>
      <c r="E1281" s="95"/>
      <c r="F1281" s="95" t="s">
        <v>25184</v>
      </c>
      <c r="G1281" s="258"/>
    </row>
    <row r="1282" spans="1:7" ht="31.5">
      <c r="A1282" s="126"/>
      <c r="B1282" s="257" t="s">
        <v>17182</v>
      </c>
      <c r="C1282" s="95"/>
      <c r="D1282" s="95"/>
      <c r="E1282" s="95"/>
      <c r="F1282" s="95" t="s">
        <v>25184</v>
      </c>
      <c r="G1282" s="258"/>
    </row>
    <row r="1283" spans="1:7" ht="31.5">
      <c r="A1283" s="126"/>
      <c r="B1283" s="257" t="s">
        <v>17183</v>
      </c>
      <c r="C1283" s="95"/>
      <c r="D1283" s="95"/>
      <c r="E1283" s="95"/>
      <c r="F1283" s="95" t="s">
        <v>25184</v>
      </c>
      <c r="G1283" s="258"/>
    </row>
    <row r="1284" spans="1:7" ht="31.5">
      <c r="A1284" s="126"/>
      <c r="B1284" s="257" t="s">
        <v>17184</v>
      </c>
      <c r="C1284" s="95"/>
      <c r="D1284" s="95"/>
      <c r="E1284" s="95"/>
      <c r="F1284" s="95" t="s">
        <v>25184</v>
      </c>
      <c r="G1284" s="258"/>
    </row>
    <row r="1285" spans="1:7" ht="31.5">
      <c r="A1285" s="126"/>
      <c r="B1285" s="257" t="s">
        <v>17185</v>
      </c>
      <c r="C1285" s="95"/>
      <c r="D1285" s="95"/>
      <c r="E1285" s="95"/>
      <c r="F1285" s="95" t="s">
        <v>25184</v>
      </c>
      <c r="G1285" s="258"/>
    </row>
    <row r="1286" spans="1:7" ht="31.5">
      <c r="A1286" s="126"/>
      <c r="B1286" s="257" t="s">
        <v>17186</v>
      </c>
      <c r="C1286" s="95"/>
      <c r="D1286" s="95"/>
      <c r="E1286" s="95"/>
      <c r="F1286" s="95" t="s">
        <v>25184</v>
      </c>
      <c r="G1286" s="258"/>
    </row>
    <row r="1287" spans="1:7" ht="31.5">
      <c r="A1287" s="126"/>
      <c r="B1287" s="257" t="s">
        <v>17187</v>
      </c>
      <c r="C1287" s="95"/>
      <c r="D1287" s="95"/>
      <c r="E1287" s="95"/>
      <c r="F1287" s="95" t="s">
        <v>25184</v>
      </c>
      <c r="G1287" s="258"/>
    </row>
    <row r="1288" spans="1:7" ht="31.5">
      <c r="A1288" s="126"/>
      <c r="B1288" s="257" t="s">
        <v>17188</v>
      </c>
      <c r="C1288" s="95"/>
      <c r="D1288" s="95"/>
      <c r="E1288" s="95"/>
      <c r="F1288" s="95" t="s">
        <v>25184</v>
      </c>
      <c r="G1288" s="258"/>
    </row>
    <row r="1289" spans="1:7" ht="31.5">
      <c r="A1289" s="126"/>
      <c r="B1289" s="257" t="s">
        <v>17189</v>
      </c>
      <c r="C1289" s="95"/>
      <c r="D1289" s="95"/>
      <c r="E1289" s="95"/>
      <c r="F1289" s="95" t="s">
        <v>25184</v>
      </c>
      <c r="G1289" s="258"/>
    </row>
    <row r="1290" spans="1:7" ht="31.5">
      <c r="A1290" s="126"/>
      <c r="B1290" s="257" t="s">
        <v>17190</v>
      </c>
      <c r="C1290" s="95"/>
      <c r="D1290" s="95"/>
      <c r="E1290" s="95"/>
      <c r="F1290" s="95" t="s">
        <v>25184</v>
      </c>
      <c r="G1290" s="258"/>
    </row>
    <row r="1291" spans="1:7" ht="31.5">
      <c r="A1291" s="126"/>
      <c r="B1291" s="257" t="s">
        <v>17191</v>
      </c>
      <c r="C1291" s="95"/>
      <c r="D1291" s="95"/>
      <c r="E1291" s="95"/>
      <c r="F1291" s="95" t="s">
        <v>25184</v>
      </c>
      <c r="G1291" s="258"/>
    </row>
    <row r="1292" spans="1:7" ht="31.5">
      <c r="A1292" s="126"/>
      <c r="B1292" s="257" t="s">
        <v>17192</v>
      </c>
      <c r="C1292" s="95"/>
      <c r="D1292" s="95"/>
      <c r="E1292" s="95"/>
      <c r="F1292" s="95" t="s">
        <v>25184</v>
      </c>
      <c r="G1292" s="258"/>
    </row>
    <row r="1293" spans="1:7" ht="31.5">
      <c r="A1293" s="126"/>
      <c r="B1293" s="257" t="s">
        <v>17193</v>
      </c>
      <c r="C1293" s="95"/>
      <c r="D1293" s="95"/>
      <c r="E1293" s="95"/>
      <c r="F1293" s="95" t="s">
        <v>25184</v>
      </c>
      <c r="G1293" s="258"/>
    </row>
    <row r="1294" spans="1:7" ht="31.5">
      <c r="A1294" s="126"/>
      <c r="B1294" s="257" t="s">
        <v>17194</v>
      </c>
      <c r="C1294" s="95"/>
      <c r="D1294" s="95"/>
      <c r="E1294" s="95"/>
      <c r="F1294" s="95" t="s">
        <v>25184</v>
      </c>
      <c r="G1294" s="258"/>
    </row>
    <row r="1295" spans="1:7" ht="31.5">
      <c r="A1295" s="126"/>
      <c r="B1295" s="257" t="s">
        <v>17195</v>
      </c>
      <c r="C1295" s="95"/>
      <c r="D1295" s="95"/>
      <c r="E1295" s="95"/>
      <c r="F1295" s="95" t="s">
        <v>25184</v>
      </c>
      <c r="G1295" s="258"/>
    </row>
    <row r="1296" spans="1:7" ht="31.5">
      <c r="A1296" s="126"/>
      <c r="B1296" s="257" t="s">
        <v>17196</v>
      </c>
      <c r="C1296" s="95"/>
      <c r="D1296" s="95"/>
      <c r="E1296" s="95"/>
      <c r="F1296" s="95" t="s">
        <v>25184</v>
      </c>
      <c r="G1296" s="258"/>
    </row>
    <row r="1297" spans="1:7" ht="31.5">
      <c r="A1297" s="126"/>
      <c r="B1297" s="257" t="s">
        <v>17197</v>
      </c>
      <c r="C1297" s="95"/>
      <c r="D1297" s="95"/>
      <c r="E1297" s="95"/>
      <c r="F1297" s="95" t="s">
        <v>25184</v>
      </c>
      <c r="G1297" s="258"/>
    </row>
    <row r="1298" spans="1:7" ht="31.5">
      <c r="A1298" s="126"/>
      <c r="B1298" s="257" t="s">
        <v>17198</v>
      </c>
      <c r="C1298" s="95"/>
      <c r="D1298" s="95"/>
      <c r="E1298" s="95"/>
      <c r="F1298" s="95" t="s">
        <v>25184</v>
      </c>
      <c r="G1298" s="258"/>
    </row>
    <row r="1299" spans="1:7" ht="31.5">
      <c r="A1299" s="126"/>
      <c r="B1299" s="257" t="s">
        <v>17199</v>
      </c>
      <c r="C1299" s="95"/>
      <c r="D1299" s="95"/>
      <c r="E1299" s="95"/>
      <c r="F1299" s="95" t="s">
        <v>25184</v>
      </c>
      <c r="G1299" s="258"/>
    </row>
    <row r="1300" spans="1:7" ht="31.5">
      <c r="A1300" s="126"/>
      <c r="B1300" s="257" t="s">
        <v>17200</v>
      </c>
      <c r="C1300" s="95"/>
      <c r="D1300" s="95"/>
      <c r="E1300" s="95"/>
      <c r="F1300" s="95" t="s">
        <v>25184</v>
      </c>
      <c r="G1300" s="258"/>
    </row>
    <row r="1301" spans="1:7" ht="31.5">
      <c r="A1301" s="126"/>
      <c r="B1301" s="257" t="s">
        <v>17201</v>
      </c>
      <c r="C1301" s="95"/>
      <c r="D1301" s="95"/>
      <c r="E1301" s="95"/>
      <c r="F1301" s="95" t="s">
        <v>25184</v>
      </c>
      <c r="G1301" s="258"/>
    </row>
    <row r="1302" spans="1:7" ht="31.5">
      <c r="A1302" s="126"/>
      <c r="B1302" s="257" t="s">
        <v>17202</v>
      </c>
      <c r="C1302" s="95"/>
      <c r="D1302" s="95"/>
      <c r="E1302" s="95"/>
      <c r="F1302" s="95" t="s">
        <v>25184</v>
      </c>
      <c r="G1302" s="258"/>
    </row>
    <row r="1303" spans="1:7" ht="31.5">
      <c r="A1303" s="126"/>
      <c r="B1303" s="257" t="s">
        <v>17203</v>
      </c>
      <c r="C1303" s="95"/>
      <c r="D1303" s="95"/>
      <c r="E1303" s="95"/>
      <c r="F1303" s="95" t="s">
        <v>25184</v>
      </c>
      <c r="G1303" s="258"/>
    </row>
    <row r="1304" spans="1:7" ht="31.5">
      <c r="A1304" s="126"/>
      <c r="B1304" s="257" t="s">
        <v>17204</v>
      </c>
      <c r="C1304" s="95"/>
      <c r="D1304" s="95"/>
      <c r="E1304" s="95"/>
      <c r="F1304" s="95" t="s">
        <v>25184</v>
      </c>
      <c r="G1304" s="258"/>
    </row>
    <row r="1305" spans="1:7" ht="31.5">
      <c r="A1305" s="126"/>
      <c r="B1305" s="257" t="s">
        <v>17205</v>
      </c>
      <c r="C1305" s="95"/>
      <c r="D1305" s="95"/>
      <c r="E1305" s="95"/>
      <c r="F1305" s="95" t="s">
        <v>25184</v>
      </c>
      <c r="G1305" s="258"/>
    </row>
    <row r="1306" spans="1:7" ht="31.5">
      <c r="A1306" s="126"/>
      <c r="B1306" s="257" t="s">
        <v>17206</v>
      </c>
      <c r="C1306" s="95"/>
      <c r="D1306" s="95"/>
      <c r="E1306" s="95"/>
      <c r="F1306" s="95" t="s">
        <v>25184</v>
      </c>
      <c r="G1306" s="258"/>
    </row>
    <row r="1307" spans="1:7" ht="31.5">
      <c r="A1307" s="126"/>
      <c r="B1307" s="257" t="s">
        <v>17207</v>
      </c>
      <c r="C1307" s="95"/>
      <c r="D1307" s="95"/>
      <c r="E1307" s="95"/>
      <c r="F1307" s="95" t="s">
        <v>25184</v>
      </c>
      <c r="G1307" s="258"/>
    </row>
    <row r="1308" spans="1:7" ht="31.5">
      <c r="A1308" s="126"/>
      <c r="B1308" s="257" t="s">
        <v>17208</v>
      </c>
      <c r="C1308" s="95"/>
      <c r="D1308" s="95"/>
      <c r="E1308" s="95"/>
      <c r="F1308" s="95" t="s">
        <v>25184</v>
      </c>
      <c r="G1308" s="258"/>
    </row>
    <row r="1309" spans="1:7" ht="31.5">
      <c r="A1309" s="126"/>
      <c r="B1309" s="257" t="s">
        <v>17209</v>
      </c>
      <c r="C1309" s="95"/>
      <c r="D1309" s="95"/>
      <c r="E1309" s="95"/>
      <c r="F1309" s="95" t="s">
        <v>25184</v>
      </c>
      <c r="G1309" s="258"/>
    </row>
    <row r="1310" spans="1:7" ht="31.5">
      <c r="A1310" s="126"/>
      <c r="B1310" s="257" t="s">
        <v>17210</v>
      </c>
      <c r="C1310" s="95"/>
      <c r="D1310" s="95"/>
      <c r="E1310" s="95"/>
      <c r="F1310" s="95" t="s">
        <v>25184</v>
      </c>
      <c r="G1310" s="258"/>
    </row>
    <row r="1311" spans="1:7" ht="31.5">
      <c r="A1311" s="126"/>
      <c r="B1311" s="257" t="s">
        <v>17211</v>
      </c>
      <c r="C1311" s="95"/>
      <c r="D1311" s="95"/>
      <c r="E1311" s="95"/>
      <c r="F1311" s="95" t="s">
        <v>25184</v>
      </c>
      <c r="G1311" s="258"/>
    </row>
    <row r="1312" spans="1:7" ht="31.5">
      <c r="A1312" s="126"/>
      <c r="B1312" s="257" t="s">
        <v>17212</v>
      </c>
      <c r="C1312" s="95"/>
      <c r="D1312" s="95"/>
      <c r="E1312" s="95"/>
      <c r="F1312" s="95" t="s">
        <v>25184</v>
      </c>
      <c r="G1312" s="258"/>
    </row>
    <row r="1313" spans="1:7" ht="31.5">
      <c r="A1313" s="126"/>
      <c r="B1313" s="257" t="s">
        <v>17213</v>
      </c>
      <c r="C1313" s="95"/>
      <c r="D1313" s="95"/>
      <c r="E1313" s="95"/>
      <c r="F1313" s="95" t="s">
        <v>25184</v>
      </c>
      <c r="G1313" s="258"/>
    </row>
    <row r="1314" spans="1:7" ht="31.5">
      <c r="A1314" s="126"/>
      <c r="B1314" s="257" t="s">
        <v>17214</v>
      </c>
      <c r="C1314" s="95"/>
      <c r="D1314" s="95"/>
      <c r="E1314" s="95"/>
      <c r="F1314" s="95" t="s">
        <v>25184</v>
      </c>
      <c r="G1314" s="258"/>
    </row>
    <row r="1315" spans="1:7" ht="31.5">
      <c r="A1315" s="126"/>
      <c r="B1315" s="257" t="s">
        <v>17215</v>
      </c>
      <c r="C1315" s="95"/>
      <c r="D1315" s="95"/>
      <c r="E1315" s="95"/>
      <c r="F1315" s="95" t="s">
        <v>25184</v>
      </c>
      <c r="G1315" s="258"/>
    </row>
    <row r="1316" spans="1:7" ht="31.5">
      <c r="A1316" s="126"/>
      <c r="B1316" s="257" t="s">
        <v>17216</v>
      </c>
      <c r="C1316" s="95"/>
      <c r="D1316" s="95"/>
      <c r="E1316" s="95"/>
      <c r="F1316" s="95" t="s">
        <v>25184</v>
      </c>
      <c r="G1316" s="258"/>
    </row>
    <row r="1317" spans="1:7" ht="31.5">
      <c r="A1317" s="126"/>
      <c r="B1317" s="257" t="s">
        <v>17217</v>
      </c>
      <c r="C1317" s="95"/>
      <c r="D1317" s="95"/>
      <c r="E1317" s="95"/>
      <c r="F1317" s="95" t="s">
        <v>25184</v>
      </c>
      <c r="G1317" s="258"/>
    </row>
    <row r="1318" spans="1:7" ht="31.5">
      <c r="A1318" s="126"/>
      <c r="B1318" s="257" t="s">
        <v>17218</v>
      </c>
      <c r="C1318" s="95"/>
      <c r="D1318" s="95"/>
      <c r="E1318" s="95"/>
      <c r="F1318" s="95" t="s">
        <v>25184</v>
      </c>
      <c r="G1318" s="258"/>
    </row>
    <row r="1319" spans="1:7" ht="31.5">
      <c r="A1319" s="126"/>
      <c r="B1319" s="257" t="s">
        <v>17219</v>
      </c>
      <c r="C1319" s="95"/>
      <c r="D1319" s="95"/>
      <c r="E1319" s="95"/>
      <c r="F1319" s="95" t="s">
        <v>25184</v>
      </c>
      <c r="G1319" s="258"/>
    </row>
    <row r="1320" spans="1:7" ht="31.5">
      <c r="A1320" s="126"/>
      <c r="B1320" s="257" t="s">
        <v>17220</v>
      </c>
      <c r="C1320" s="95"/>
      <c r="D1320" s="95"/>
      <c r="E1320" s="95"/>
      <c r="F1320" s="95" t="s">
        <v>25184</v>
      </c>
      <c r="G1320" s="258"/>
    </row>
    <row r="1321" spans="1:7" ht="31.5">
      <c r="A1321" s="126"/>
      <c r="B1321" s="257" t="s">
        <v>17221</v>
      </c>
      <c r="C1321" s="95"/>
      <c r="D1321" s="95"/>
      <c r="E1321" s="95"/>
      <c r="F1321" s="95" t="s">
        <v>25184</v>
      </c>
      <c r="G1321" s="258"/>
    </row>
    <row r="1322" spans="1:7" ht="31.5">
      <c r="A1322" s="126"/>
      <c r="B1322" s="257" t="s">
        <v>17222</v>
      </c>
      <c r="C1322" s="95"/>
      <c r="D1322" s="95"/>
      <c r="E1322" s="95"/>
      <c r="F1322" s="95" t="s">
        <v>25184</v>
      </c>
      <c r="G1322" s="258"/>
    </row>
    <row r="1323" spans="1:7" ht="31.5">
      <c r="A1323" s="126"/>
      <c r="B1323" s="257" t="s">
        <v>17223</v>
      </c>
      <c r="C1323" s="95"/>
      <c r="D1323" s="95"/>
      <c r="E1323" s="95"/>
      <c r="F1323" s="95" t="s">
        <v>25184</v>
      </c>
      <c r="G1323" s="258"/>
    </row>
    <row r="1324" spans="1:7" ht="31.5">
      <c r="A1324" s="126"/>
      <c r="B1324" s="257" t="s">
        <v>17224</v>
      </c>
      <c r="C1324" s="95"/>
      <c r="D1324" s="95"/>
      <c r="E1324" s="95"/>
      <c r="F1324" s="95" t="s">
        <v>25184</v>
      </c>
      <c r="G1324" s="258"/>
    </row>
    <row r="1325" spans="1:7" ht="31.5">
      <c r="A1325" s="126"/>
      <c r="B1325" s="257" t="s">
        <v>17225</v>
      </c>
      <c r="C1325" s="95"/>
      <c r="D1325" s="95"/>
      <c r="E1325" s="95"/>
      <c r="F1325" s="95" t="s">
        <v>25184</v>
      </c>
      <c r="G1325" s="258"/>
    </row>
    <row r="1326" spans="1:7" ht="31.5">
      <c r="A1326" s="126"/>
      <c r="B1326" s="257" t="s">
        <v>17226</v>
      </c>
      <c r="C1326" s="95"/>
      <c r="D1326" s="95"/>
      <c r="E1326" s="95"/>
      <c r="F1326" s="95" t="s">
        <v>25184</v>
      </c>
      <c r="G1326" s="258"/>
    </row>
    <row r="1327" spans="1:7" ht="31.5">
      <c r="A1327" s="126"/>
      <c r="B1327" s="257" t="s">
        <v>17227</v>
      </c>
      <c r="C1327" s="95"/>
      <c r="D1327" s="95"/>
      <c r="E1327" s="95"/>
      <c r="F1327" s="95" t="s">
        <v>25184</v>
      </c>
      <c r="G1327" s="258"/>
    </row>
    <row r="1328" spans="1:7" ht="31.5">
      <c r="A1328" s="126"/>
      <c r="B1328" s="257" t="s">
        <v>17228</v>
      </c>
      <c r="C1328" s="95"/>
      <c r="D1328" s="95"/>
      <c r="E1328" s="95"/>
      <c r="F1328" s="95" t="s">
        <v>25184</v>
      </c>
      <c r="G1328" s="258"/>
    </row>
    <row r="1329" spans="1:7" ht="31.5">
      <c r="A1329" s="126"/>
      <c r="B1329" s="257" t="s">
        <v>17229</v>
      </c>
      <c r="C1329" s="95"/>
      <c r="D1329" s="95"/>
      <c r="E1329" s="95"/>
      <c r="F1329" s="95" t="s">
        <v>25184</v>
      </c>
      <c r="G1329" s="258"/>
    </row>
    <row r="1330" spans="1:7" ht="31.5">
      <c r="A1330" s="126"/>
      <c r="B1330" s="257" t="s">
        <v>17230</v>
      </c>
      <c r="C1330" s="95"/>
      <c r="D1330" s="95"/>
      <c r="E1330" s="95"/>
      <c r="F1330" s="95" t="s">
        <v>25184</v>
      </c>
      <c r="G1330" s="258"/>
    </row>
    <row r="1331" spans="1:7" ht="31.5">
      <c r="A1331" s="126"/>
      <c r="B1331" s="257" t="s">
        <v>17231</v>
      </c>
      <c r="C1331" s="95"/>
      <c r="D1331" s="95"/>
      <c r="E1331" s="95"/>
      <c r="F1331" s="95" t="s">
        <v>25184</v>
      </c>
      <c r="G1331" s="258"/>
    </row>
    <row r="1332" spans="1:7" ht="31.5">
      <c r="A1332" s="126"/>
      <c r="B1332" s="257" t="s">
        <v>17232</v>
      </c>
      <c r="C1332" s="95"/>
      <c r="D1332" s="95"/>
      <c r="E1332" s="95"/>
      <c r="F1332" s="95" t="s">
        <v>25184</v>
      </c>
      <c r="G1332" s="258"/>
    </row>
    <row r="1333" spans="1:7" ht="31.5">
      <c r="A1333" s="126"/>
      <c r="B1333" s="257" t="s">
        <v>17233</v>
      </c>
      <c r="C1333" s="95"/>
      <c r="D1333" s="95"/>
      <c r="E1333" s="95"/>
      <c r="F1333" s="95" t="s">
        <v>25184</v>
      </c>
      <c r="G1333" s="258"/>
    </row>
    <row r="1334" spans="1:7" ht="31.5">
      <c r="A1334" s="126"/>
      <c r="B1334" s="257" t="s">
        <v>17234</v>
      </c>
      <c r="C1334" s="95"/>
      <c r="D1334" s="95"/>
      <c r="E1334" s="95"/>
      <c r="F1334" s="95" t="s">
        <v>25184</v>
      </c>
      <c r="G1334" s="258"/>
    </row>
    <row r="1335" spans="1:7" ht="31.5">
      <c r="A1335" s="126"/>
      <c r="B1335" s="257" t="s">
        <v>17235</v>
      </c>
      <c r="C1335" s="95"/>
      <c r="D1335" s="95"/>
      <c r="E1335" s="95"/>
      <c r="F1335" s="95" t="s">
        <v>25184</v>
      </c>
      <c r="G1335" s="258"/>
    </row>
    <row r="1336" spans="1:7" ht="31.5">
      <c r="A1336" s="126"/>
      <c r="B1336" s="257" t="s">
        <v>17236</v>
      </c>
      <c r="C1336" s="95"/>
      <c r="D1336" s="95"/>
      <c r="E1336" s="95"/>
      <c r="F1336" s="95" t="s">
        <v>25184</v>
      </c>
      <c r="G1336" s="258"/>
    </row>
    <row r="1337" spans="1:7" ht="31.5">
      <c r="A1337" s="126"/>
      <c r="B1337" s="257" t="s">
        <v>17237</v>
      </c>
      <c r="C1337" s="95"/>
      <c r="D1337" s="95"/>
      <c r="E1337" s="95"/>
      <c r="F1337" s="95" t="s">
        <v>25184</v>
      </c>
      <c r="G1337" s="258"/>
    </row>
    <row r="1338" spans="1:7" ht="31.5">
      <c r="A1338" s="126"/>
      <c r="B1338" s="257" t="s">
        <v>17238</v>
      </c>
      <c r="C1338" s="95"/>
      <c r="D1338" s="95"/>
      <c r="E1338" s="95"/>
      <c r="F1338" s="95" t="s">
        <v>25184</v>
      </c>
      <c r="G1338" s="258"/>
    </row>
    <row r="1339" spans="1:7" ht="31.5">
      <c r="A1339" s="126"/>
      <c r="B1339" s="257" t="s">
        <v>17239</v>
      </c>
      <c r="C1339" s="95"/>
      <c r="D1339" s="95"/>
      <c r="E1339" s="95"/>
      <c r="F1339" s="95" t="s">
        <v>25184</v>
      </c>
      <c r="G1339" s="258"/>
    </row>
    <row r="1340" spans="1:7" ht="31.5">
      <c r="A1340" s="126"/>
      <c r="B1340" s="257" t="s">
        <v>17240</v>
      </c>
      <c r="C1340" s="95"/>
      <c r="D1340" s="95"/>
      <c r="E1340" s="95"/>
      <c r="F1340" s="95" t="s">
        <v>25184</v>
      </c>
      <c r="G1340" s="258"/>
    </row>
    <row r="1341" spans="1:7" ht="31.5">
      <c r="A1341" s="126"/>
      <c r="B1341" s="257" t="s">
        <v>17241</v>
      </c>
      <c r="C1341" s="95"/>
      <c r="D1341" s="95"/>
      <c r="E1341" s="95"/>
      <c r="F1341" s="95" t="s">
        <v>25184</v>
      </c>
      <c r="G1341" s="258"/>
    </row>
    <row r="1342" spans="1:7" ht="31.5">
      <c r="A1342" s="126"/>
      <c r="B1342" s="257" t="s">
        <v>17242</v>
      </c>
      <c r="C1342" s="95"/>
      <c r="D1342" s="95"/>
      <c r="E1342" s="95"/>
      <c r="F1342" s="95" t="s">
        <v>25184</v>
      </c>
      <c r="G1342" s="258"/>
    </row>
    <row r="1343" spans="1:7" ht="31.5">
      <c r="A1343" s="126"/>
      <c r="B1343" s="257" t="s">
        <v>17243</v>
      </c>
      <c r="C1343" s="95"/>
      <c r="D1343" s="95"/>
      <c r="E1343" s="95"/>
      <c r="F1343" s="95" t="s">
        <v>25184</v>
      </c>
      <c r="G1343" s="258"/>
    </row>
    <row r="1344" spans="1:7" ht="31.5">
      <c r="A1344" s="126"/>
      <c r="B1344" s="257" t="s">
        <v>17244</v>
      </c>
      <c r="C1344" s="95"/>
      <c r="D1344" s="95"/>
      <c r="E1344" s="95"/>
      <c r="F1344" s="95" t="s">
        <v>25184</v>
      </c>
      <c r="G1344" s="258"/>
    </row>
    <row r="1345" spans="1:7" ht="31.5">
      <c r="A1345" s="126"/>
      <c r="B1345" s="257" t="s">
        <v>17245</v>
      </c>
      <c r="C1345" s="95"/>
      <c r="D1345" s="95"/>
      <c r="E1345" s="95"/>
      <c r="F1345" s="95" t="s">
        <v>25184</v>
      </c>
      <c r="G1345" s="258"/>
    </row>
    <row r="1346" spans="1:7" ht="31.5">
      <c r="A1346" s="126"/>
      <c r="B1346" s="257" t="s">
        <v>17246</v>
      </c>
      <c r="C1346" s="95"/>
      <c r="D1346" s="95"/>
      <c r="E1346" s="95"/>
      <c r="F1346" s="95" t="s">
        <v>25184</v>
      </c>
      <c r="G1346" s="258"/>
    </row>
    <row r="1347" spans="1:7" ht="31.5">
      <c r="A1347" s="126"/>
      <c r="B1347" s="257" t="s">
        <v>17247</v>
      </c>
      <c r="C1347" s="95"/>
      <c r="D1347" s="95"/>
      <c r="E1347" s="95"/>
      <c r="F1347" s="95" t="s">
        <v>25184</v>
      </c>
      <c r="G1347" s="258"/>
    </row>
    <row r="1348" spans="1:7" ht="31.5">
      <c r="A1348" s="126"/>
      <c r="B1348" s="257" t="s">
        <v>17248</v>
      </c>
      <c r="C1348" s="95"/>
      <c r="D1348" s="95"/>
      <c r="E1348" s="95"/>
      <c r="F1348" s="95" t="s">
        <v>25184</v>
      </c>
      <c r="G1348" s="258"/>
    </row>
    <row r="1349" spans="1:7" ht="31.5">
      <c r="A1349" s="126"/>
      <c r="B1349" s="257" t="s">
        <v>17249</v>
      </c>
      <c r="C1349" s="95"/>
      <c r="D1349" s="95"/>
      <c r="E1349" s="95"/>
      <c r="F1349" s="95" t="s">
        <v>25184</v>
      </c>
      <c r="G1349" s="258"/>
    </row>
    <row r="1350" spans="1:7" ht="31.5">
      <c r="A1350" s="126"/>
      <c r="B1350" s="257" t="s">
        <v>17250</v>
      </c>
      <c r="C1350" s="95"/>
      <c r="D1350" s="95"/>
      <c r="E1350" s="95"/>
      <c r="F1350" s="95" t="s">
        <v>25184</v>
      </c>
      <c r="G1350" s="258"/>
    </row>
    <row r="1351" spans="1:7" ht="31.5">
      <c r="A1351" s="126"/>
      <c r="B1351" s="257" t="s">
        <v>17251</v>
      </c>
      <c r="C1351" s="95"/>
      <c r="D1351" s="95"/>
      <c r="E1351" s="95"/>
      <c r="F1351" s="95" t="s">
        <v>25184</v>
      </c>
      <c r="G1351" s="258"/>
    </row>
    <row r="1352" spans="1:7" ht="31.5">
      <c r="A1352" s="126"/>
      <c r="B1352" s="257" t="s">
        <v>17252</v>
      </c>
      <c r="C1352" s="95"/>
      <c r="D1352" s="95"/>
      <c r="E1352" s="95"/>
      <c r="F1352" s="95" t="s">
        <v>25184</v>
      </c>
      <c r="G1352" s="258"/>
    </row>
    <row r="1353" spans="1:7" ht="31.5">
      <c r="A1353" s="126"/>
      <c r="B1353" s="257" t="s">
        <v>17253</v>
      </c>
      <c r="C1353" s="95"/>
      <c r="D1353" s="95"/>
      <c r="E1353" s="95"/>
      <c r="F1353" s="95" t="s">
        <v>25184</v>
      </c>
      <c r="G1353" s="258"/>
    </row>
    <row r="1354" spans="1:7" ht="31.5">
      <c r="A1354" s="126"/>
      <c r="B1354" s="257" t="s">
        <v>17254</v>
      </c>
      <c r="C1354" s="95"/>
      <c r="D1354" s="95"/>
      <c r="E1354" s="95"/>
      <c r="F1354" s="95" t="s">
        <v>25184</v>
      </c>
      <c r="G1354" s="258"/>
    </row>
    <row r="1355" spans="1:7" ht="31.5">
      <c r="A1355" s="126"/>
      <c r="B1355" s="257" t="s">
        <v>17255</v>
      </c>
      <c r="C1355" s="95"/>
      <c r="D1355" s="95"/>
      <c r="E1355" s="95"/>
      <c r="F1355" s="95" t="s">
        <v>25184</v>
      </c>
      <c r="G1355" s="258"/>
    </row>
    <row r="1356" spans="1:7" ht="31.5">
      <c r="A1356" s="126"/>
      <c r="B1356" s="257" t="s">
        <v>17256</v>
      </c>
      <c r="C1356" s="95"/>
      <c r="D1356" s="95"/>
      <c r="E1356" s="95"/>
      <c r="F1356" s="95" t="s">
        <v>25184</v>
      </c>
      <c r="G1356" s="258"/>
    </row>
    <row r="1357" spans="1:7" ht="31.5">
      <c r="A1357" s="126"/>
      <c r="B1357" s="257" t="s">
        <v>17257</v>
      </c>
      <c r="C1357" s="95"/>
      <c r="D1357" s="95"/>
      <c r="E1357" s="95"/>
      <c r="F1357" s="95" t="s">
        <v>25184</v>
      </c>
      <c r="G1357" s="258"/>
    </row>
    <row r="1358" spans="1:7" ht="31.5">
      <c r="A1358" s="126"/>
      <c r="B1358" s="257" t="s">
        <v>17258</v>
      </c>
      <c r="C1358" s="95"/>
      <c r="D1358" s="95"/>
      <c r="E1358" s="95"/>
      <c r="F1358" s="95" t="s">
        <v>25184</v>
      </c>
      <c r="G1358" s="258"/>
    </row>
    <row r="1359" spans="1:7" ht="31.5">
      <c r="A1359" s="126"/>
      <c r="B1359" s="257" t="s">
        <v>17259</v>
      </c>
      <c r="C1359" s="95"/>
      <c r="D1359" s="95"/>
      <c r="E1359" s="95"/>
      <c r="F1359" s="95" t="s">
        <v>25184</v>
      </c>
      <c r="G1359" s="258"/>
    </row>
    <row r="1360" spans="1:7" ht="31.5">
      <c r="A1360" s="126"/>
      <c r="B1360" s="257" t="s">
        <v>17260</v>
      </c>
      <c r="C1360" s="95"/>
      <c r="D1360" s="95"/>
      <c r="E1360" s="95"/>
      <c r="F1360" s="95" t="s">
        <v>25184</v>
      </c>
      <c r="G1360" s="258"/>
    </row>
    <row r="1361" spans="1:7" ht="31.5">
      <c r="A1361" s="126"/>
      <c r="B1361" s="257" t="s">
        <v>17261</v>
      </c>
      <c r="C1361" s="95"/>
      <c r="D1361" s="95"/>
      <c r="E1361" s="95"/>
      <c r="F1361" s="95" t="s">
        <v>25184</v>
      </c>
      <c r="G1361" s="258"/>
    </row>
    <row r="1362" spans="1:7" ht="31.5">
      <c r="A1362" s="126"/>
      <c r="B1362" s="257" t="s">
        <v>17262</v>
      </c>
      <c r="C1362" s="95"/>
      <c r="D1362" s="95"/>
      <c r="E1362" s="95"/>
      <c r="F1362" s="95" t="s">
        <v>25184</v>
      </c>
      <c r="G1362" s="258"/>
    </row>
    <row r="1363" spans="1:7" ht="31.5">
      <c r="A1363" s="126"/>
      <c r="B1363" s="257" t="s">
        <v>17263</v>
      </c>
      <c r="C1363" s="95"/>
      <c r="D1363" s="95"/>
      <c r="E1363" s="95"/>
      <c r="F1363" s="95" t="s">
        <v>25184</v>
      </c>
      <c r="G1363" s="258"/>
    </row>
    <row r="1364" spans="1:7" ht="31.5">
      <c r="A1364" s="126"/>
      <c r="B1364" s="257" t="s">
        <v>17264</v>
      </c>
      <c r="C1364" s="95"/>
      <c r="D1364" s="95"/>
      <c r="E1364" s="95"/>
      <c r="F1364" s="95" t="s">
        <v>25184</v>
      </c>
      <c r="G1364" s="258"/>
    </row>
    <row r="1365" spans="1:7" ht="31.5">
      <c r="A1365" s="126"/>
      <c r="B1365" s="257" t="s">
        <v>17265</v>
      </c>
      <c r="C1365" s="95"/>
      <c r="D1365" s="95"/>
      <c r="E1365" s="95"/>
      <c r="F1365" s="95" t="s">
        <v>25184</v>
      </c>
      <c r="G1365" s="258"/>
    </row>
    <row r="1366" spans="1:7" ht="31.5">
      <c r="A1366" s="126"/>
      <c r="B1366" s="257" t="s">
        <v>17266</v>
      </c>
      <c r="C1366" s="95"/>
      <c r="D1366" s="95"/>
      <c r="E1366" s="95"/>
      <c r="F1366" s="95" t="s">
        <v>25184</v>
      </c>
      <c r="G1366" s="258"/>
    </row>
    <row r="1367" spans="1:7" ht="31.5">
      <c r="A1367" s="126"/>
      <c r="B1367" s="257" t="s">
        <v>17267</v>
      </c>
      <c r="C1367" s="95"/>
      <c r="D1367" s="95"/>
      <c r="E1367" s="95"/>
      <c r="F1367" s="95" t="s">
        <v>25184</v>
      </c>
      <c r="G1367" s="258"/>
    </row>
    <row r="1368" spans="1:7" ht="31.5">
      <c r="A1368" s="126"/>
      <c r="B1368" s="257" t="s">
        <v>17268</v>
      </c>
      <c r="C1368" s="95"/>
      <c r="D1368" s="95"/>
      <c r="E1368" s="95"/>
      <c r="F1368" s="95" t="s">
        <v>25184</v>
      </c>
      <c r="G1368" s="258"/>
    </row>
    <row r="1369" spans="1:7" ht="31.5">
      <c r="A1369" s="126"/>
      <c r="B1369" s="257" t="s">
        <v>17269</v>
      </c>
      <c r="C1369" s="95"/>
      <c r="D1369" s="95"/>
      <c r="E1369" s="95"/>
      <c r="F1369" s="95" t="s">
        <v>25184</v>
      </c>
      <c r="G1369" s="258"/>
    </row>
    <row r="1370" spans="1:7" ht="31.5">
      <c r="A1370" s="126"/>
      <c r="B1370" s="257" t="s">
        <v>17270</v>
      </c>
      <c r="C1370" s="95"/>
      <c r="D1370" s="95"/>
      <c r="E1370" s="95"/>
      <c r="F1370" s="95" t="s">
        <v>25184</v>
      </c>
      <c r="G1370" s="258"/>
    </row>
    <row r="1371" spans="1:7" ht="31.5">
      <c r="A1371" s="126"/>
      <c r="B1371" s="257" t="s">
        <v>17271</v>
      </c>
      <c r="C1371" s="95"/>
      <c r="D1371" s="95"/>
      <c r="E1371" s="95"/>
      <c r="F1371" s="95" t="s">
        <v>25184</v>
      </c>
      <c r="G1371" s="258"/>
    </row>
    <row r="1372" spans="1:7" ht="31.5">
      <c r="A1372" s="126"/>
      <c r="B1372" s="257" t="s">
        <v>17272</v>
      </c>
      <c r="C1372" s="95"/>
      <c r="D1372" s="95"/>
      <c r="E1372" s="95"/>
      <c r="F1372" s="95" t="s">
        <v>25184</v>
      </c>
      <c r="G1372" s="258"/>
    </row>
    <row r="1373" spans="1:7" ht="31.5">
      <c r="A1373" s="126"/>
      <c r="B1373" s="257" t="s">
        <v>17273</v>
      </c>
      <c r="C1373" s="95"/>
      <c r="D1373" s="95"/>
      <c r="E1373" s="95"/>
      <c r="F1373" s="95" t="s">
        <v>25184</v>
      </c>
      <c r="G1373" s="258"/>
    </row>
    <row r="1374" spans="1:7" ht="31.5">
      <c r="A1374" s="126"/>
      <c r="B1374" s="257" t="s">
        <v>17274</v>
      </c>
      <c r="C1374" s="95"/>
      <c r="D1374" s="95"/>
      <c r="E1374" s="95"/>
      <c r="F1374" s="95" t="s">
        <v>25184</v>
      </c>
      <c r="G1374" s="258"/>
    </row>
    <row r="1375" spans="1:7" ht="31.5">
      <c r="A1375" s="126"/>
      <c r="B1375" s="257" t="s">
        <v>17275</v>
      </c>
      <c r="C1375" s="95"/>
      <c r="D1375" s="95"/>
      <c r="E1375" s="95"/>
      <c r="F1375" s="95" t="s">
        <v>25184</v>
      </c>
      <c r="G1375" s="258"/>
    </row>
    <row r="1376" spans="1:7" ht="31.5">
      <c r="A1376" s="126"/>
      <c r="B1376" s="257" t="s">
        <v>17276</v>
      </c>
      <c r="C1376" s="95"/>
      <c r="D1376" s="95"/>
      <c r="E1376" s="95"/>
      <c r="F1376" s="95" t="s">
        <v>25184</v>
      </c>
      <c r="G1376" s="258"/>
    </row>
    <row r="1377" spans="1:7" ht="31.5">
      <c r="A1377" s="126"/>
      <c r="B1377" s="257" t="s">
        <v>17277</v>
      </c>
      <c r="C1377" s="95"/>
      <c r="D1377" s="95"/>
      <c r="E1377" s="95"/>
      <c r="F1377" s="95" t="s">
        <v>25184</v>
      </c>
      <c r="G1377" s="258"/>
    </row>
    <row r="1378" spans="1:7" ht="31.5">
      <c r="A1378" s="126"/>
      <c r="B1378" s="257" t="s">
        <v>17278</v>
      </c>
      <c r="C1378" s="95"/>
      <c r="D1378" s="95"/>
      <c r="E1378" s="95"/>
      <c r="F1378" s="95" t="s">
        <v>25184</v>
      </c>
      <c r="G1378" s="258"/>
    </row>
    <row r="1379" spans="1:7" ht="31.5">
      <c r="A1379" s="126"/>
      <c r="B1379" s="257" t="s">
        <v>17279</v>
      </c>
      <c r="C1379" s="95"/>
      <c r="D1379" s="95"/>
      <c r="E1379" s="95"/>
      <c r="F1379" s="95" t="s">
        <v>25184</v>
      </c>
      <c r="G1379" s="258"/>
    </row>
    <row r="1380" spans="1:7" ht="31.5">
      <c r="A1380" s="126"/>
      <c r="B1380" s="257" t="s">
        <v>17280</v>
      </c>
      <c r="C1380" s="95"/>
      <c r="D1380" s="95"/>
      <c r="E1380" s="95"/>
      <c r="F1380" s="95" t="s">
        <v>25184</v>
      </c>
      <c r="G1380" s="258"/>
    </row>
    <row r="1381" spans="1:7" ht="31.5">
      <c r="A1381" s="126"/>
      <c r="B1381" s="257" t="s">
        <v>17281</v>
      </c>
      <c r="C1381" s="95"/>
      <c r="D1381" s="95"/>
      <c r="E1381" s="95"/>
      <c r="F1381" s="95" t="s">
        <v>25184</v>
      </c>
      <c r="G1381" s="258"/>
    </row>
    <row r="1382" spans="1:7" ht="31.5">
      <c r="A1382" s="126"/>
      <c r="B1382" s="257" t="s">
        <v>17282</v>
      </c>
      <c r="C1382" s="95"/>
      <c r="D1382" s="95"/>
      <c r="E1382" s="95"/>
      <c r="F1382" s="95" t="s">
        <v>25184</v>
      </c>
      <c r="G1382" s="258"/>
    </row>
    <row r="1383" spans="1:7" ht="31.5">
      <c r="A1383" s="126"/>
      <c r="B1383" s="257" t="s">
        <v>17283</v>
      </c>
      <c r="C1383" s="95"/>
      <c r="D1383" s="95"/>
      <c r="E1383" s="95"/>
      <c r="F1383" s="95" t="s">
        <v>25184</v>
      </c>
      <c r="G1383" s="258"/>
    </row>
    <row r="1384" spans="1:7" ht="31.5">
      <c r="A1384" s="126"/>
      <c r="B1384" s="257" t="s">
        <v>17284</v>
      </c>
      <c r="C1384" s="95"/>
      <c r="D1384" s="95"/>
      <c r="E1384" s="95"/>
      <c r="F1384" s="95" t="s">
        <v>25184</v>
      </c>
      <c r="G1384" s="258"/>
    </row>
    <row r="1385" spans="1:7" ht="31.5">
      <c r="A1385" s="126"/>
      <c r="B1385" s="257" t="s">
        <v>17285</v>
      </c>
      <c r="C1385" s="95"/>
      <c r="D1385" s="95"/>
      <c r="E1385" s="95"/>
      <c r="F1385" s="95" t="s">
        <v>25184</v>
      </c>
      <c r="G1385" s="258"/>
    </row>
    <row r="1386" spans="1:7" ht="31.5">
      <c r="A1386" s="126"/>
      <c r="B1386" s="257" t="s">
        <v>17286</v>
      </c>
      <c r="C1386" s="95"/>
      <c r="D1386" s="95"/>
      <c r="E1386" s="95"/>
      <c r="F1386" s="95" t="s">
        <v>25184</v>
      </c>
      <c r="G1386" s="258"/>
    </row>
    <row r="1387" spans="1:7" ht="31.5">
      <c r="A1387" s="126"/>
      <c r="B1387" s="257" t="s">
        <v>17287</v>
      </c>
      <c r="C1387" s="95"/>
      <c r="D1387" s="95"/>
      <c r="E1387" s="95"/>
      <c r="F1387" s="95" t="s">
        <v>25184</v>
      </c>
      <c r="G1387" s="258"/>
    </row>
    <row r="1388" spans="1:7" ht="31.5">
      <c r="A1388" s="126"/>
      <c r="B1388" s="257" t="s">
        <v>17288</v>
      </c>
      <c r="C1388" s="95"/>
      <c r="D1388" s="95"/>
      <c r="E1388" s="95"/>
      <c r="F1388" s="95" t="s">
        <v>25184</v>
      </c>
      <c r="G1388" s="258"/>
    </row>
    <row r="1389" spans="1:7" ht="31.5">
      <c r="A1389" s="126"/>
      <c r="B1389" s="257" t="s">
        <v>17289</v>
      </c>
      <c r="C1389" s="95"/>
      <c r="D1389" s="95"/>
      <c r="E1389" s="95"/>
      <c r="F1389" s="95" t="s">
        <v>25184</v>
      </c>
      <c r="G1389" s="258"/>
    </row>
    <row r="1390" spans="1:7" ht="31.5">
      <c r="A1390" s="126"/>
      <c r="B1390" s="257" t="s">
        <v>17290</v>
      </c>
      <c r="C1390" s="95"/>
      <c r="D1390" s="95"/>
      <c r="E1390" s="95"/>
      <c r="F1390" s="95" t="s">
        <v>25184</v>
      </c>
      <c r="G1390" s="258"/>
    </row>
    <row r="1391" spans="1:7" ht="31.5">
      <c r="A1391" s="126"/>
      <c r="B1391" s="257" t="s">
        <v>17291</v>
      </c>
      <c r="C1391" s="95"/>
      <c r="D1391" s="95"/>
      <c r="E1391" s="95"/>
      <c r="F1391" s="95" t="s">
        <v>25184</v>
      </c>
      <c r="G1391" s="258"/>
    </row>
    <row r="1392" spans="1:7" ht="31.5">
      <c r="A1392" s="126"/>
      <c r="B1392" s="257" t="s">
        <v>17292</v>
      </c>
      <c r="C1392" s="95"/>
      <c r="D1392" s="95"/>
      <c r="E1392" s="95"/>
      <c r="F1392" s="95" t="s">
        <v>25184</v>
      </c>
      <c r="G1392" s="258"/>
    </row>
    <row r="1393" spans="1:7" ht="31.5">
      <c r="A1393" s="126"/>
      <c r="B1393" s="257" t="s">
        <v>17293</v>
      </c>
      <c r="C1393" s="95"/>
      <c r="D1393" s="95"/>
      <c r="E1393" s="95"/>
      <c r="F1393" s="95" t="s">
        <v>25184</v>
      </c>
      <c r="G1393" s="258"/>
    </row>
    <row r="1394" spans="1:7" ht="31.5">
      <c r="A1394" s="126"/>
      <c r="B1394" s="257" t="s">
        <v>17294</v>
      </c>
      <c r="C1394" s="95"/>
      <c r="D1394" s="95"/>
      <c r="E1394" s="95"/>
      <c r="F1394" s="95" t="s">
        <v>25184</v>
      </c>
      <c r="G1394" s="258"/>
    </row>
    <row r="1395" spans="1:7" ht="31.5">
      <c r="A1395" s="126"/>
      <c r="B1395" s="257" t="s">
        <v>17295</v>
      </c>
      <c r="C1395" s="95"/>
      <c r="D1395" s="95"/>
      <c r="E1395" s="95"/>
      <c r="F1395" s="95" t="s">
        <v>25184</v>
      </c>
      <c r="G1395" s="258"/>
    </row>
    <row r="1396" spans="1:7" ht="31.5">
      <c r="A1396" s="126"/>
      <c r="B1396" s="257" t="s">
        <v>17296</v>
      </c>
      <c r="C1396" s="95"/>
      <c r="D1396" s="95"/>
      <c r="E1396" s="95"/>
      <c r="F1396" s="95" t="s">
        <v>25184</v>
      </c>
      <c r="G1396" s="258"/>
    </row>
    <row r="1397" spans="1:7" ht="31.5">
      <c r="A1397" s="126"/>
      <c r="B1397" s="257" t="s">
        <v>17297</v>
      </c>
      <c r="C1397" s="95"/>
      <c r="D1397" s="95"/>
      <c r="E1397" s="95"/>
      <c r="F1397" s="95" t="s">
        <v>25184</v>
      </c>
      <c r="G1397" s="258"/>
    </row>
    <row r="1398" spans="1:7" ht="31.5">
      <c r="A1398" s="126"/>
      <c r="B1398" s="257" t="s">
        <v>17298</v>
      </c>
      <c r="C1398" s="95"/>
      <c r="D1398" s="95"/>
      <c r="E1398" s="95"/>
      <c r="F1398" s="95" t="s">
        <v>25184</v>
      </c>
      <c r="G1398" s="258"/>
    </row>
    <row r="1399" spans="1:7" ht="31.5">
      <c r="A1399" s="126"/>
      <c r="B1399" s="257" t="s">
        <v>17299</v>
      </c>
      <c r="C1399" s="95"/>
      <c r="D1399" s="95"/>
      <c r="E1399" s="95"/>
      <c r="F1399" s="95" t="s">
        <v>25184</v>
      </c>
      <c r="G1399" s="258"/>
    </row>
    <row r="1400" spans="1:7" ht="31.5">
      <c r="A1400" s="126"/>
      <c r="B1400" s="257" t="s">
        <v>17300</v>
      </c>
      <c r="C1400" s="95"/>
      <c r="D1400" s="95"/>
      <c r="E1400" s="95"/>
      <c r="F1400" s="95" t="s">
        <v>25184</v>
      </c>
      <c r="G1400" s="258"/>
    </row>
    <row r="1401" spans="1:7" ht="31.5">
      <c r="A1401" s="126"/>
      <c r="B1401" s="257" t="s">
        <v>17301</v>
      </c>
      <c r="C1401" s="95"/>
      <c r="D1401" s="95"/>
      <c r="E1401" s="95"/>
      <c r="F1401" s="95" t="s">
        <v>25184</v>
      </c>
      <c r="G1401" s="258"/>
    </row>
    <row r="1402" spans="1:7" ht="31.5">
      <c r="A1402" s="126"/>
      <c r="B1402" s="257" t="s">
        <v>17302</v>
      </c>
      <c r="C1402" s="95"/>
      <c r="D1402" s="95"/>
      <c r="E1402" s="95"/>
      <c r="F1402" s="95" t="s">
        <v>25184</v>
      </c>
      <c r="G1402" s="258"/>
    </row>
    <row r="1403" spans="1:7" ht="31.5">
      <c r="A1403" s="126"/>
      <c r="B1403" s="257" t="s">
        <v>17303</v>
      </c>
      <c r="C1403" s="95"/>
      <c r="D1403" s="95"/>
      <c r="E1403" s="95"/>
      <c r="F1403" s="95" t="s">
        <v>25184</v>
      </c>
      <c r="G1403" s="258"/>
    </row>
    <row r="1404" spans="1:7" ht="31.5">
      <c r="A1404" s="126"/>
      <c r="B1404" s="257" t="s">
        <v>17304</v>
      </c>
      <c r="C1404" s="95"/>
      <c r="D1404" s="95"/>
      <c r="E1404" s="95"/>
      <c r="F1404" s="95" t="s">
        <v>25184</v>
      </c>
      <c r="G1404" s="258"/>
    </row>
    <row r="1405" spans="1:7" ht="31.5">
      <c r="A1405" s="126"/>
      <c r="B1405" s="257" t="s">
        <v>17305</v>
      </c>
      <c r="C1405" s="95"/>
      <c r="D1405" s="95"/>
      <c r="E1405" s="95"/>
      <c r="F1405" s="95" t="s">
        <v>25184</v>
      </c>
      <c r="G1405" s="258"/>
    </row>
    <row r="1406" spans="1:7" ht="31.5">
      <c r="A1406" s="126"/>
      <c r="B1406" s="257" t="s">
        <v>17306</v>
      </c>
      <c r="C1406" s="95"/>
      <c r="D1406" s="95"/>
      <c r="E1406" s="95"/>
      <c r="F1406" s="95" t="s">
        <v>25184</v>
      </c>
      <c r="G1406" s="258"/>
    </row>
    <row r="1407" spans="1:7" ht="31.5">
      <c r="A1407" s="126"/>
      <c r="B1407" s="257" t="s">
        <v>17307</v>
      </c>
      <c r="C1407" s="95"/>
      <c r="D1407" s="95"/>
      <c r="E1407" s="95"/>
      <c r="F1407" s="95" t="s">
        <v>25184</v>
      </c>
      <c r="G1407" s="258"/>
    </row>
    <row r="1408" spans="1:7" ht="31.5">
      <c r="A1408" s="126"/>
      <c r="B1408" s="257" t="s">
        <v>17308</v>
      </c>
      <c r="C1408" s="95"/>
      <c r="D1408" s="95"/>
      <c r="E1408" s="95"/>
      <c r="F1408" s="95" t="s">
        <v>25184</v>
      </c>
      <c r="G1408" s="258"/>
    </row>
    <row r="1409" spans="1:7" ht="31.5">
      <c r="A1409" s="126"/>
      <c r="B1409" s="257" t="s">
        <v>17309</v>
      </c>
      <c r="C1409" s="95"/>
      <c r="D1409" s="95"/>
      <c r="E1409" s="95"/>
      <c r="F1409" s="95" t="s">
        <v>25184</v>
      </c>
      <c r="G1409" s="258"/>
    </row>
    <row r="1410" spans="1:7" ht="31.5">
      <c r="A1410" s="126"/>
      <c r="B1410" s="257" t="s">
        <v>17310</v>
      </c>
      <c r="C1410" s="95"/>
      <c r="D1410" s="95"/>
      <c r="E1410" s="95"/>
      <c r="F1410" s="95" t="s">
        <v>25184</v>
      </c>
      <c r="G1410" s="258"/>
    </row>
    <row r="1411" spans="1:7" ht="31.5">
      <c r="A1411" s="126"/>
      <c r="B1411" s="257" t="s">
        <v>17311</v>
      </c>
      <c r="C1411" s="95"/>
      <c r="D1411" s="95"/>
      <c r="E1411" s="95"/>
      <c r="F1411" s="95" t="s">
        <v>25184</v>
      </c>
      <c r="G1411" s="258"/>
    </row>
    <row r="1412" spans="1:7" ht="31.5">
      <c r="A1412" s="126"/>
      <c r="B1412" s="257" t="s">
        <v>17312</v>
      </c>
      <c r="C1412" s="95"/>
      <c r="D1412" s="95"/>
      <c r="E1412" s="95"/>
      <c r="F1412" s="95" t="s">
        <v>25184</v>
      </c>
      <c r="G1412" s="258"/>
    </row>
    <row r="1413" spans="1:7" ht="31.5">
      <c r="A1413" s="126"/>
      <c r="B1413" s="257" t="s">
        <v>17313</v>
      </c>
      <c r="C1413" s="95"/>
      <c r="D1413" s="95"/>
      <c r="E1413" s="95"/>
      <c r="F1413" s="95" t="s">
        <v>25184</v>
      </c>
      <c r="G1413" s="258"/>
    </row>
    <row r="1414" spans="1:7" ht="31.5">
      <c r="A1414" s="126"/>
      <c r="B1414" s="257" t="s">
        <v>17314</v>
      </c>
      <c r="C1414" s="95"/>
      <c r="D1414" s="95"/>
      <c r="E1414" s="95"/>
      <c r="F1414" s="95" t="s">
        <v>25184</v>
      </c>
      <c r="G1414" s="258"/>
    </row>
    <row r="1415" spans="1:7" ht="31.5">
      <c r="A1415" s="126"/>
      <c r="B1415" s="257" t="s">
        <v>17315</v>
      </c>
      <c r="C1415" s="95"/>
      <c r="D1415" s="95"/>
      <c r="E1415" s="95"/>
      <c r="F1415" s="95" t="s">
        <v>25184</v>
      </c>
      <c r="G1415" s="258"/>
    </row>
    <row r="1416" spans="1:7" ht="31.5">
      <c r="A1416" s="126"/>
      <c r="B1416" s="257" t="s">
        <v>17316</v>
      </c>
      <c r="C1416" s="95"/>
      <c r="D1416" s="95"/>
      <c r="E1416" s="95"/>
      <c r="F1416" s="95" t="s">
        <v>25184</v>
      </c>
      <c r="G1416" s="258"/>
    </row>
    <row r="1417" spans="1:7" ht="31.5">
      <c r="A1417" s="126"/>
      <c r="B1417" s="257" t="s">
        <v>17317</v>
      </c>
      <c r="C1417" s="95"/>
      <c r="D1417" s="95"/>
      <c r="E1417" s="95"/>
      <c r="F1417" s="95" t="s">
        <v>25184</v>
      </c>
      <c r="G1417" s="258"/>
    </row>
    <row r="1418" spans="1:7" ht="31.5">
      <c r="A1418" s="126"/>
      <c r="B1418" s="257" t="s">
        <v>17318</v>
      </c>
      <c r="C1418" s="95"/>
      <c r="D1418" s="95"/>
      <c r="E1418" s="95"/>
      <c r="F1418" s="95" t="s">
        <v>25184</v>
      </c>
      <c r="G1418" s="258"/>
    </row>
    <row r="1419" spans="1:7" ht="31.5">
      <c r="A1419" s="126"/>
      <c r="B1419" s="257" t="s">
        <v>17319</v>
      </c>
      <c r="C1419" s="95"/>
      <c r="D1419" s="95"/>
      <c r="E1419" s="95"/>
      <c r="F1419" s="95" t="s">
        <v>25184</v>
      </c>
      <c r="G1419" s="258"/>
    </row>
    <row r="1420" spans="1:7" ht="31.5">
      <c r="A1420" s="126"/>
      <c r="B1420" s="257" t="s">
        <v>17320</v>
      </c>
      <c r="C1420" s="95"/>
      <c r="D1420" s="95"/>
      <c r="E1420" s="95"/>
      <c r="F1420" s="95" t="s">
        <v>25184</v>
      </c>
      <c r="G1420" s="258"/>
    </row>
    <row r="1421" spans="1:7" ht="31.5">
      <c r="A1421" s="126"/>
      <c r="B1421" s="257" t="s">
        <v>17321</v>
      </c>
      <c r="C1421" s="95"/>
      <c r="D1421" s="95"/>
      <c r="E1421" s="95"/>
      <c r="F1421" s="95" t="s">
        <v>25184</v>
      </c>
      <c r="G1421" s="258"/>
    </row>
    <row r="1422" spans="1:7" ht="31.5">
      <c r="A1422" s="126"/>
      <c r="B1422" s="257" t="s">
        <v>17322</v>
      </c>
      <c r="C1422" s="95"/>
      <c r="D1422" s="95"/>
      <c r="E1422" s="95"/>
      <c r="F1422" s="95" t="s">
        <v>25184</v>
      </c>
      <c r="G1422" s="258"/>
    </row>
    <row r="1423" spans="1:7" ht="31.5">
      <c r="A1423" s="126"/>
      <c r="B1423" s="257" t="s">
        <v>17323</v>
      </c>
      <c r="C1423" s="95"/>
      <c r="D1423" s="95"/>
      <c r="E1423" s="95"/>
      <c r="F1423" s="95" t="s">
        <v>25184</v>
      </c>
      <c r="G1423" s="258"/>
    </row>
    <row r="1424" spans="1:7" ht="31.5">
      <c r="A1424" s="126"/>
      <c r="B1424" s="257" t="s">
        <v>17324</v>
      </c>
      <c r="C1424" s="95"/>
      <c r="D1424" s="95"/>
      <c r="E1424" s="95"/>
      <c r="F1424" s="95" t="s">
        <v>25184</v>
      </c>
      <c r="G1424" s="258"/>
    </row>
    <row r="1425" spans="1:7" ht="31.5">
      <c r="A1425" s="126"/>
      <c r="B1425" s="257" t="s">
        <v>17325</v>
      </c>
      <c r="C1425" s="95"/>
      <c r="D1425" s="95"/>
      <c r="E1425" s="95"/>
      <c r="F1425" s="95" t="s">
        <v>25184</v>
      </c>
      <c r="G1425" s="258"/>
    </row>
    <row r="1426" spans="1:7" ht="31.5">
      <c r="A1426" s="126"/>
      <c r="B1426" s="257" t="s">
        <v>17326</v>
      </c>
      <c r="C1426" s="95"/>
      <c r="D1426" s="95"/>
      <c r="E1426" s="95"/>
      <c r="F1426" s="95" t="s">
        <v>25184</v>
      </c>
      <c r="G1426" s="258"/>
    </row>
    <row r="1427" spans="1:7" ht="31.5">
      <c r="A1427" s="126"/>
      <c r="B1427" s="257" t="s">
        <v>17327</v>
      </c>
      <c r="C1427" s="95"/>
      <c r="D1427" s="95"/>
      <c r="E1427" s="95"/>
      <c r="F1427" s="95" t="s">
        <v>25184</v>
      </c>
      <c r="G1427" s="258"/>
    </row>
    <row r="1428" spans="1:7" ht="31.5">
      <c r="A1428" s="126"/>
      <c r="B1428" s="257" t="s">
        <v>17328</v>
      </c>
      <c r="C1428" s="95"/>
      <c r="D1428" s="95"/>
      <c r="E1428" s="95"/>
      <c r="F1428" s="95" t="s">
        <v>25184</v>
      </c>
      <c r="G1428" s="258"/>
    </row>
    <row r="1429" spans="1:7" ht="31.5">
      <c r="A1429" s="126"/>
      <c r="B1429" s="257" t="s">
        <v>17329</v>
      </c>
      <c r="C1429" s="95"/>
      <c r="D1429" s="95"/>
      <c r="E1429" s="95"/>
      <c r="F1429" s="95" t="s">
        <v>25184</v>
      </c>
      <c r="G1429" s="258"/>
    </row>
    <row r="1430" spans="1:7" ht="31.5">
      <c r="A1430" s="126"/>
      <c r="B1430" s="257" t="s">
        <v>17330</v>
      </c>
      <c r="C1430" s="95"/>
      <c r="D1430" s="95"/>
      <c r="E1430" s="95"/>
      <c r="F1430" s="95" t="s">
        <v>25184</v>
      </c>
      <c r="G1430" s="258"/>
    </row>
    <row r="1431" spans="1:7" ht="31.5">
      <c r="A1431" s="126"/>
      <c r="B1431" s="257" t="s">
        <v>17331</v>
      </c>
      <c r="C1431" s="95"/>
      <c r="D1431" s="95"/>
      <c r="E1431" s="95"/>
      <c r="F1431" s="95" t="s">
        <v>25184</v>
      </c>
      <c r="G1431" s="258"/>
    </row>
    <row r="1432" spans="1:7" ht="31.5">
      <c r="A1432" s="126"/>
      <c r="B1432" s="257" t="s">
        <v>17332</v>
      </c>
      <c r="C1432" s="95"/>
      <c r="D1432" s="95"/>
      <c r="E1432" s="95"/>
      <c r="F1432" s="95" t="s">
        <v>25184</v>
      </c>
      <c r="G1432" s="258"/>
    </row>
    <row r="1433" spans="1:7" ht="31.5">
      <c r="A1433" s="126"/>
      <c r="B1433" s="257" t="s">
        <v>17333</v>
      </c>
      <c r="C1433" s="95"/>
      <c r="D1433" s="95"/>
      <c r="E1433" s="95"/>
      <c r="F1433" s="95" t="s">
        <v>25184</v>
      </c>
      <c r="G1433" s="258"/>
    </row>
    <row r="1434" spans="1:7" ht="31.5">
      <c r="A1434" s="126"/>
      <c r="B1434" s="257" t="s">
        <v>17334</v>
      </c>
      <c r="C1434" s="95"/>
      <c r="D1434" s="95"/>
      <c r="E1434" s="95"/>
      <c r="F1434" s="95" t="s">
        <v>25184</v>
      </c>
      <c r="G1434" s="258"/>
    </row>
    <row r="1435" spans="1:7" ht="31.5">
      <c r="A1435" s="126"/>
      <c r="B1435" s="257" t="s">
        <v>17335</v>
      </c>
      <c r="C1435" s="95"/>
      <c r="D1435" s="95"/>
      <c r="E1435" s="95"/>
      <c r="F1435" s="95" t="s">
        <v>25184</v>
      </c>
      <c r="G1435" s="258"/>
    </row>
    <row r="1436" spans="1:7" ht="31.5">
      <c r="A1436" s="126"/>
      <c r="B1436" s="257" t="s">
        <v>17336</v>
      </c>
      <c r="C1436" s="95"/>
      <c r="D1436" s="95"/>
      <c r="E1436" s="95"/>
      <c r="F1436" s="95" t="s">
        <v>25184</v>
      </c>
      <c r="G1436" s="258"/>
    </row>
    <row r="1437" spans="1:7" ht="31.5">
      <c r="A1437" s="126"/>
      <c r="B1437" s="257" t="s">
        <v>17337</v>
      </c>
      <c r="C1437" s="95"/>
      <c r="D1437" s="95"/>
      <c r="E1437" s="95"/>
      <c r="F1437" s="95" t="s">
        <v>25184</v>
      </c>
      <c r="G1437" s="258"/>
    </row>
    <row r="1438" spans="1:7" ht="31.5">
      <c r="A1438" s="126"/>
      <c r="B1438" s="257" t="s">
        <v>17338</v>
      </c>
      <c r="C1438" s="95"/>
      <c r="D1438" s="95"/>
      <c r="E1438" s="95"/>
      <c r="F1438" s="95" t="s">
        <v>25184</v>
      </c>
      <c r="G1438" s="258"/>
    </row>
    <row r="1439" spans="1:7" ht="31.5">
      <c r="A1439" s="126"/>
      <c r="B1439" s="257" t="s">
        <v>17339</v>
      </c>
      <c r="C1439" s="95"/>
      <c r="D1439" s="95"/>
      <c r="E1439" s="95"/>
      <c r="F1439" s="95" t="s">
        <v>25184</v>
      </c>
      <c r="G1439" s="258"/>
    </row>
    <row r="1440" spans="1:7" ht="31.5">
      <c r="A1440" s="126"/>
      <c r="B1440" s="257" t="s">
        <v>17340</v>
      </c>
      <c r="C1440" s="95"/>
      <c r="D1440" s="95"/>
      <c r="E1440" s="95"/>
      <c r="F1440" s="95" t="s">
        <v>25184</v>
      </c>
      <c r="G1440" s="258"/>
    </row>
    <row r="1441" spans="1:7" ht="31.5">
      <c r="A1441" s="126"/>
      <c r="B1441" s="257" t="s">
        <v>17341</v>
      </c>
      <c r="C1441" s="95"/>
      <c r="D1441" s="95"/>
      <c r="E1441" s="95"/>
      <c r="F1441" s="95" t="s">
        <v>25184</v>
      </c>
      <c r="G1441" s="258"/>
    </row>
    <row r="1442" spans="1:7" ht="31.5">
      <c r="A1442" s="126"/>
      <c r="B1442" s="257" t="s">
        <v>17342</v>
      </c>
      <c r="C1442" s="95"/>
      <c r="D1442" s="95"/>
      <c r="E1442" s="95"/>
      <c r="F1442" s="95" t="s">
        <v>25184</v>
      </c>
      <c r="G1442" s="258"/>
    </row>
    <row r="1443" spans="1:7" ht="31.5">
      <c r="A1443" s="126"/>
      <c r="B1443" s="257" t="s">
        <v>17343</v>
      </c>
      <c r="C1443" s="95"/>
      <c r="D1443" s="95"/>
      <c r="E1443" s="95"/>
      <c r="F1443" s="95" t="s">
        <v>25184</v>
      </c>
      <c r="G1443" s="258"/>
    </row>
    <row r="1444" spans="1:7" ht="31.5">
      <c r="A1444" s="126"/>
      <c r="B1444" s="257" t="s">
        <v>17344</v>
      </c>
      <c r="C1444" s="95"/>
      <c r="D1444" s="95"/>
      <c r="E1444" s="95"/>
      <c r="F1444" s="95" t="s">
        <v>25184</v>
      </c>
      <c r="G1444" s="258"/>
    </row>
    <row r="1445" spans="1:7" ht="31.5">
      <c r="A1445" s="126"/>
      <c r="B1445" s="257" t="s">
        <v>17345</v>
      </c>
      <c r="C1445" s="95"/>
      <c r="D1445" s="95"/>
      <c r="E1445" s="95"/>
      <c r="F1445" s="95" t="s">
        <v>25184</v>
      </c>
      <c r="G1445" s="258"/>
    </row>
    <row r="1446" spans="1:7" ht="31.5">
      <c r="A1446" s="126"/>
      <c r="B1446" s="257" t="s">
        <v>17346</v>
      </c>
      <c r="C1446" s="95"/>
      <c r="D1446" s="95"/>
      <c r="E1446" s="95"/>
      <c r="F1446" s="95" t="s">
        <v>25184</v>
      </c>
      <c r="G1446" s="258"/>
    </row>
    <row r="1447" spans="1:7" ht="31.5">
      <c r="A1447" s="126"/>
      <c r="B1447" s="257" t="s">
        <v>17347</v>
      </c>
      <c r="C1447" s="95"/>
      <c r="D1447" s="95"/>
      <c r="E1447" s="95"/>
      <c r="F1447" s="95" t="s">
        <v>25184</v>
      </c>
      <c r="G1447" s="258"/>
    </row>
    <row r="1448" spans="1:7" ht="31.5">
      <c r="A1448" s="126"/>
      <c r="B1448" s="257" t="s">
        <v>17348</v>
      </c>
      <c r="C1448" s="95"/>
      <c r="D1448" s="95"/>
      <c r="E1448" s="95"/>
      <c r="F1448" s="95" t="s">
        <v>25184</v>
      </c>
      <c r="G1448" s="258"/>
    </row>
    <row r="1449" spans="1:7" ht="31.5">
      <c r="A1449" s="126"/>
      <c r="B1449" s="257" t="s">
        <v>17349</v>
      </c>
      <c r="C1449" s="95"/>
      <c r="D1449" s="95"/>
      <c r="E1449" s="95"/>
      <c r="F1449" s="95" t="s">
        <v>25184</v>
      </c>
      <c r="G1449" s="258"/>
    </row>
    <row r="1450" spans="1:7" ht="31.5">
      <c r="A1450" s="126"/>
      <c r="B1450" s="257" t="s">
        <v>17350</v>
      </c>
      <c r="C1450" s="95"/>
      <c r="D1450" s="95"/>
      <c r="E1450" s="95"/>
      <c r="F1450" s="95" t="s">
        <v>25184</v>
      </c>
      <c r="G1450" s="258"/>
    </row>
    <row r="1451" spans="1:7" ht="31.5">
      <c r="A1451" s="126"/>
      <c r="B1451" s="257" t="s">
        <v>17351</v>
      </c>
      <c r="C1451" s="95"/>
      <c r="D1451" s="95"/>
      <c r="E1451" s="95"/>
      <c r="F1451" s="95" t="s">
        <v>25184</v>
      </c>
      <c r="G1451" s="258"/>
    </row>
    <row r="1452" spans="1:7" ht="31.5">
      <c r="A1452" s="126"/>
      <c r="B1452" s="257" t="s">
        <v>17352</v>
      </c>
      <c r="C1452" s="95"/>
      <c r="D1452" s="95"/>
      <c r="E1452" s="95"/>
      <c r="F1452" s="95" t="s">
        <v>25184</v>
      </c>
      <c r="G1452" s="258"/>
    </row>
    <row r="1453" spans="1:7" ht="31.5">
      <c r="A1453" s="126"/>
      <c r="B1453" s="257" t="s">
        <v>17353</v>
      </c>
      <c r="C1453" s="95"/>
      <c r="D1453" s="95"/>
      <c r="E1453" s="95"/>
      <c r="F1453" s="95" t="s">
        <v>25184</v>
      </c>
      <c r="G1453" s="258"/>
    </row>
    <row r="1454" spans="1:7" ht="31.5">
      <c r="A1454" s="126"/>
      <c r="B1454" s="257" t="s">
        <v>17354</v>
      </c>
      <c r="C1454" s="95"/>
      <c r="D1454" s="95"/>
      <c r="E1454" s="95"/>
      <c r="F1454" s="95" t="s">
        <v>25184</v>
      </c>
      <c r="G1454" s="258"/>
    </row>
    <row r="1455" spans="1:7" ht="31.5">
      <c r="A1455" s="126"/>
      <c r="B1455" s="257" t="s">
        <v>17355</v>
      </c>
      <c r="C1455" s="95"/>
      <c r="D1455" s="95"/>
      <c r="E1455" s="95"/>
      <c r="F1455" s="95" t="s">
        <v>25184</v>
      </c>
      <c r="G1455" s="258"/>
    </row>
    <row r="1456" spans="1:7" ht="31.5">
      <c r="A1456" s="126"/>
      <c r="B1456" s="257" t="s">
        <v>17356</v>
      </c>
      <c r="C1456" s="95"/>
      <c r="D1456" s="95"/>
      <c r="E1456" s="95"/>
      <c r="F1456" s="95" t="s">
        <v>25184</v>
      </c>
      <c r="G1456" s="258"/>
    </row>
    <row r="1457" spans="1:7" ht="31.5">
      <c r="A1457" s="126"/>
      <c r="B1457" s="257" t="s">
        <v>17357</v>
      </c>
      <c r="C1457" s="95"/>
      <c r="D1457" s="95"/>
      <c r="E1457" s="95"/>
      <c r="F1457" s="95" t="s">
        <v>25184</v>
      </c>
      <c r="G1457" s="258"/>
    </row>
    <row r="1458" spans="1:7" ht="31.5">
      <c r="A1458" s="126"/>
      <c r="B1458" s="257" t="s">
        <v>17358</v>
      </c>
      <c r="C1458" s="95"/>
      <c r="D1458" s="95"/>
      <c r="E1458" s="95"/>
      <c r="F1458" s="95" t="s">
        <v>25184</v>
      </c>
      <c r="G1458" s="258"/>
    </row>
    <row r="1459" spans="1:7" ht="31.5">
      <c r="A1459" s="126"/>
      <c r="B1459" s="257" t="s">
        <v>17359</v>
      </c>
      <c r="C1459" s="95"/>
      <c r="D1459" s="95"/>
      <c r="E1459" s="95"/>
      <c r="F1459" s="95" t="s">
        <v>25184</v>
      </c>
      <c r="G1459" s="258"/>
    </row>
    <row r="1460" spans="1:7" ht="31.5">
      <c r="A1460" s="126"/>
      <c r="B1460" s="257" t="s">
        <v>17360</v>
      </c>
      <c r="C1460" s="95"/>
      <c r="D1460" s="95"/>
      <c r="E1460" s="95"/>
      <c r="F1460" s="95" t="s">
        <v>25184</v>
      </c>
      <c r="G1460" s="258"/>
    </row>
    <row r="1461" spans="1:7" ht="31.5">
      <c r="A1461" s="126"/>
      <c r="B1461" s="257" t="s">
        <v>17361</v>
      </c>
      <c r="C1461" s="95"/>
      <c r="D1461" s="95"/>
      <c r="E1461" s="95"/>
      <c r="F1461" s="95" t="s">
        <v>25184</v>
      </c>
      <c r="G1461" s="258"/>
    </row>
    <row r="1462" spans="1:7" ht="31.5">
      <c r="A1462" s="126"/>
      <c r="B1462" s="257" t="s">
        <v>17362</v>
      </c>
      <c r="C1462" s="95"/>
      <c r="D1462" s="95"/>
      <c r="E1462" s="95"/>
      <c r="F1462" s="95" t="s">
        <v>25184</v>
      </c>
      <c r="G1462" s="258"/>
    </row>
    <row r="1463" spans="1:7" ht="31.5">
      <c r="A1463" s="126"/>
      <c r="B1463" s="257" t="s">
        <v>17363</v>
      </c>
      <c r="C1463" s="95"/>
      <c r="D1463" s="95"/>
      <c r="E1463" s="95"/>
      <c r="F1463" s="95" t="s">
        <v>25184</v>
      </c>
      <c r="G1463" s="258"/>
    </row>
    <row r="1464" spans="1:7" ht="31.5">
      <c r="A1464" s="126"/>
      <c r="B1464" s="257" t="s">
        <v>17364</v>
      </c>
      <c r="C1464" s="95"/>
      <c r="D1464" s="95"/>
      <c r="E1464" s="95"/>
      <c r="F1464" s="95" t="s">
        <v>25184</v>
      </c>
      <c r="G1464" s="258"/>
    </row>
    <row r="1465" spans="1:7" ht="31.5">
      <c r="A1465" s="126"/>
      <c r="B1465" s="257" t="s">
        <v>17365</v>
      </c>
      <c r="C1465" s="95"/>
      <c r="D1465" s="95"/>
      <c r="E1465" s="95"/>
      <c r="F1465" s="95" t="s">
        <v>25184</v>
      </c>
      <c r="G1465" s="258"/>
    </row>
    <row r="1466" spans="1:7" ht="31.5">
      <c r="A1466" s="126"/>
      <c r="B1466" s="257" t="s">
        <v>17366</v>
      </c>
      <c r="C1466" s="95"/>
      <c r="D1466" s="95"/>
      <c r="E1466" s="95"/>
      <c r="F1466" s="95" t="s">
        <v>25184</v>
      </c>
      <c r="G1466" s="258"/>
    </row>
    <row r="1467" spans="1:7" ht="31.5">
      <c r="A1467" s="126"/>
      <c r="B1467" s="257" t="s">
        <v>17367</v>
      </c>
      <c r="C1467" s="95"/>
      <c r="D1467" s="95"/>
      <c r="E1467" s="95"/>
      <c r="F1467" s="95" t="s">
        <v>25184</v>
      </c>
      <c r="G1467" s="258"/>
    </row>
    <row r="1468" spans="1:7" ht="31.5">
      <c r="A1468" s="126"/>
      <c r="B1468" s="257" t="s">
        <v>17368</v>
      </c>
      <c r="C1468" s="95"/>
      <c r="D1468" s="95"/>
      <c r="E1468" s="95"/>
      <c r="F1468" s="95" t="s">
        <v>25184</v>
      </c>
      <c r="G1468" s="258"/>
    </row>
    <row r="1469" spans="1:7" ht="31.5">
      <c r="A1469" s="126"/>
      <c r="B1469" s="257" t="s">
        <v>17369</v>
      </c>
      <c r="C1469" s="95"/>
      <c r="D1469" s="95"/>
      <c r="E1469" s="95"/>
      <c r="F1469" s="95" t="s">
        <v>25184</v>
      </c>
      <c r="G1469" s="258"/>
    </row>
    <row r="1470" spans="1:7" ht="31.5">
      <c r="A1470" s="126"/>
      <c r="B1470" s="257" t="s">
        <v>17370</v>
      </c>
      <c r="C1470" s="95"/>
      <c r="D1470" s="95"/>
      <c r="E1470" s="95"/>
      <c r="F1470" s="95" t="s">
        <v>25184</v>
      </c>
      <c r="G1470" s="258"/>
    </row>
    <row r="1471" spans="1:7" ht="31.5">
      <c r="A1471" s="126"/>
      <c r="B1471" s="257" t="s">
        <v>17371</v>
      </c>
      <c r="C1471" s="95"/>
      <c r="D1471" s="95"/>
      <c r="E1471" s="95"/>
      <c r="F1471" s="95" t="s">
        <v>25184</v>
      </c>
      <c r="G1471" s="258"/>
    </row>
    <row r="1472" spans="1:7" ht="31.5">
      <c r="A1472" s="126"/>
      <c r="B1472" s="257" t="s">
        <v>17372</v>
      </c>
      <c r="C1472" s="95"/>
      <c r="D1472" s="95"/>
      <c r="E1472" s="95"/>
      <c r="F1472" s="95" t="s">
        <v>25184</v>
      </c>
      <c r="G1472" s="258"/>
    </row>
    <row r="1473" spans="1:7" ht="31.5">
      <c r="A1473" s="126"/>
      <c r="B1473" s="257" t="s">
        <v>17373</v>
      </c>
      <c r="C1473" s="95"/>
      <c r="D1473" s="95"/>
      <c r="E1473" s="95"/>
      <c r="F1473" s="95" t="s">
        <v>25184</v>
      </c>
      <c r="G1473" s="258"/>
    </row>
    <row r="1474" spans="1:7" ht="31.5">
      <c r="A1474" s="126"/>
      <c r="B1474" s="257" t="s">
        <v>17374</v>
      </c>
      <c r="C1474" s="95"/>
      <c r="D1474" s="95"/>
      <c r="E1474" s="95"/>
      <c r="F1474" s="95" t="s">
        <v>25184</v>
      </c>
      <c r="G1474" s="258"/>
    </row>
    <row r="1475" spans="1:7" ht="31.5">
      <c r="A1475" s="126"/>
      <c r="B1475" s="257" t="s">
        <v>17375</v>
      </c>
      <c r="C1475" s="95"/>
      <c r="D1475" s="95"/>
      <c r="E1475" s="95"/>
      <c r="F1475" s="95" t="s">
        <v>25184</v>
      </c>
      <c r="G1475" s="258"/>
    </row>
    <row r="1476" spans="1:7" ht="31.5">
      <c r="A1476" s="126"/>
      <c r="B1476" s="257" t="s">
        <v>17376</v>
      </c>
      <c r="C1476" s="95"/>
      <c r="D1476" s="95"/>
      <c r="E1476" s="95"/>
      <c r="F1476" s="95" t="s">
        <v>25184</v>
      </c>
      <c r="G1476" s="258"/>
    </row>
    <row r="1477" spans="1:7" ht="31.5">
      <c r="A1477" s="126"/>
      <c r="B1477" s="257" t="s">
        <v>17377</v>
      </c>
      <c r="C1477" s="95"/>
      <c r="D1477" s="95"/>
      <c r="E1477" s="95"/>
      <c r="F1477" s="95" t="s">
        <v>25184</v>
      </c>
      <c r="G1477" s="258"/>
    </row>
    <row r="1478" spans="1:7" ht="31.5">
      <c r="A1478" s="126"/>
      <c r="B1478" s="257" t="s">
        <v>17378</v>
      </c>
      <c r="C1478" s="95"/>
      <c r="D1478" s="95"/>
      <c r="E1478" s="95"/>
      <c r="F1478" s="95" t="s">
        <v>25184</v>
      </c>
      <c r="G1478" s="258"/>
    </row>
    <row r="1479" spans="1:7" ht="31.5">
      <c r="A1479" s="126"/>
      <c r="B1479" s="257" t="s">
        <v>17379</v>
      </c>
      <c r="C1479" s="95"/>
      <c r="D1479" s="95"/>
      <c r="E1479" s="95"/>
      <c r="F1479" s="95" t="s">
        <v>25184</v>
      </c>
      <c r="G1479" s="258"/>
    </row>
    <row r="1480" spans="1:7" ht="31.5">
      <c r="A1480" s="126"/>
      <c r="B1480" s="257" t="s">
        <v>17380</v>
      </c>
      <c r="C1480" s="95"/>
      <c r="D1480" s="95"/>
      <c r="E1480" s="95"/>
      <c r="F1480" s="95" t="s">
        <v>25184</v>
      </c>
      <c r="G1480" s="258"/>
    </row>
    <row r="1481" spans="1:7" ht="31.5">
      <c r="A1481" s="126"/>
      <c r="B1481" s="257" t="s">
        <v>17381</v>
      </c>
      <c r="C1481" s="95"/>
      <c r="D1481" s="95"/>
      <c r="E1481" s="95"/>
      <c r="F1481" s="95" t="s">
        <v>25184</v>
      </c>
      <c r="G1481" s="258"/>
    </row>
    <row r="1482" spans="1:7" ht="31.5">
      <c r="A1482" s="126"/>
      <c r="B1482" s="257" t="s">
        <v>17382</v>
      </c>
      <c r="C1482" s="95"/>
      <c r="D1482" s="95"/>
      <c r="E1482" s="95"/>
      <c r="F1482" s="95" t="s">
        <v>25184</v>
      </c>
      <c r="G1482" s="258"/>
    </row>
    <row r="1483" spans="1:7" ht="31.5">
      <c r="A1483" s="126"/>
      <c r="B1483" s="257" t="s">
        <v>17383</v>
      </c>
      <c r="C1483" s="95"/>
      <c r="D1483" s="95"/>
      <c r="E1483" s="95"/>
      <c r="F1483" s="95" t="s">
        <v>25184</v>
      </c>
      <c r="G1483" s="258"/>
    </row>
    <row r="1484" spans="1:7" ht="31.5">
      <c r="A1484" s="126"/>
      <c r="B1484" s="257" t="s">
        <v>17384</v>
      </c>
      <c r="C1484" s="95"/>
      <c r="D1484" s="95"/>
      <c r="E1484" s="95"/>
      <c r="F1484" s="95" t="s">
        <v>25184</v>
      </c>
      <c r="G1484" s="258"/>
    </row>
    <row r="1485" spans="1:7" ht="31.5">
      <c r="A1485" s="126"/>
      <c r="B1485" s="257" t="s">
        <v>17385</v>
      </c>
      <c r="C1485" s="95"/>
      <c r="D1485" s="95"/>
      <c r="E1485" s="95"/>
      <c r="F1485" s="95" t="s">
        <v>25184</v>
      </c>
      <c r="G1485" s="258"/>
    </row>
    <row r="1486" spans="1:7" ht="31.5">
      <c r="A1486" s="126"/>
      <c r="B1486" s="257" t="s">
        <v>17386</v>
      </c>
      <c r="C1486" s="95"/>
      <c r="D1486" s="95"/>
      <c r="E1486" s="95"/>
      <c r="F1486" s="95" t="s">
        <v>25184</v>
      </c>
      <c r="G1486" s="258"/>
    </row>
    <row r="1487" spans="1:7" ht="31.5">
      <c r="A1487" s="126"/>
      <c r="B1487" s="257" t="s">
        <v>17387</v>
      </c>
      <c r="C1487" s="95"/>
      <c r="D1487" s="95"/>
      <c r="E1487" s="95"/>
      <c r="F1487" s="95" t="s">
        <v>25184</v>
      </c>
      <c r="G1487" s="258"/>
    </row>
    <row r="1488" spans="1:7" ht="31.5">
      <c r="A1488" s="126"/>
      <c r="B1488" s="257" t="s">
        <v>17388</v>
      </c>
      <c r="C1488" s="95"/>
      <c r="D1488" s="95"/>
      <c r="E1488" s="95"/>
      <c r="F1488" s="95" t="s">
        <v>25184</v>
      </c>
      <c r="G1488" s="258"/>
    </row>
    <row r="1489" spans="1:7" ht="31.5">
      <c r="A1489" s="126"/>
      <c r="B1489" s="257" t="s">
        <v>17389</v>
      </c>
      <c r="C1489" s="95"/>
      <c r="D1489" s="95"/>
      <c r="E1489" s="95"/>
      <c r="F1489" s="95" t="s">
        <v>25184</v>
      </c>
      <c r="G1489" s="258"/>
    </row>
    <row r="1490" spans="1:7" ht="31.5">
      <c r="A1490" s="126"/>
      <c r="B1490" s="257" t="s">
        <v>17390</v>
      </c>
      <c r="C1490" s="95"/>
      <c r="D1490" s="95"/>
      <c r="E1490" s="95"/>
      <c r="F1490" s="95" t="s">
        <v>25184</v>
      </c>
      <c r="G1490" s="258"/>
    </row>
    <row r="1491" spans="1:7" ht="31.5">
      <c r="A1491" s="126"/>
      <c r="B1491" s="257" t="s">
        <v>17391</v>
      </c>
      <c r="C1491" s="95"/>
      <c r="D1491" s="95"/>
      <c r="E1491" s="95"/>
      <c r="F1491" s="95" t="s">
        <v>25184</v>
      </c>
      <c r="G1491" s="258"/>
    </row>
    <row r="1492" spans="1:7" ht="31.5">
      <c r="A1492" s="126"/>
      <c r="B1492" s="257" t="s">
        <v>17392</v>
      </c>
      <c r="C1492" s="95"/>
      <c r="D1492" s="95"/>
      <c r="E1492" s="95"/>
      <c r="F1492" s="95" t="s">
        <v>25184</v>
      </c>
      <c r="G1492" s="258"/>
    </row>
    <row r="1493" spans="1:7" ht="31.5">
      <c r="A1493" s="126"/>
      <c r="B1493" s="257" t="s">
        <v>17393</v>
      </c>
      <c r="C1493" s="95"/>
      <c r="D1493" s="95"/>
      <c r="E1493" s="95"/>
      <c r="F1493" s="95" t="s">
        <v>25184</v>
      </c>
      <c r="G1493" s="258"/>
    </row>
    <row r="1494" spans="1:7" ht="31.5">
      <c r="A1494" s="126"/>
      <c r="B1494" s="257" t="s">
        <v>17394</v>
      </c>
      <c r="C1494" s="95"/>
      <c r="D1494" s="95"/>
      <c r="E1494" s="95"/>
      <c r="F1494" s="95" t="s">
        <v>25184</v>
      </c>
      <c r="G1494" s="258"/>
    </row>
    <row r="1495" spans="1:7" ht="31.5">
      <c r="A1495" s="126"/>
      <c r="B1495" s="257" t="s">
        <v>17395</v>
      </c>
      <c r="C1495" s="95"/>
      <c r="D1495" s="95"/>
      <c r="E1495" s="95"/>
      <c r="F1495" s="95" t="s">
        <v>25184</v>
      </c>
      <c r="G1495" s="258"/>
    </row>
    <row r="1496" spans="1:7" ht="31.5">
      <c r="A1496" s="126"/>
      <c r="B1496" s="257" t="s">
        <v>17396</v>
      </c>
      <c r="C1496" s="95"/>
      <c r="D1496" s="95"/>
      <c r="E1496" s="95"/>
      <c r="F1496" s="95" t="s">
        <v>25184</v>
      </c>
      <c r="G1496" s="258"/>
    </row>
    <row r="1497" spans="1:7" ht="31.5">
      <c r="A1497" s="126"/>
      <c r="B1497" s="257" t="s">
        <v>17397</v>
      </c>
      <c r="C1497" s="95"/>
      <c r="D1497" s="95"/>
      <c r="E1497" s="95"/>
      <c r="F1497" s="95" t="s">
        <v>25184</v>
      </c>
      <c r="G1497" s="258"/>
    </row>
    <row r="1498" spans="1:7" ht="31.5">
      <c r="A1498" s="126"/>
      <c r="B1498" s="257" t="s">
        <v>17398</v>
      </c>
      <c r="C1498" s="95"/>
      <c r="D1498" s="95"/>
      <c r="E1498" s="95"/>
      <c r="F1498" s="95" t="s">
        <v>25184</v>
      </c>
      <c r="G1498" s="258"/>
    </row>
    <row r="1499" spans="1:7" ht="31.5">
      <c r="A1499" s="126"/>
      <c r="B1499" s="257" t="s">
        <v>17399</v>
      </c>
      <c r="C1499" s="95"/>
      <c r="D1499" s="95"/>
      <c r="E1499" s="95"/>
      <c r="F1499" s="95" t="s">
        <v>25184</v>
      </c>
      <c r="G1499" s="258"/>
    </row>
    <row r="1500" spans="1:7" ht="31.5">
      <c r="A1500" s="126"/>
      <c r="B1500" s="257" t="s">
        <v>17400</v>
      </c>
      <c r="C1500" s="95"/>
      <c r="D1500" s="95"/>
      <c r="E1500" s="95"/>
      <c r="F1500" s="95" t="s">
        <v>25184</v>
      </c>
      <c r="G1500" s="258"/>
    </row>
    <row r="1501" spans="1:7" ht="31.5">
      <c r="A1501" s="126"/>
      <c r="B1501" s="257" t="s">
        <v>17401</v>
      </c>
      <c r="C1501" s="95"/>
      <c r="D1501" s="95"/>
      <c r="E1501" s="95"/>
      <c r="F1501" s="95" t="s">
        <v>25184</v>
      </c>
      <c r="G1501" s="258"/>
    </row>
    <row r="1502" spans="1:7" ht="31.5">
      <c r="A1502" s="126"/>
      <c r="B1502" s="257" t="s">
        <v>17402</v>
      </c>
      <c r="C1502" s="95"/>
      <c r="D1502" s="95"/>
      <c r="E1502" s="95"/>
      <c r="F1502" s="95" t="s">
        <v>25184</v>
      </c>
      <c r="G1502" s="258"/>
    </row>
    <row r="1503" spans="1:7" ht="31.5">
      <c r="A1503" s="126"/>
      <c r="B1503" s="257" t="s">
        <v>17403</v>
      </c>
      <c r="C1503" s="95"/>
      <c r="D1503" s="95"/>
      <c r="E1503" s="95"/>
      <c r="F1503" s="95" t="s">
        <v>25184</v>
      </c>
      <c r="G1503" s="258"/>
    </row>
    <row r="1504" spans="1:7" ht="31.5">
      <c r="A1504" s="126"/>
      <c r="B1504" s="257" t="s">
        <v>17404</v>
      </c>
      <c r="C1504" s="95"/>
      <c r="D1504" s="95"/>
      <c r="E1504" s="95"/>
      <c r="F1504" s="95" t="s">
        <v>25184</v>
      </c>
      <c r="G1504" s="258"/>
    </row>
    <row r="1505" spans="1:7" ht="31.5">
      <c r="A1505" s="126"/>
      <c r="B1505" s="257" t="s">
        <v>17405</v>
      </c>
      <c r="C1505" s="95"/>
      <c r="D1505" s="95"/>
      <c r="E1505" s="95"/>
      <c r="F1505" s="95" t="s">
        <v>25184</v>
      </c>
      <c r="G1505" s="258"/>
    </row>
    <row r="1506" spans="1:7" ht="31.5">
      <c r="A1506" s="126"/>
      <c r="B1506" s="257" t="s">
        <v>17406</v>
      </c>
      <c r="C1506" s="95"/>
      <c r="D1506" s="95"/>
      <c r="E1506" s="95"/>
      <c r="F1506" s="95" t="s">
        <v>25184</v>
      </c>
      <c r="G1506" s="258"/>
    </row>
    <row r="1507" spans="1:7" ht="31.5">
      <c r="A1507" s="126"/>
      <c r="B1507" s="257" t="s">
        <v>17407</v>
      </c>
      <c r="C1507" s="95"/>
      <c r="D1507" s="95"/>
      <c r="E1507" s="95"/>
      <c r="F1507" s="95" t="s">
        <v>25184</v>
      </c>
      <c r="G1507" s="258"/>
    </row>
    <row r="1508" spans="1:7" ht="31.5">
      <c r="A1508" s="126"/>
      <c r="B1508" s="257" t="s">
        <v>17408</v>
      </c>
      <c r="C1508" s="95"/>
      <c r="D1508" s="95"/>
      <c r="E1508" s="95"/>
      <c r="F1508" s="95" t="s">
        <v>25184</v>
      </c>
      <c r="G1508" s="258"/>
    </row>
    <row r="1509" spans="1:7" ht="31.5">
      <c r="A1509" s="126"/>
      <c r="B1509" s="257" t="s">
        <v>17409</v>
      </c>
      <c r="C1509" s="95"/>
      <c r="D1509" s="95"/>
      <c r="E1509" s="95"/>
      <c r="F1509" s="95" t="s">
        <v>25184</v>
      </c>
      <c r="G1509" s="258"/>
    </row>
    <row r="1510" spans="1:7" ht="31.5">
      <c r="A1510" s="126"/>
      <c r="B1510" s="257" t="s">
        <v>17410</v>
      </c>
      <c r="C1510" s="95"/>
      <c r="D1510" s="95"/>
      <c r="E1510" s="95"/>
      <c r="F1510" s="95" t="s">
        <v>25184</v>
      </c>
      <c r="G1510" s="258"/>
    </row>
    <row r="1511" spans="1:7" ht="31.5">
      <c r="A1511" s="126"/>
      <c r="B1511" s="257" t="s">
        <v>17411</v>
      </c>
      <c r="C1511" s="95"/>
      <c r="D1511" s="95"/>
      <c r="E1511" s="95"/>
      <c r="F1511" s="95" t="s">
        <v>25184</v>
      </c>
      <c r="G1511" s="258"/>
    </row>
    <row r="1512" spans="1:7" ht="31.5">
      <c r="A1512" s="126"/>
      <c r="B1512" s="257" t="s">
        <v>17412</v>
      </c>
      <c r="C1512" s="95"/>
      <c r="D1512" s="95"/>
      <c r="E1512" s="95"/>
      <c r="F1512" s="95" t="s">
        <v>25184</v>
      </c>
      <c r="G1512" s="258"/>
    </row>
    <row r="1513" spans="1:7" ht="31.5">
      <c r="A1513" s="126"/>
      <c r="B1513" s="257" t="s">
        <v>17413</v>
      </c>
      <c r="C1513" s="95"/>
      <c r="D1513" s="95"/>
      <c r="E1513" s="95"/>
      <c r="F1513" s="95" t="s">
        <v>25184</v>
      </c>
      <c r="G1513" s="258"/>
    </row>
    <row r="1514" spans="1:7" ht="31.5">
      <c r="A1514" s="126"/>
      <c r="B1514" s="257" t="s">
        <v>17414</v>
      </c>
      <c r="C1514" s="95"/>
      <c r="D1514" s="95"/>
      <c r="E1514" s="95"/>
      <c r="F1514" s="95" t="s">
        <v>25184</v>
      </c>
      <c r="G1514" s="258"/>
    </row>
    <row r="1515" spans="1:7" ht="31.5">
      <c r="A1515" s="126"/>
      <c r="B1515" s="257" t="s">
        <v>17415</v>
      </c>
      <c r="C1515" s="95"/>
      <c r="D1515" s="95"/>
      <c r="E1515" s="95"/>
      <c r="F1515" s="95" t="s">
        <v>25184</v>
      </c>
      <c r="G1515" s="258"/>
    </row>
    <row r="1516" spans="1:7" ht="31.5">
      <c r="A1516" s="126"/>
      <c r="B1516" s="257" t="s">
        <v>17416</v>
      </c>
      <c r="C1516" s="95"/>
      <c r="D1516" s="95"/>
      <c r="E1516" s="95"/>
      <c r="F1516" s="95" t="s">
        <v>25184</v>
      </c>
      <c r="G1516" s="258"/>
    </row>
    <row r="1517" spans="1:7" ht="31.5">
      <c r="A1517" s="126"/>
      <c r="B1517" s="257" t="s">
        <v>17417</v>
      </c>
      <c r="C1517" s="95"/>
      <c r="D1517" s="95"/>
      <c r="E1517" s="95"/>
      <c r="F1517" s="95" t="s">
        <v>25184</v>
      </c>
      <c r="G1517" s="258"/>
    </row>
    <row r="1518" spans="1:7" ht="31.5">
      <c r="A1518" s="126"/>
      <c r="B1518" s="257" t="s">
        <v>17418</v>
      </c>
      <c r="C1518" s="95"/>
      <c r="D1518" s="95"/>
      <c r="E1518" s="95"/>
      <c r="F1518" s="95" t="s">
        <v>25184</v>
      </c>
      <c r="G1518" s="258"/>
    </row>
    <row r="1519" spans="1:7" ht="31.5">
      <c r="A1519" s="126"/>
      <c r="B1519" s="257" t="s">
        <v>17419</v>
      </c>
      <c r="C1519" s="95"/>
      <c r="D1519" s="95"/>
      <c r="E1519" s="95"/>
      <c r="F1519" s="95" t="s">
        <v>25184</v>
      </c>
      <c r="G1519" s="258"/>
    </row>
    <row r="1520" spans="1:7" ht="31.5">
      <c r="A1520" s="126"/>
      <c r="B1520" s="257" t="s">
        <v>17420</v>
      </c>
      <c r="C1520" s="95"/>
      <c r="D1520" s="95"/>
      <c r="E1520" s="95"/>
      <c r="F1520" s="95" t="s">
        <v>25184</v>
      </c>
      <c r="G1520" s="258"/>
    </row>
    <row r="1521" spans="1:7" ht="31.5">
      <c r="A1521" s="126"/>
      <c r="B1521" s="257" t="s">
        <v>17421</v>
      </c>
      <c r="C1521" s="95"/>
      <c r="D1521" s="95"/>
      <c r="E1521" s="95"/>
      <c r="F1521" s="95" t="s">
        <v>25184</v>
      </c>
      <c r="G1521" s="258"/>
    </row>
    <row r="1522" spans="1:7" ht="31.5">
      <c r="A1522" s="126"/>
      <c r="B1522" s="257" t="s">
        <v>17422</v>
      </c>
      <c r="C1522" s="95"/>
      <c r="D1522" s="95"/>
      <c r="E1522" s="95"/>
      <c r="F1522" s="95" t="s">
        <v>25184</v>
      </c>
      <c r="G1522" s="258"/>
    </row>
    <row r="1523" spans="1:7" ht="31.5">
      <c r="A1523" s="126"/>
      <c r="B1523" s="257" t="s">
        <v>17423</v>
      </c>
      <c r="C1523" s="95"/>
      <c r="D1523" s="95"/>
      <c r="E1523" s="95"/>
      <c r="F1523" s="95" t="s">
        <v>25184</v>
      </c>
      <c r="G1523" s="258"/>
    </row>
    <row r="1524" spans="1:7" ht="31.5">
      <c r="A1524" s="126"/>
      <c r="B1524" s="257" t="s">
        <v>17424</v>
      </c>
      <c r="C1524" s="95"/>
      <c r="D1524" s="95"/>
      <c r="E1524" s="95"/>
      <c r="F1524" s="95" t="s">
        <v>25184</v>
      </c>
      <c r="G1524" s="258"/>
    </row>
    <row r="1525" spans="1:7" ht="31.5">
      <c r="A1525" s="126"/>
      <c r="B1525" s="257" t="s">
        <v>17425</v>
      </c>
      <c r="C1525" s="95"/>
      <c r="D1525" s="95"/>
      <c r="E1525" s="95"/>
      <c r="F1525" s="95" t="s">
        <v>25184</v>
      </c>
      <c r="G1525" s="258"/>
    </row>
    <row r="1526" spans="1:7" ht="31.5">
      <c r="A1526" s="126"/>
      <c r="B1526" s="257" t="s">
        <v>17426</v>
      </c>
      <c r="C1526" s="95"/>
      <c r="D1526" s="95"/>
      <c r="E1526" s="95"/>
      <c r="F1526" s="95" t="s">
        <v>25184</v>
      </c>
      <c r="G1526" s="258"/>
    </row>
    <row r="1527" spans="1:7" ht="31.5">
      <c r="A1527" s="126"/>
      <c r="B1527" s="257" t="s">
        <v>17427</v>
      </c>
      <c r="C1527" s="95"/>
      <c r="D1527" s="95"/>
      <c r="E1527" s="95"/>
      <c r="F1527" s="95" t="s">
        <v>25184</v>
      </c>
      <c r="G1527" s="258"/>
    </row>
    <row r="1528" spans="1:7" ht="31.5">
      <c r="A1528" s="126"/>
      <c r="B1528" s="257" t="s">
        <v>17428</v>
      </c>
      <c r="C1528" s="95"/>
      <c r="D1528" s="95"/>
      <c r="E1528" s="95"/>
      <c r="F1528" s="95" t="s">
        <v>25184</v>
      </c>
      <c r="G1528" s="258"/>
    </row>
    <row r="1529" spans="1:7" ht="31.5">
      <c r="A1529" s="126"/>
      <c r="B1529" s="257" t="s">
        <v>17429</v>
      </c>
      <c r="C1529" s="95"/>
      <c r="D1529" s="95"/>
      <c r="E1529" s="95"/>
      <c r="F1529" s="95" t="s">
        <v>25184</v>
      </c>
      <c r="G1529" s="258"/>
    </row>
    <row r="1530" spans="1:7" ht="31.5">
      <c r="A1530" s="126"/>
      <c r="B1530" s="257" t="s">
        <v>17430</v>
      </c>
      <c r="C1530" s="95"/>
      <c r="D1530" s="95"/>
      <c r="E1530" s="95"/>
      <c r="F1530" s="95" t="s">
        <v>25184</v>
      </c>
      <c r="G1530" s="258"/>
    </row>
    <row r="1531" spans="1:7" ht="31.5">
      <c r="A1531" s="126"/>
      <c r="B1531" s="257" t="s">
        <v>17431</v>
      </c>
      <c r="C1531" s="95"/>
      <c r="D1531" s="95"/>
      <c r="E1531" s="95"/>
      <c r="F1531" s="95" t="s">
        <v>25184</v>
      </c>
      <c r="G1531" s="258"/>
    </row>
    <row r="1532" spans="1:7" ht="31.5">
      <c r="A1532" s="126"/>
      <c r="B1532" s="257" t="s">
        <v>17432</v>
      </c>
      <c r="C1532" s="95"/>
      <c r="D1532" s="95"/>
      <c r="E1532" s="95"/>
      <c r="F1532" s="95" t="s">
        <v>25184</v>
      </c>
      <c r="G1532" s="258"/>
    </row>
    <row r="1533" spans="1:7" ht="31.5">
      <c r="A1533" s="126"/>
      <c r="B1533" s="257" t="s">
        <v>17433</v>
      </c>
      <c r="C1533" s="95"/>
      <c r="D1533" s="95"/>
      <c r="E1533" s="95"/>
      <c r="F1533" s="95" t="s">
        <v>25184</v>
      </c>
      <c r="G1533" s="258"/>
    </row>
    <row r="1534" spans="1:7" ht="31.5">
      <c r="A1534" s="126"/>
      <c r="B1534" s="257" t="s">
        <v>17434</v>
      </c>
      <c r="C1534" s="95"/>
      <c r="D1534" s="95"/>
      <c r="E1534" s="95"/>
      <c r="F1534" s="95" t="s">
        <v>25184</v>
      </c>
      <c r="G1534" s="258"/>
    </row>
    <row r="1535" spans="1:7" ht="31.5">
      <c r="A1535" s="126"/>
      <c r="B1535" s="257" t="s">
        <v>17435</v>
      </c>
      <c r="C1535" s="95"/>
      <c r="D1535" s="95"/>
      <c r="E1535" s="95"/>
      <c r="F1535" s="95" t="s">
        <v>25184</v>
      </c>
      <c r="G1535" s="258"/>
    </row>
    <row r="1536" spans="1:7" ht="31.5">
      <c r="A1536" s="126"/>
      <c r="B1536" s="257" t="s">
        <v>17436</v>
      </c>
      <c r="C1536" s="95"/>
      <c r="D1536" s="95"/>
      <c r="E1536" s="95"/>
      <c r="F1536" s="95" t="s">
        <v>25184</v>
      </c>
      <c r="G1536" s="258"/>
    </row>
    <row r="1537" spans="1:7" ht="31.5">
      <c r="A1537" s="126"/>
      <c r="B1537" s="257" t="s">
        <v>17437</v>
      </c>
      <c r="C1537" s="95"/>
      <c r="D1537" s="95"/>
      <c r="E1537" s="95"/>
      <c r="F1537" s="95" t="s">
        <v>25184</v>
      </c>
      <c r="G1537" s="258"/>
    </row>
    <row r="1538" spans="1:7" ht="31.5">
      <c r="A1538" s="126"/>
      <c r="B1538" s="257" t="s">
        <v>17438</v>
      </c>
      <c r="C1538" s="95"/>
      <c r="D1538" s="95"/>
      <c r="E1538" s="95"/>
      <c r="F1538" s="95" t="s">
        <v>25184</v>
      </c>
      <c r="G1538" s="258"/>
    </row>
    <row r="1539" spans="1:7" ht="31.5">
      <c r="A1539" s="126"/>
      <c r="B1539" s="257" t="s">
        <v>17439</v>
      </c>
      <c r="C1539" s="95"/>
      <c r="D1539" s="95"/>
      <c r="E1539" s="95"/>
      <c r="F1539" s="95" t="s">
        <v>25184</v>
      </c>
      <c r="G1539" s="258"/>
    </row>
    <row r="1540" spans="1:7" ht="31.5">
      <c r="A1540" s="126"/>
      <c r="B1540" s="257" t="s">
        <v>17440</v>
      </c>
      <c r="C1540" s="95"/>
      <c r="D1540" s="95"/>
      <c r="E1540" s="95"/>
      <c r="F1540" s="95" t="s">
        <v>25184</v>
      </c>
      <c r="G1540" s="258"/>
    </row>
    <row r="1541" spans="1:7" ht="31.5">
      <c r="A1541" s="126"/>
      <c r="B1541" s="257" t="s">
        <v>17441</v>
      </c>
      <c r="C1541" s="95"/>
      <c r="D1541" s="95"/>
      <c r="E1541" s="95"/>
      <c r="F1541" s="95" t="s">
        <v>25184</v>
      </c>
      <c r="G1541" s="258"/>
    </row>
    <row r="1542" spans="1:7" ht="31.5">
      <c r="A1542" s="126"/>
      <c r="B1542" s="257" t="s">
        <v>17442</v>
      </c>
      <c r="C1542" s="95"/>
      <c r="D1542" s="95"/>
      <c r="E1542" s="95"/>
      <c r="F1542" s="95" t="s">
        <v>25184</v>
      </c>
      <c r="G1542" s="258"/>
    </row>
    <row r="1543" spans="1:7" ht="31.5">
      <c r="A1543" s="126"/>
      <c r="B1543" s="257" t="s">
        <v>17443</v>
      </c>
      <c r="C1543" s="95"/>
      <c r="D1543" s="95"/>
      <c r="E1543" s="95"/>
      <c r="F1543" s="95" t="s">
        <v>25184</v>
      </c>
      <c r="G1543" s="258"/>
    </row>
    <row r="1544" spans="1:7" ht="31.5">
      <c r="A1544" s="126"/>
      <c r="B1544" s="257" t="s">
        <v>17444</v>
      </c>
      <c r="C1544" s="95"/>
      <c r="D1544" s="95"/>
      <c r="E1544" s="95"/>
      <c r="F1544" s="95" t="s">
        <v>25184</v>
      </c>
      <c r="G1544" s="258"/>
    </row>
    <row r="1545" spans="1:7" ht="31.5">
      <c r="A1545" s="126"/>
      <c r="B1545" s="257" t="s">
        <v>17445</v>
      </c>
      <c r="C1545" s="95"/>
      <c r="D1545" s="95"/>
      <c r="E1545" s="95"/>
      <c r="F1545" s="95" t="s">
        <v>25184</v>
      </c>
      <c r="G1545" s="258"/>
    </row>
    <row r="1546" spans="1:7" ht="31.5">
      <c r="A1546" s="126"/>
      <c r="B1546" s="257" t="s">
        <v>17446</v>
      </c>
      <c r="C1546" s="95"/>
      <c r="D1546" s="95"/>
      <c r="E1546" s="95"/>
      <c r="F1546" s="95" t="s">
        <v>25184</v>
      </c>
      <c r="G1546" s="258"/>
    </row>
    <row r="1547" spans="1:7" ht="31.5">
      <c r="A1547" s="126"/>
      <c r="B1547" s="257" t="s">
        <v>17447</v>
      </c>
      <c r="C1547" s="95"/>
      <c r="D1547" s="95"/>
      <c r="E1547" s="95"/>
      <c r="F1547" s="95" t="s">
        <v>25184</v>
      </c>
      <c r="G1547" s="258"/>
    </row>
    <row r="1548" spans="1:7" ht="31.5">
      <c r="A1548" s="126"/>
      <c r="B1548" s="257" t="s">
        <v>17448</v>
      </c>
      <c r="C1548" s="95"/>
      <c r="D1548" s="95"/>
      <c r="E1548" s="95"/>
      <c r="F1548" s="95" t="s">
        <v>25184</v>
      </c>
      <c r="G1548" s="258"/>
    </row>
    <row r="1549" spans="1:7" ht="31.5">
      <c r="A1549" s="126"/>
      <c r="B1549" s="257" t="s">
        <v>17449</v>
      </c>
      <c r="C1549" s="95"/>
      <c r="D1549" s="95"/>
      <c r="E1549" s="95"/>
      <c r="F1549" s="95" t="s">
        <v>25184</v>
      </c>
      <c r="G1549" s="258"/>
    </row>
    <row r="1550" spans="1:7" ht="31.5">
      <c r="A1550" s="126"/>
      <c r="B1550" s="257" t="s">
        <v>17450</v>
      </c>
      <c r="C1550" s="95"/>
      <c r="D1550" s="95"/>
      <c r="E1550" s="95"/>
      <c r="F1550" s="95" t="s">
        <v>25184</v>
      </c>
      <c r="G1550" s="258"/>
    </row>
    <row r="1551" spans="1:7" ht="31.5">
      <c r="A1551" s="126"/>
      <c r="B1551" s="257" t="s">
        <v>17451</v>
      </c>
      <c r="C1551" s="95"/>
      <c r="D1551" s="95"/>
      <c r="E1551" s="95"/>
      <c r="F1551" s="95" t="s">
        <v>25184</v>
      </c>
      <c r="G1551" s="258"/>
    </row>
    <row r="1552" spans="1:7" ht="31.5">
      <c r="A1552" s="126"/>
      <c r="B1552" s="257" t="s">
        <v>17452</v>
      </c>
      <c r="C1552" s="95"/>
      <c r="D1552" s="95"/>
      <c r="E1552" s="95"/>
      <c r="F1552" s="95" t="s">
        <v>25184</v>
      </c>
      <c r="G1552" s="258"/>
    </row>
    <row r="1553" spans="1:7" ht="31.5">
      <c r="A1553" s="126"/>
      <c r="B1553" s="257" t="s">
        <v>17453</v>
      </c>
      <c r="C1553" s="95"/>
      <c r="D1553" s="95"/>
      <c r="E1553" s="95"/>
      <c r="F1553" s="95" t="s">
        <v>25184</v>
      </c>
      <c r="G1553" s="258"/>
    </row>
    <row r="1554" spans="1:7" ht="31.5">
      <c r="A1554" s="126"/>
      <c r="B1554" s="257" t="s">
        <v>17454</v>
      </c>
      <c r="C1554" s="95"/>
      <c r="D1554" s="95"/>
      <c r="E1554" s="95"/>
      <c r="F1554" s="95" t="s">
        <v>25184</v>
      </c>
      <c r="G1554" s="258"/>
    </row>
    <row r="1555" spans="1:7" ht="31.5">
      <c r="A1555" s="126"/>
      <c r="B1555" s="257" t="s">
        <v>17455</v>
      </c>
      <c r="C1555" s="95"/>
      <c r="D1555" s="95"/>
      <c r="E1555" s="95"/>
      <c r="F1555" s="95" t="s">
        <v>25184</v>
      </c>
      <c r="G1555" s="258"/>
    </row>
    <row r="1556" spans="1:7" ht="31.5">
      <c r="A1556" s="126"/>
      <c r="B1556" s="257" t="s">
        <v>17456</v>
      </c>
      <c r="C1556" s="95"/>
      <c r="D1556" s="95"/>
      <c r="E1556" s="95"/>
      <c r="F1556" s="95" t="s">
        <v>25184</v>
      </c>
      <c r="G1556" s="258"/>
    </row>
    <row r="1557" spans="1:7" ht="31.5">
      <c r="A1557" s="126"/>
      <c r="B1557" s="257" t="s">
        <v>17457</v>
      </c>
      <c r="C1557" s="95"/>
      <c r="D1557" s="95"/>
      <c r="E1557" s="95"/>
      <c r="F1557" s="95" t="s">
        <v>25184</v>
      </c>
      <c r="G1557" s="258"/>
    </row>
    <row r="1558" spans="1:7" ht="31.5">
      <c r="A1558" s="126"/>
      <c r="B1558" s="257" t="s">
        <v>17458</v>
      </c>
      <c r="C1558" s="95"/>
      <c r="D1558" s="95"/>
      <c r="E1558" s="95"/>
      <c r="F1558" s="95" t="s">
        <v>25184</v>
      </c>
      <c r="G1558" s="258"/>
    </row>
    <row r="1559" spans="1:7" ht="31.5">
      <c r="A1559" s="126"/>
      <c r="B1559" s="257" t="s">
        <v>17459</v>
      </c>
      <c r="C1559" s="95"/>
      <c r="D1559" s="95"/>
      <c r="E1559" s="95"/>
      <c r="F1559" s="95" t="s">
        <v>25184</v>
      </c>
      <c r="G1559" s="258"/>
    </row>
    <row r="1560" spans="1:7" ht="31.5">
      <c r="A1560" s="126"/>
      <c r="B1560" s="257" t="s">
        <v>17460</v>
      </c>
      <c r="C1560" s="95"/>
      <c r="D1560" s="95"/>
      <c r="E1560" s="95"/>
      <c r="F1560" s="95" t="s">
        <v>25184</v>
      </c>
      <c r="G1560" s="258"/>
    </row>
    <row r="1561" spans="1:7" ht="31.5">
      <c r="A1561" s="126"/>
      <c r="B1561" s="257" t="s">
        <v>17461</v>
      </c>
      <c r="C1561" s="95"/>
      <c r="D1561" s="95"/>
      <c r="E1561" s="95"/>
      <c r="F1561" s="95" t="s">
        <v>25184</v>
      </c>
      <c r="G1561" s="258"/>
    </row>
    <row r="1562" spans="1:7" ht="31.5">
      <c r="A1562" s="126"/>
      <c r="B1562" s="257" t="s">
        <v>17462</v>
      </c>
      <c r="C1562" s="95"/>
      <c r="D1562" s="95"/>
      <c r="E1562" s="95"/>
      <c r="F1562" s="95" t="s">
        <v>25184</v>
      </c>
      <c r="G1562" s="258"/>
    </row>
    <row r="1563" spans="1:7" ht="31.5">
      <c r="A1563" s="126"/>
      <c r="B1563" s="257" t="s">
        <v>17463</v>
      </c>
      <c r="C1563" s="95"/>
      <c r="D1563" s="95"/>
      <c r="E1563" s="95"/>
      <c r="F1563" s="95" t="s">
        <v>25184</v>
      </c>
      <c r="G1563" s="258"/>
    </row>
    <row r="1564" spans="1:7" ht="31.5">
      <c r="A1564" s="126"/>
      <c r="B1564" s="257" t="s">
        <v>17464</v>
      </c>
      <c r="C1564" s="95"/>
      <c r="D1564" s="95"/>
      <c r="E1564" s="95"/>
      <c r="F1564" s="95" t="s">
        <v>25184</v>
      </c>
      <c r="G1564" s="258"/>
    </row>
    <row r="1565" spans="1:7" ht="31.5">
      <c r="A1565" s="126"/>
      <c r="B1565" s="257" t="s">
        <v>17465</v>
      </c>
      <c r="C1565" s="95"/>
      <c r="D1565" s="95"/>
      <c r="E1565" s="95"/>
      <c r="F1565" s="95" t="s">
        <v>25184</v>
      </c>
      <c r="G1565" s="258"/>
    </row>
    <row r="1566" spans="1:7" ht="31.5">
      <c r="A1566" s="126"/>
      <c r="B1566" s="257" t="s">
        <v>17466</v>
      </c>
      <c r="C1566" s="95"/>
      <c r="D1566" s="95"/>
      <c r="E1566" s="95"/>
      <c r="F1566" s="95" t="s">
        <v>25184</v>
      </c>
      <c r="G1566" s="258"/>
    </row>
    <row r="1567" spans="1:7" ht="31.5">
      <c r="A1567" s="126"/>
      <c r="B1567" s="257" t="s">
        <v>17467</v>
      </c>
      <c r="C1567" s="95"/>
      <c r="D1567" s="95"/>
      <c r="E1567" s="95"/>
      <c r="F1567" s="95" t="s">
        <v>25184</v>
      </c>
      <c r="G1567" s="258"/>
    </row>
    <row r="1568" spans="1:7" ht="31.5">
      <c r="A1568" s="126"/>
      <c r="B1568" s="257" t="s">
        <v>17468</v>
      </c>
      <c r="C1568" s="95"/>
      <c r="D1568" s="95"/>
      <c r="E1568" s="95"/>
      <c r="F1568" s="95" t="s">
        <v>25184</v>
      </c>
      <c r="G1568" s="258"/>
    </row>
    <row r="1569" spans="1:7" ht="31.5">
      <c r="A1569" s="126"/>
      <c r="B1569" s="257" t="s">
        <v>17469</v>
      </c>
      <c r="C1569" s="95"/>
      <c r="D1569" s="95"/>
      <c r="E1569" s="95"/>
      <c r="F1569" s="95" t="s">
        <v>25184</v>
      </c>
      <c r="G1569" s="258"/>
    </row>
    <row r="1570" spans="1:7" ht="31.5">
      <c r="A1570" s="126"/>
      <c r="B1570" s="257" t="s">
        <v>17470</v>
      </c>
      <c r="C1570" s="95"/>
      <c r="D1570" s="95"/>
      <c r="E1570" s="95"/>
      <c r="F1570" s="95" t="s">
        <v>25184</v>
      </c>
      <c r="G1570" s="258"/>
    </row>
    <row r="1571" spans="1:7" ht="31.5">
      <c r="A1571" s="126"/>
      <c r="B1571" s="257" t="s">
        <v>17471</v>
      </c>
      <c r="C1571" s="95"/>
      <c r="D1571" s="95"/>
      <c r="E1571" s="95"/>
      <c r="F1571" s="95" t="s">
        <v>25184</v>
      </c>
      <c r="G1571" s="258"/>
    </row>
    <row r="1572" spans="1:7" ht="31.5">
      <c r="A1572" s="126"/>
      <c r="B1572" s="257" t="s">
        <v>17472</v>
      </c>
      <c r="C1572" s="95"/>
      <c r="D1572" s="95"/>
      <c r="E1572" s="95"/>
      <c r="F1572" s="95" t="s">
        <v>25184</v>
      </c>
      <c r="G1572" s="258"/>
    </row>
    <row r="1573" spans="1:7" ht="31.5">
      <c r="A1573" s="126"/>
      <c r="B1573" s="257" t="s">
        <v>17473</v>
      </c>
      <c r="C1573" s="95"/>
      <c r="D1573" s="95"/>
      <c r="E1573" s="95"/>
      <c r="F1573" s="95" t="s">
        <v>25184</v>
      </c>
      <c r="G1573" s="258"/>
    </row>
    <row r="1574" spans="1:7" ht="31.5">
      <c r="A1574" s="126"/>
      <c r="B1574" s="257" t="s">
        <v>17474</v>
      </c>
      <c r="C1574" s="95"/>
      <c r="D1574" s="95"/>
      <c r="E1574" s="95"/>
      <c r="F1574" s="95" t="s">
        <v>25184</v>
      </c>
      <c r="G1574" s="258"/>
    </row>
    <row r="1575" spans="1:7" ht="31.5">
      <c r="A1575" s="126"/>
      <c r="B1575" s="257" t="s">
        <v>17475</v>
      </c>
      <c r="C1575" s="95"/>
      <c r="D1575" s="95"/>
      <c r="E1575" s="95"/>
      <c r="F1575" s="95" t="s">
        <v>25184</v>
      </c>
      <c r="G1575" s="258"/>
    </row>
    <row r="1576" spans="1:7" ht="31.5">
      <c r="A1576" s="126"/>
      <c r="B1576" s="257" t="s">
        <v>17476</v>
      </c>
      <c r="C1576" s="95"/>
      <c r="D1576" s="95"/>
      <c r="E1576" s="95"/>
      <c r="F1576" s="95" t="s">
        <v>25184</v>
      </c>
      <c r="G1576" s="258"/>
    </row>
    <row r="1577" spans="1:7" ht="31.5">
      <c r="A1577" s="126"/>
      <c r="B1577" s="257" t="s">
        <v>17477</v>
      </c>
      <c r="C1577" s="95"/>
      <c r="D1577" s="95"/>
      <c r="E1577" s="95"/>
      <c r="F1577" s="95" t="s">
        <v>25184</v>
      </c>
      <c r="G1577" s="258"/>
    </row>
    <row r="1578" spans="1:7" ht="31.5">
      <c r="A1578" s="126"/>
      <c r="B1578" s="257" t="s">
        <v>17478</v>
      </c>
      <c r="C1578" s="95"/>
      <c r="D1578" s="95"/>
      <c r="E1578" s="95"/>
      <c r="F1578" s="95" t="s">
        <v>25184</v>
      </c>
      <c r="G1578" s="258"/>
    </row>
    <row r="1579" spans="1:7" ht="31.5">
      <c r="A1579" s="126"/>
      <c r="B1579" s="257" t="s">
        <v>17479</v>
      </c>
      <c r="C1579" s="95"/>
      <c r="D1579" s="95"/>
      <c r="E1579" s="95"/>
      <c r="F1579" s="95" t="s">
        <v>25184</v>
      </c>
      <c r="G1579" s="258"/>
    </row>
    <row r="1580" spans="1:7" ht="31.5">
      <c r="A1580" s="126"/>
      <c r="B1580" s="257" t="s">
        <v>17480</v>
      </c>
      <c r="C1580" s="95"/>
      <c r="D1580" s="95"/>
      <c r="E1580" s="95"/>
      <c r="F1580" s="95" t="s">
        <v>25184</v>
      </c>
      <c r="G1580" s="258"/>
    </row>
    <row r="1581" spans="1:7" ht="31.5">
      <c r="A1581" s="126"/>
      <c r="B1581" s="257" t="s">
        <v>17481</v>
      </c>
      <c r="C1581" s="95"/>
      <c r="D1581" s="95"/>
      <c r="E1581" s="95"/>
      <c r="F1581" s="95" t="s">
        <v>25184</v>
      </c>
      <c r="G1581" s="258"/>
    </row>
    <row r="1582" spans="1:7" ht="31.5">
      <c r="A1582" s="126"/>
      <c r="B1582" s="257" t="s">
        <v>17482</v>
      </c>
      <c r="C1582" s="95"/>
      <c r="D1582" s="95"/>
      <c r="E1582" s="95"/>
      <c r="F1582" s="95" t="s">
        <v>25184</v>
      </c>
      <c r="G1582" s="258"/>
    </row>
    <row r="1583" spans="1:7" ht="31.5">
      <c r="A1583" s="126"/>
      <c r="B1583" s="257" t="s">
        <v>17483</v>
      </c>
      <c r="C1583" s="95"/>
      <c r="D1583" s="95"/>
      <c r="E1583" s="95"/>
      <c r="F1583" s="95" t="s">
        <v>25184</v>
      </c>
      <c r="G1583" s="258"/>
    </row>
    <row r="1584" spans="1:7" ht="31.5">
      <c r="A1584" s="126"/>
      <c r="B1584" s="257" t="s">
        <v>17484</v>
      </c>
      <c r="C1584" s="95"/>
      <c r="D1584" s="95"/>
      <c r="E1584" s="95"/>
      <c r="F1584" s="95" t="s">
        <v>25184</v>
      </c>
      <c r="G1584" s="258"/>
    </row>
    <row r="1585" spans="1:7" ht="31.5">
      <c r="A1585" s="126"/>
      <c r="B1585" s="257" t="s">
        <v>17485</v>
      </c>
      <c r="C1585" s="95"/>
      <c r="D1585" s="95"/>
      <c r="E1585" s="95"/>
      <c r="F1585" s="95" t="s">
        <v>25184</v>
      </c>
      <c r="G1585" s="258"/>
    </row>
    <row r="1586" spans="1:7" ht="31.5">
      <c r="A1586" s="126"/>
      <c r="B1586" s="257" t="s">
        <v>17486</v>
      </c>
      <c r="C1586" s="95"/>
      <c r="D1586" s="95"/>
      <c r="E1586" s="95"/>
      <c r="F1586" s="95" t="s">
        <v>25184</v>
      </c>
      <c r="G1586" s="258"/>
    </row>
    <row r="1587" spans="1:7" ht="31.5">
      <c r="A1587" s="126"/>
      <c r="B1587" s="257" t="s">
        <v>17487</v>
      </c>
      <c r="C1587" s="95"/>
      <c r="D1587" s="95"/>
      <c r="E1587" s="95"/>
      <c r="F1587" s="95" t="s">
        <v>25184</v>
      </c>
      <c r="G1587" s="258"/>
    </row>
    <row r="1588" spans="1:7" ht="31.5">
      <c r="A1588" s="126"/>
      <c r="B1588" s="257" t="s">
        <v>17488</v>
      </c>
      <c r="C1588" s="95"/>
      <c r="D1588" s="95"/>
      <c r="E1588" s="95"/>
      <c r="F1588" s="95" t="s">
        <v>25184</v>
      </c>
      <c r="G1588" s="258"/>
    </row>
    <row r="1589" spans="1:7" ht="31.5">
      <c r="A1589" s="126"/>
      <c r="B1589" s="257" t="s">
        <v>17489</v>
      </c>
      <c r="C1589" s="95"/>
      <c r="D1589" s="95"/>
      <c r="E1589" s="95"/>
      <c r="F1589" s="95" t="s">
        <v>25184</v>
      </c>
      <c r="G1589" s="258"/>
    </row>
    <row r="1590" spans="1:7" ht="31.5">
      <c r="A1590" s="126"/>
      <c r="B1590" s="257" t="s">
        <v>17490</v>
      </c>
      <c r="C1590" s="95"/>
      <c r="D1590" s="95"/>
      <c r="E1590" s="95"/>
      <c r="F1590" s="95" t="s">
        <v>25184</v>
      </c>
      <c r="G1590" s="258"/>
    </row>
    <row r="1591" spans="1:7" ht="31.5">
      <c r="A1591" s="126"/>
      <c r="B1591" s="257" t="s">
        <v>17491</v>
      </c>
      <c r="C1591" s="95"/>
      <c r="D1591" s="95"/>
      <c r="E1591" s="95"/>
      <c r="F1591" s="95" t="s">
        <v>25184</v>
      </c>
      <c r="G1591" s="258"/>
    </row>
    <row r="1592" spans="1:7" ht="31.5">
      <c r="A1592" s="126"/>
      <c r="B1592" s="257" t="s">
        <v>17492</v>
      </c>
      <c r="C1592" s="95"/>
      <c r="D1592" s="95"/>
      <c r="E1592" s="95"/>
      <c r="F1592" s="95" t="s">
        <v>25184</v>
      </c>
      <c r="G1592" s="258"/>
    </row>
    <row r="1593" spans="1:7" ht="31.5">
      <c r="A1593" s="126"/>
      <c r="B1593" s="257" t="s">
        <v>17493</v>
      </c>
      <c r="C1593" s="95"/>
      <c r="D1593" s="95"/>
      <c r="E1593" s="95"/>
      <c r="F1593" s="95" t="s">
        <v>25184</v>
      </c>
      <c r="G1593" s="258"/>
    </row>
    <row r="1594" spans="1:7" ht="31.5">
      <c r="A1594" s="126"/>
      <c r="B1594" s="257" t="s">
        <v>17494</v>
      </c>
      <c r="C1594" s="95"/>
      <c r="D1594" s="95"/>
      <c r="E1594" s="95"/>
      <c r="F1594" s="95" t="s">
        <v>25184</v>
      </c>
      <c r="G1594" s="258"/>
    </row>
    <row r="1595" spans="1:7" ht="31.5">
      <c r="A1595" s="126"/>
      <c r="B1595" s="257" t="s">
        <v>17495</v>
      </c>
      <c r="C1595" s="95"/>
      <c r="D1595" s="95"/>
      <c r="E1595" s="95"/>
      <c r="F1595" s="95" t="s">
        <v>25184</v>
      </c>
      <c r="G1595" s="258"/>
    </row>
    <row r="1596" spans="1:7" ht="31.5">
      <c r="A1596" s="126"/>
      <c r="B1596" s="257" t="s">
        <v>17496</v>
      </c>
      <c r="C1596" s="95"/>
      <c r="D1596" s="95"/>
      <c r="E1596" s="95"/>
      <c r="F1596" s="95" t="s">
        <v>25184</v>
      </c>
      <c r="G1596" s="258"/>
    </row>
    <row r="1597" spans="1:7" ht="31.5">
      <c r="A1597" s="126"/>
      <c r="B1597" s="257" t="s">
        <v>17497</v>
      </c>
      <c r="C1597" s="95"/>
      <c r="D1597" s="95"/>
      <c r="E1597" s="95"/>
      <c r="F1597" s="95" t="s">
        <v>25184</v>
      </c>
      <c r="G1597" s="258"/>
    </row>
    <row r="1598" spans="1:7" ht="31.5">
      <c r="A1598" s="126"/>
      <c r="B1598" s="257" t="s">
        <v>17498</v>
      </c>
      <c r="C1598" s="95"/>
      <c r="D1598" s="95"/>
      <c r="E1598" s="95"/>
      <c r="F1598" s="95" t="s">
        <v>25184</v>
      </c>
      <c r="G1598" s="258"/>
    </row>
    <row r="1599" spans="1:7" ht="31.5">
      <c r="A1599" s="126"/>
      <c r="B1599" s="257" t="s">
        <v>17499</v>
      </c>
      <c r="C1599" s="95"/>
      <c r="D1599" s="95"/>
      <c r="E1599" s="95"/>
      <c r="F1599" s="95" t="s">
        <v>25184</v>
      </c>
      <c r="G1599" s="258"/>
    </row>
    <row r="1600" spans="1:7" ht="31.5">
      <c r="A1600" s="126"/>
      <c r="B1600" s="257" t="s">
        <v>17500</v>
      </c>
      <c r="C1600" s="95"/>
      <c r="D1600" s="95"/>
      <c r="E1600" s="95"/>
      <c r="F1600" s="95" t="s">
        <v>25184</v>
      </c>
      <c r="G1600" s="258"/>
    </row>
    <row r="1601" spans="1:7" ht="31.5">
      <c r="A1601" s="126"/>
      <c r="B1601" s="257" t="s">
        <v>17501</v>
      </c>
      <c r="C1601" s="95"/>
      <c r="D1601" s="95"/>
      <c r="E1601" s="95"/>
      <c r="F1601" s="95" t="s">
        <v>25184</v>
      </c>
      <c r="G1601" s="258"/>
    </row>
    <row r="1602" spans="1:7" ht="31.5">
      <c r="A1602" s="126"/>
      <c r="B1602" s="257" t="s">
        <v>17502</v>
      </c>
      <c r="C1602" s="95"/>
      <c r="D1602" s="95"/>
      <c r="E1602" s="95"/>
      <c r="F1602" s="95" t="s">
        <v>25184</v>
      </c>
      <c r="G1602" s="258"/>
    </row>
    <row r="1603" spans="1:7" ht="31.5">
      <c r="A1603" s="126"/>
      <c r="B1603" s="257" t="s">
        <v>17503</v>
      </c>
      <c r="C1603" s="95"/>
      <c r="D1603" s="95"/>
      <c r="E1603" s="95"/>
      <c r="F1603" s="95" t="s">
        <v>25184</v>
      </c>
      <c r="G1603" s="258"/>
    </row>
    <row r="1604" spans="1:7" ht="31.5">
      <c r="A1604" s="126"/>
      <c r="B1604" s="257" t="s">
        <v>17504</v>
      </c>
      <c r="C1604" s="95"/>
      <c r="D1604" s="95"/>
      <c r="E1604" s="95"/>
      <c r="F1604" s="95" t="s">
        <v>25184</v>
      </c>
      <c r="G1604" s="258"/>
    </row>
    <row r="1605" spans="1:7" ht="31.5">
      <c r="A1605" s="126"/>
      <c r="B1605" s="257" t="s">
        <v>17505</v>
      </c>
      <c r="C1605" s="95"/>
      <c r="D1605" s="95"/>
      <c r="E1605" s="95"/>
      <c r="F1605" s="95" t="s">
        <v>25184</v>
      </c>
      <c r="G1605" s="258"/>
    </row>
    <row r="1606" spans="1:7" ht="31.5">
      <c r="A1606" s="126"/>
      <c r="B1606" s="257" t="s">
        <v>17506</v>
      </c>
      <c r="C1606" s="95"/>
      <c r="D1606" s="95"/>
      <c r="E1606" s="95"/>
      <c r="F1606" s="95" t="s">
        <v>25184</v>
      </c>
      <c r="G1606" s="258"/>
    </row>
    <row r="1607" spans="1:7" ht="31.5">
      <c r="A1607" s="126"/>
      <c r="B1607" s="257" t="s">
        <v>17507</v>
      </c>
      <c r="C1607" s="95"/>
      <c r="D1607" s="95"/>
      <c r="E1607" s="95"/>
      <c r="F1607" s="95" t="s">
        <v>25184</v>
      </c>
      <c r="G1607" s="258"/>
    </row>
    <row r="1608" spans="1:7" ht="31.5">
      <c r="A1608" s="126"/>
      <c r="B1608" s="257" t="s">
        <v>17508</v>
      </c>
      <c r="C1608" s="95"/>
      <c r="D1608" s="95"/>
      <c r="E1608" s="95"/>
      <c r="F1608" s="95" t="s">
        <v>25184</v>
      </c>
      <c r="G1608" s="258"/>
    </row>
    <row r="1609" spans="1:7" ht="31.5">
      <c r="A1609" s="126"/>
      <c r="B1609" s="257" t="s">
        <v>17509</v>
      </c>
      <c r="C1609" s="95"/>
      <c r="D1609" s="95"/>
      <c r="E1609" s="95"/>
      <c r="F1609" s="95" t="s">
        <v>25184</v>
      </c>
      <c r="G1609" s="258"/>
    </row>
    <row r="1610" spans="1:7" ht="31.5">
      <c r="A1610" s="126"/>
      <c r="B1610" s="257" t="s">
        <v>17510</v>
      </c>
      <c r="C1610" s="95"/>
      <c r="D1610" s="95"/>
      <c r="E1610" s="95"/>
      <c r="F1610" s="95" t="s">
        <v>25184</v>
      </c>
      <c r="G1610" s="258"/>
    </row>
    <row r="1611" spans="1:7" ht="31.5">
      <c r="A1611" s="126"/>
      <c r="B1611" s="257" t="s">
        <v>17511</v>
      </c>
      <c r="C1611" s="95"/>
      <c r="D1611" s="95"/>
      <c r="E1611" s="95"/>
      <c r="F1611" s="95" t="s">
        <v>25184</v>
      </c>
      <c r="G1611" s="258"/>
    </row>
    <row r="1612" spans="1:7" ht="31.5">
      <c r="A1612" s="126"/>
      <c r="B1612" s="257" t="s">
        <v>17512</v>
      </c>
      <c r="C1612" s="95"/>
      <c r="D1612" s="95"/>
      <c r="E1612" s="95"/>
      <c r="F1612" s="95" t="s">
        <v>25184</v>
      </c>
      <c r="G1612" s="258"/>
    </row>
    <row r="1613" spans="1:7" ht="31.5">
      <c r="A1613" s="126"/>
      <c r="B1613" s="257" t="s">
        <v>17513</v>
      </c>
      <c r="C1613" s="95"/>
      <c r="D1613" s="95"/>
      <c r="E1613" s="95"/>
      <c r="F1613" s="95" t="s">
        <v>25184</v>
      </c>
      <c r="G1613" s="258"/>
    </row>
    <row r="1614" spans="1:7" ht="31.5">
      <c r="A1614" s="126"/>
      <c r="B1614" s="257" t="s">
        <v>17514</v>
      </c>
      <c r="C1614" s="95"/>
      <c r="D1614" s="95"/>
      <c r="E1614" s="95"/>
      <c r="F1614" s="95" t="s">
        <v>25184</v>
      </c>
      <c r="G1614" s="258"/>
    </row>
    <row r="1615" spans="1:7" ht="31.5">
      <c r="A1615" s="126"/>
      <c r="B1615" s="257" t="s">
        <v>17515</v>
      </c>
      <c r="C1615" s="95"/>
      <c r="D1615" s="95"/>
      <c r="E1615" s="95"/>
      <c r="F1615" s="95" t="s">
        <v>25184</v>
      </c>
      <c r="G1615" s="258"/>
    </row>
    <row r="1616" spans="1:7" ht="31.5">
      <c r="A1616" s="126"/>
      <c r="B1616" s="257" t="s">
        <v>17516</v>
      </c>
      <c r="C1616" s="95"/>
      <c r="D1616" s="95"/>
      <c r="E1616" s="95"/>
      <c r="F1616" s="95" t="s">
        <v>25184</v>
      </c>
      <c r="G1616" s="258"/>
    </row>
    <row r="1617" spans="1:7" ht="31.5">
      <c r="A1617" s="126"/>
      <c r="B1617" s="257" t="s">
        <v>17517</v>
      </c>
      <c r="C1617" s="95"/>
      <c r="D1617" s="95"/>
      <c r="E1617" s="95"/>
      <c r="F1617" s="95" t="s">
        <v>25184</v>
      </c>
      <c r="G1617" s="258"/>
    </row>
    <row r="1618" spans="1:7" ht="31.5">
      <c r="A1618" s="126"/>
      <c r="B1618" s="257" t="s">
        <v>17518</v>
      </c>
      <c r="C1618" s="95"/>
      <c r="D1618" s="95"/>
      <c r="E1618" s="95"/>
      <c r="F1618" s="95" t="s">
        <v>25184</v>
      </c>
      <c r="G1618" s="258"/>
    </row>
    <row r="1619" spans="1:7" ht="31.5">
      <c r="A1619" s="126"/>
      <c r="B1619" s="257" t="s">
        <v>17519</v>
      </c>
      <c r="C1619" s="95"/>
      <c r="D1619" s="95"/>
      <c r="E1619" s="95"/>
      <c r="F1619" s="95" t="s">
        <v>25184</v>
      </c>
      <c r="G1619" s="258"/>
    </row>
    <row r="1620" spans="1:7" ht="31.5">
      <c r="A1620" s="126"/>
      <c r="B1620" s="257" t="s">
        <v>17520</v>
      </c>
      <c r="C1620" s="95"/>
      <c r="D1620" s="95"/>
      <c r="E1620" s="95"/>
      <c r="F1620" s="95" t="s">
        <v>25184</v>
      </c>
      <c r="G1620" s="258"/>
    </row>
    <row r="1621" spans="1:7" ht="31.5">
      <c r="A1621" s="126"/>
      <c r="B1621" s="257" t="s">
        <v>17521</v>
      </c>
      <c r="C1621" s="95"/>
      <c r="D1621" s="95"/>
      <c r="E1621" s="95"/>
      <c r="F1621" s="95" t="s">
        <v>25184</v>
      </c>
      <c r="G1621" s="258"/>
    </row>
    <row r="1622" spans="1:7" ht="31.5">
      <c r="A1622" s="126"/>
      <c r="B1622" s="257" t="s">
        <v>17522</v>
      </c>
      <c r="C1622" s="95"/>
      <c r="D1622" s="95"/>
      <c r="E1622" s="95"/>
      <c r="F1622" s="95" t="s">
        <v>25184</v>
      </c>
      <c r="G1622" s="258"/>
    </row>
    <row r="1623" spans="1:7" ht="31.5">
      <c r="A1623" s="126"/>
      <c r="B1623" s="257" t="s">
        <v>17523</v>
      </c>
      <c r="C1623" s="95"/>
      <c r="D1623" s="95"/>
      <c r="E1623" s="95"/>
      <c r="F1623" s="95" t="s">
        <v>25184</v>
      </c>
      <c r="G1623" s="258"/>
    </row>
    <row r="1624" spans="1:7" ht="31.5">
      <c r="A1624" s="126"/>
      <c r="B1624" s="257" t="s">
        <v>17524</v>
      </c>
      <c r="C1624" s="95"/>
      <c r="D1624" s="95"/>
      <c r="E1624" s="95"/>
      <c r="F1624" s="95" t="s">
        <v>25184</v>
      </c>
      <c r="G1624" s="258"/>
    </row>
    <row r="1625" spans="1:7" ht="31.5">
      <c r="A1625" s="126"/>
      <c r="B1625" s="257" t="s">
        <v>17525</v>
      </c>
      <c r="C1625" s="95"/>
      <c r="D1625" s="95"/>
      <c r="E1625" s="95"/>
      <c r="F1625" s="95" t="s">
        <v>25184</v>
      </c>
      <c r="G1625" s="258"/>
    </row>
    <row r="1626" spans="1:7" ht="31.5">
      <c r="A1626" s="126"/>
      <c r="B1626" s="257" t="s">
        <v>17526</v>
      </c>
      <c r="C1626" s="95"/>
      <c r="D1626" s="95"/>
      <c r="E1626" s="95"/>
      <c r="F1626" s="95" t="s">
        <v>25184</v>
      </c>
      <c r="G1626" s="258"/>
    </row>
    <row r="1627" spans="1:7" ht="31.5">
      <c r="A1627" s="126"/>
      <c r="B1627" s="257" t="s">
        <v>17527</v>
      </c>
      <c r="C1627" s="95"/>
      <c r="D1627" s="95"/>
      <c r="E1627" s="95"/>
      <c r="F1627" s="95" t="s">
        <v>25184</v>
      </c>
      <c r="G1627" s="258"/>
    </row>
    <row r="1628" spans="1:7" ht="31.5">
      <c r="A1628" s="126"/>
      <c r="B1628" s="257" t="s">
        <v>17528</v>
      </c>
      <c r="C1628" s="95"/>
      <c r="D1628" s="95"/>
      <c r="E1628" s="95"/>
      <c r="F1628" s="95" t="s">
        <v>25184</v>
      </c>
      <c r="G1628" s="258"/>
    </row>
    <row r="1629" spans="1:7" ht="31.5">
      <c r="A1629" s="126"/>
      <c r="B1629" s="257" t="s">
        <v>17529</v>
      </c>
      <c r="C1629" s="95"/>
      <c r="D1629" s="95"/>
      <c r="E1629" s="95"/>
      <c r="F1629" s="95" t="s">
        <v>25184</v>
      </c>
      <c r="G1629" s="258"/>
    </row>
    <row r="1630" spans="1:7" ht="31.5">
      <c r="A1630" s="126"/>
      <c r="B1630" s="257" t="s">
        <v>17530</v>
      </c>
      <c r="C1630" s="95"/>
      <c r="D1630" s="95"/>
      <c r="E1630" s="95"/>
      <c r="F1630" s="95" t="s">
        <v>25184</v>
      </c>
      <c r="G1630" s="258"/>
    </row>
    <row r="1631" spans="1:7" ht="31.5">
      <c r="A1631" s="126"/>
      <c r="B1631" s="257" t="s">
        <v>17531</v>
      </c>
      <c r="C1631" s="95"/>
      <c r="D1631" s="95"/>
      <c r="E1631" s="95"/>
      <c r="F1631" s="95" t="s">
        <v>25184</v>
      </c>
      <c r="G1631" s="258"/>
    </row>
    <row r="1632" spans="1:7" ht="31.5">
      <c r="A1632" s="126"/>
      <c r="B1632" s="257" t="s">
        <v>17532</v>
      </c>
      <c r="C1632" s="95"/>
      <c r="D1632" s="95"/>
      <c r="E1632" s="95"/>
      <c r="F1632" s="95" t="s">
        <v>25184</v>
      </c>
      <c r="G1632" s="258"/>
    </row>
    <row r="1633" spans="1:7" ht="31.5">
      <c r="A1633" s="126"/>
      <c r="B1633" s="257" t="s">
        <v>17533</v>
      </c>
      <c r="C1633" s="95"/>
      <c r="D1633" s="95"/>
      <c r="E1633" s="95"/>
      <c r="F1633" s="95" t="s">
        <v>25184</v>
      </c>
      <c r="G1633" s="258"/>
    </row>
    <row r="1634" spans="1:7" ht="31.5">
      <c r="A1634" s="126"/>
      <c r="B1634" s="257" t="s">
        <v>17534</v>
      </c>
      <c r="C1634" s="95"/>
      <c r="D1634" s="95"/>
      <c r="E1634" s="95"/>
      <c r="F1634" s="95" t="s">
        <v>25184</v>
      </c>
      <c r="G1634" s="258"/>
    </row>
    <row r="1635" spans="1:7" ht="31.5">
      <c r="A1635" s="126"/>
      <c r="B1635" s="257" t="s">
        <v>17535</v>
      </c>
      <c r="C1635" s="95"/>
      <c r="D1635" s="95"/>
      <c r="E1635" s="95"/>
      <c r="F1635" s="95" t="s">
        <v>25184</v>
      </c>
      <c r="G1635" s="258"/>
    </row>
    <row r="1636" spans="1:7" ht="31.5">
      <c r="A1636" s="126"/>
      <c r="B1636" s="257" t="s">
        <v>17536</v>
      </c>
      <c r="C1636" s="95"/>
      <c r="D1636" s="95"/>
      <c r="E1636" s="95"/>
      <c r="F1636" s="95" t="s">
        <v>25184</v>
      </c>
      <c r="G1636" s="258"/>
    </row>
    <row r="1637" spans="1:7" ht="31.5">
      <c r="A1637" s="126"/>
      <c r="B1637" s="257" t="s">
        <v>17537</v>
      </c>
      <c r="C1637" s="95"/>
      <c r="D1637" s="95"/>
      <c r="E1637" s="95"/>
      <c r="F1637" s="95" t="s">
        <v>25184</v>
      </c>
      <c r="G1637" s="258"/>
    </row>
    <row r="1638" spans="1:7" ht="31.5">
      <c r="A1638" s="126"/>
      <c r="B1638" s="257" t="s">
        <v>17538</v>
      </c>
      <c r="C1638" s="95"/>
      <c r="D1638" s="95"/>
      <c r="E1638" s="95"/>
      <c r="F1638" s="95" t="s">
        <v>25184</v>
      </c>
      <c r="G1638" s="258"/>
    </row>
    <row r="1639" spans="1:7" ht="31.5">
      <c r="A1639" s="126"/>
      <c r="B1639" s="257" t="s">
        <v>17539</v>
      </c>
      <c r="C1639" s="95"/>
      <c r="D1639" s="95"/>
      <c r="E1639" s="95"/>
      <c r="F1639" s="95" t="s">
        <v>25184</v>
      </c>
      <c r="G1639" s="258"/>
    </row>
    <row r="1640" spans="1:7" ht="31.5">
      <c r="A1640" s="126"/>
      <c r="B1640" s="257" t="s">
        <v>17540</v>
      </c>
      <c r="C1640" s="95"/>
      <c r="D1640" s="95"/>
      <c r="E1640" s="95"/>
      <c r="F1640" s="95" t="s">
        <v>25184</v>
      </c>
      <c r="G1640" s="258"/>
    </row>
    <row r="1641" spans="1:7" ht="31.5">
      <c r="A1641" s="126"/>
      <c r="B1641" s="257" t="s">
        <v>17541</v>
      </c>
      <c r="C1641" s="95"/>
      <c r="D1641" s="95"/>
      <c r="E1641" s="95"/>
      <c r="F1641" s="95" t="s">
        <v>25184</v>
      </c>
      <c r="G1641" s="258"/>
    </row>
    <row r="1642" spans="1:7" ht="31.5">
      <c r="A1642" s="126"/>
      <c r="B1642" s="257" t="s">
        <v>17542</v>
      </c>
      <c r="C1642" s="95"/>
      <c r="D1642" s="95"/>
      <c r="E1642" s="95"/>
      <c r="F1642" s="95" t="s">
        <v>25184</v>
      </c>
      <c r="G1642" s="258"/>
    </row>
    <row r="1643" spans="1:7" ht="31.5">
      <c r="A1643" s="126"/>
      <c r="B1643" s="257" t="s">
        <v>17543</v>
      </c>
      <c r="C1643" s="95"/>
      <c r="D1643" s="95"/>
      <c r="E1643" s="95"/>
      <c r="F1643" s="95" t="s">
        <v>25184</v>
      </c>
      <c r="G1643" s="258"/>
    </row>
    <row r="1644" spans="1:7" ht="31.5">
      <c r="A1644" s="126"/>
      <c r="B1644" s="257" t="s">
        <v>17544</v>
      </c>
      <c r="C1644" s="95"/>
      <c r="D1644" s="95"/>
      <c r="E1644" s="95"/>
      <c r="F1644" s="95" t="s">
        <v>25184</v>
      </c>
      <c r="G1644" s="258"/>
    </row>
    <row r="1645" spans="1:7" ht="31.5">
      <c r="A1645" s="126"/>
      <c r="B1645" s="257" t="s">
        <v>17545</v>
      </c>
      <c r="C1645" s="95"/>
      <c r="D1645" s="95"/>
      <c r="E1645" s="95"/>
      <c r="F1645" s="95" t="s">
        <v>25184</v>
      </c>
      <c r="G1645" s="258"/>
    </row>
    <row r="1646" spans="1:7" ht="31.5">
      <c r="A1646" s="126"/>
      <c r="B1646" s="257" t="s">
        <v>17546</v>
      </c>
      <c r="C1646" s="95"/>
      <c r="D1646" s="95"/>
      <c r="E1646" s="95"/>
      <c r="F1646" s="95" t="s">
        <v>25184</v>
      </c>
      <c r="G1646" s="258"/>
    </row>
    <row r="1647" spans="1:7" ht="31.5">
      <c r="A1647" s="126"/>
      <c r="B1647" s="257" t="s">
        <v>17547</v>
      </c>
      <c r="C1647" s="95"/>
      <c r="D1647" s="95"/>
      <c r="E1647" s="95"/>
      <c r="F1647" s="95" t="s">
        <v>25184</v>
      </c>
      <c r="G1647" s="258"/>
    </row>
    <row r="1648" spans="1:7" ht="31.5">
      <c r="A1648" s="126"/>
      <c r="B1648" s="257" t="s">
        <v>17548</v>
      </c>
      <c r="C1648" s="95"/>
      <c r="D1648" s="95"/>
      <c r="E1648" s="95"/>
      <c r="F1648" s="95" t="s">
        <v>25184</v>
      </c>
      <c r="G1648" s="258"/>
    </row>
    <row r="1649" spans="1:7" ht="31.5">
      <c r="A1649" s="126"/>
      <c r="B1649" s="257" t="s">
        <v>17549</v>
      </c>
      <c r="C1649" s="95"/>
      <c r="D1649" s="95"/>
      <c r="E1649" s="95"/>
      <c r="F1649" s="95" t="s">
        <v>25184</v>
      </c>
      <c r="G1649" s="258"/>
    </row>
    <row r="1650" spans="1:7" ht="31.5">
      <c r="A1650" s="126"/>
      <c r="B1650" s="257" t="s">
        <v>17550</v>
      </c>
      <c r="C1650" s="95"/>
      <c r="D1650" s="95"/>
      <c r="E1650" s="95"/>
      <c r="F1650" s="95" t="s">
        <v>25184</v>
      </c>
      <c r="G1650" s="258"/>
    </row>
    <row r="1651" spans="1:7" ht="31.5">
      <c r="A1651" s="126"/>
      <c r="B1651" s="257" t="s">
        <v>17551</v>
      </c>
      <c r="C1651" s="95"/>
      <c r="D1651" s="95"/>
      <c r="E1651" s="95"/>
      <c r="F1651" s="95" t="s">
        <v>25184</v>
      </c>
      <c r="G1651" s="258"/>
    </row>
    <row r="1652" spans="1:7" ht="31.5">
      <c r="A1652" s="126"/>
      <c r="B1652" s="257" t="s">
        <v>17552</v>
      </c>
      <c r="C1652" s="95"/>
      <c r="D1652" s="95"/>
      <c r="E1652" s="95"/>
      <c r="F1652" s="95" t="s">
        <v>25184</v>
      </c>
      <c r="G1652" s="258"/>
    </row>
    <row r="1653" spans="1:7" ht="31.5">
      <c r="A1653" s="126"/>
      <c r="B1653" s="257" t="s">
        <v>17553</v>
      </c>
      <c r="C1653" s="95"/>
      <c r="D1653" s="95"/>
      <c r="E1653" s="95"/>
      <c r="F1653" s="95" t="s">
        <v>25184</v>
      </c>
      <c r="G1653" s="258"/>
    </row>
    <row r="1654" spans="1:7" ht="31.5">
      <c r="A1654" s="126"/>
      <c r="B1654" s="257" t="s">
        <v>17554</v>
      </c>
      <c r="C1654" s="95"/>
      <c r="D1654" s="95"/>
      <c r="E1654" s="95"/>
      <c r="F1654" s="95" t="s">
        <v>25184</v>
      </c>
      <c r="G1654" s="258"/>
    </row>
    <row r="1655" spans="1:7" ht="31.5">
      <c r="A1655" s="126"/>
      <c r="B1655" s="257" t="s">
        <v>17555</v>
      </c>
      <c r="C1655" s="95"/>
      <c r="D1655" s="95"/>
      <c r="E1655" s="95"/>
      <c r="F1655" s="95" t="s">
        <v>25184</v>
      </c>
      <c r="G1655" s="258"/>
    </row>
    <row r="1656" spans="1:7" ht="31.5">
      <c r="A1656" s="126"/>
      <c r="B1656" s="257" t="s">
        <v>17556</v>
      </c>
      <c r="C1656" s="95"/>
      <c r="D1656" s="95"/>
      <c r="E1656" s="95"/>
      <c r="F1656" s="95" t="s">
        <v>25184</v>
      </c>
      <c r="G1656" s="258"/>
    </row>
    <row r="1657" spans="1:7" ht="31.5">
      <c r="A1657" s="126"/>
      <c r="B1657" s="257" t="s">
        <v>17557</v>
      </c>
      <c r="C1657" s="95"/>
      <c r="D1657" s="95"/>
      <c r="E1657" s="95"/>
      <c r="F1657" s="95" t="s">
        <v>25184</v>
      </c>
      <c r="G1657" s="258"/>
    </row>
    <row r="1658" spans="1:7" ht="31.5">
      <c r="A1658" s="126"/>
      <c r="B1658" s="257" t="s">
        <v>17558</v>
      </c>
      <c r="C1658" s="95"/>
      <c r="D1658" s="95"/>
      <c r="E1658" s="95"/>
      <c r="F1658" s="95" t="s">
        <v>25184</v>
      </c>
      <c r="G1658" s="258"/>
    </row>
    <row r="1659" spans="1:7" ht="31.5">
      <c r="A1659" s="126"/>
      <c r="B1659" s="257" t="s">
        <v>17559</v>
      </c>
      <c r="C1659" s="95"/>
      <c r="D1659" s="95"/>
      <c r="E1659" s="95"/>
      <c r="F1659" s="95" t="s">
        <v>25184</v>
      </c>
      <c r="G1659" s="258"/>
    </row>
    <row r="1660" spans="1:7" ht="31.5">
      <c r="A1660" s="126"/>
      <c r="B1660" s="257" t="s">
        <v>17560</v>
      </c>
      <c r="C1660" s="95"/>
      <c r="D1660" s="95"/>
      <c r="E1660" s="95"/>
      <c r="F1660" s="95" t="s">
        <v>25184</v>
      </c>
      <c r="G1660" s="258"/>
    </row>
    <row r="1661" spans="1:7" ht="31.5">
      <c r="A1661" s="126"/>
      <c r="B1661" s="257" t="s">
        <v>17561</v>
      </c>
      <c r="C1661" s="95"/>
      <c r="D1661" s="95"/>
      <c r="E1661" s="95"/>
      <c r="F1661" s="95" t="s">
        <v>25184</v>
      </c>
      <c r="G1661" s="258"/>
    </row>
    <row r="1662" spans="1:7" ht="31.5">
      <c r="A1662" s="126"/>
      <c r="B1662" s="257" t="s">
        <v>17562</v>
      </c>
      <c r="C1662" s="95"/>
      <c r="D1662" s="95"/>
      <c r="E1662" s="95"/>
      <c r="F1662" s="95" t="s">
        <v>25184</v>
      </c>
      <c r="G1662" s="258"/>
    </row>
    <row r="1663" spans="1:7" ht="31.5">
      <c r="A1663" s="126"/>
      <c r="B1663" s="257" t="s">
        <v>17563</v>
      </c>
      <c r="C1663" s="95"/>
      <c r="D1663" s="95"/>
      <c r="E1663" s="95"/>
      <c r="F1663" s="95" t="s">
        <v>25184</v>
      </c>
      <c r="G1663" s="258"/>
    </row>
    <row r="1664" spans="1:7" ht="31.5">
      <c r="A1664" s="126"/>
      <c r="B1664" s="257" t="s">
        <v>17564</v>
      </c>
      <c r="C1664" s="95"/>
      <c r="D1664" s="95"/>
      <c r="E1664" s="95"/>
      <c r="F1664" s="95" t="s">
        <v>25184</v>
      </c>
      <c r="G1664" s="258"/>
    </row>
    <row r="1665" spans="1:7" ht="31.5">
      <c r="A1665" s="126"/>
      <c r="B1665" s="257" t="s">
        <v>17565</v>
      </c>
      <c r="C1665" s="95"/>
      <c r="D1665" s="95"/>
      <c r="E1665" s="95"/>
      <c r="F1665" s="95" t="s">
        <v>25184</v>
      </c>
      <c r="G1665" s="258"/>
    </row>
    <row r="1666" spans="1:7" ht="31.5">
      <c r="A1666" s="126"/>
      <c r="B1666" s="257" t="s">
        <v>17566</v>
      </c>
      <c r="C1666" s="95"/>
      <c r="D1666" s="95"/>
      <c r="E1666" s="95"/>
      <c r="F1666" s="95" t="s">
        <v>25184</v>
      </c>
      <c r="G1666" s="258"/>
    </row>
    <row r="1667" spans="1:7" ht="31.5">
      <c r="A1667" s="126"/>
      <c r="B1667" s="257" t="s">
        <v>17567</v>
      </c>
      <c r="C1667" s="95"/>
      <c r="D1667" s="95"/>
      <c r="E1667" s="95"/>
      <c r="F1667" s="95" t="s">
        <v>25184</v>
      </c>
      <c r="G1667" s="258"/>
    </row>
    <row r="1668" spans="1:7" ht="31.5">
      <c r="A1668" s="126"/>
      <c r="B1668" s="257" t="s">
        <v>17568</v>
      </c>
      <c r="C1668" s="95"/>
      <c r="D1668" s="95"/>
      <c r="E1668" s="95"/>
      <c r="F1668" s="95" t="s">
        <v>25184</v>
      </c>
      <c r="G1668" s="258"/>
    </row>
    <row r="1669" spans="1:7" ht="31.5">
      <c r="A1669" s="126"/>
      <c r="B1669" s="257" t="s">
        <v>17569</v>
      </c>
      <c r="C1669" s="95"/>
      <c r="D1669" s="95"/>
      <c r="E1669" s="95"/>
      <c r="F1669" s="95" t="s">
        <v>25184</v>
      </c>
      <c r="G1669" s="258"/>
    </row>
    <row r="1670" spans="1:7" ht="31.5">
      <c r="A1670" s="126"/>
      <c r="B1670" s="257" t="s">
        <v>17570</v>
      </c>
      <c r="C1670" s="95"/>
      <c r="D1670" s="95"/>
      <c r="E1670" s="95"/>
      <c r="F1670" s="95" t="s">
        <v>25184</v>
      </c>
      <c r="G1670" s="258"/>
    </row>
    <row r="1671" spans="1:7" ht="31.5">
      <c r="A1671" s="126"/>
      <c r="B1671" s="257" t="s">
        <v>17571</v>
      </c>
      <c r="C1671" s="95"/>
      <c r="D1671" s="95"/>
      <c r="E1671" s="95"/>
      <c r="F1671" s="95" t="s">
        <v>25184</v>
      </c>
      <c r="G1671" s="258"/>
    </row>
    <row r="1672" spans="1:7" ht="31.5">
      <c r="A1672" s="126"/>
      <c r="B1672" s="257" t="s">
        <v>17572</v>
      </c>
      <c r="C1672" s="95"/>
      <c r="D1672" s="95"/>
      <c r="E1672" s="95"/>
      <c r="F1672" s="95" t="s">
        <v>25184</v>
      </c>
      <c r="G1672" s="258"/>
    </row>
    <row r="1673" spans="1:7" ht="31.5">
      <c r="A1673" s="126"/>
      <c r="B1673" s="257" t="s">
        <v>17573</v>
      </c>
      <c r="C1673" s="95"/>
      <c r="D1673" s="95"/>
      <c r="E1673" s="95"/>
      <c r="F1673" s="95" t="s">
        <v>25184</v>
      </c>
      <c r="G1673" s="258"/>
    </row>
    <row r="1674" spans="1:7" ht="31.5">
      <c r="A1674" s="126"/>
      <c r="B1674" s="257" t="s">
        <v>17574</v>
      </c>
      <c r="C1674" s="95"/>
      <c r="D1674" s="95"/>
      <c r="E1674" s="95"/>
      <c r="F1674" s="95" t="s">
        <v>25184</v>
      </c>
      <c r="G1674" s="258"/>
    </row>
    <row r="1675" spans="1:7" ht="31.5">
      <c r="A1675" s="126"/>
      <c r="B1675" s="257" t="s">
        <v>17575</v>
      </c>
      <c r="C1675" s="95"/>
      <c r="D1675" s="95"/>
      <c r="E1675" s="95"/>
      <c r="F1675" s="95" t="s">
        <v>25184</v>
      </c>
      <c r="G1675" s="258"/>
    </row>
    <row r="1676" spans="1:7" ht="31.5">
      <c r="A1676" s="126"/>
      <c r="B1676" s="257" t="s">
        <v>17576</v>
      </c>
      <c r="C1676" s="95"/>
      <c r="D1676" s="95"/>
      <c r="E1676" s="95"/>
      <c r="F1676" s="95" t="s">
        <v>25184</v>
      </c>
      <c r="G1676" s="258"/>
    </row>
    <row r="1677" spans="1:7" ht="31.5">
      <c r="A1677" s="126"/>
      <c r="B1677" s="257" t="s">
        <v>17577</v>
      </c>
      <c r="C1677" s="95"/>
      <c r="D1677" s="95"/>
      <c r="E1677" s="95"/>
      <c r="F1677" s="95" t="s">
        <v>25184</v>
      </c>
      <c r="G1677" s="258"/>
    </row>
    <row r="1678" spans="1:7" ht="31.5">
      <c r="A1678" s="126"/>
      <c r="B1678" s="257" t="s">
        <v>17578</v>
      </c>
      <c r="C1678" s="95"/>
      <c r="D1678" s="95"/>
      <c r="E1678" s="95"/>
      <c r="F1678" s="95" t="s">
        <v>25184</v>
      </c>
      <c r="G1678" s="258"/>
    </row>
    <row r="1679" spans="1:7" ht="31.5">
      <c r="A1679" s="126"/>
      <c r="B1679" s="257" t="s">
        <v>17579</v>
      </c>
      <c r="C1679" s="95"/>
      <c r="D1679" s="95"/>
      <c r="E1679" s="95"/>
      <c r="F1679" s="95" t="s">
        <v>25184</v>
      </c>
      <c r="G1679" s="258"/>
    </row>
    <row r="1680" spans="1:7" ht="31.5">
      <c r="A1680" s="126"/>
      <c r="B1680" s="257" t="s">
        <v>17580</v>
      </c>
      <c r="C1680" s="95"/>
      <c r="D1680" s="95"/>
      <c r="E1680" s="95"/>
      <c r="F1680" s="95" t="s">
        <v>25184</v>
      </c>
      <c r="G1680" s="258"/>
    </row>
    <row r="1681" spans="1:7" ht="31.5">
      <c r="A1681" s="126"/>
      <c r="B1681" s="257" t="s">
        <v>17581</v>
      </c>
      <c r="C1681" s="95"/>
      <c r="D1681" s="95"/>
      <c r="E1681" s="95"/>
      <c r="F1681" s="95" t="s">
        <v>25184</v>
      </c>
      <c r="G1681" s="258"/>
    </row>
    <row r="1682" spans="1:7" ht="31.5">
      <c r="A1682" s="126"/>
      <c r="B1682" s="257" t="s">
        <v>17582</v>
      </c>
      <c r="C1682" s="95"/>
      <c r="D1682" s="95"/>
      <c r="E1682" s="95"/>
      <c r="F1682" s="95" t="s">
        <v>25184</v>
      </c>
      <c r="G1682" s="258"/>
    </row>
    <row r="1683" spans="1:7" ht="31.5">
      <c r="A1683" s="126"/>
      <c r="B1683" s="257" t="s">
        <v>17583</v>
      </c>
      <c r="C1683" s="95"/>
      <c r="D1683" s="95"/>
      <c r="E1683" s="95"/>
      <c r="F1683" s="95" t="s">
        <v>25184</v>
      </c>
      <c r="G1683" s="258"/>
    </row>
    <row r="1684" spans="1:7" ht="31.5">
      <c r="A1684" s="126"/>
      <c r="B1684" s="257" t="s">
        <v>17584</v>
      </c>
      <c r="C1684" s="95"/>
      <c r="D1684" s="95"/>
      <c r="E1684" s="95"/>
      <c r="F1684" s="95" t="s">
        <v>25184</v>
      </c>
      <c r="G1684" s="258"/>
    </row>
    <row r="1685" spans="1:7" ht="31.5">
      <c r="A1685" s="126"/>
      <c r="B1685" s="257" t="s">
        <v>17585</v>
      </c>
      <c r="C1685" s="95"/>
      <c r="D1685" s="95"/>
      <c r="E1685" s="95"/>
      <c r="F1685" s="95" t="s">
        <v>25184</v>
      </c>
      <c r="G1685" s="258"/>
    </row>
    <row r="1686" spans="1:7" ht="31.5">
      <c r="A1686" s="126"/>
      <c r="B1686" s="257" t="s">
        <v>17586</v>
      </c>
      <c r="C1686" s="95"/>
      <c r="D1686" s="95"/>
      <c r="E1686" s="95"/>
      <c r="F1686" s="95" t="s">
        <v>25184</v>
      </c>
      <c r="G1686" s="258"/>
    </row>
    <row r="1687" spans="1:7" ht="31.5">
      <c r="A1687" s="126"/>
      <c r="B1687" s="257" t="s">
        <v>17587</v>
      </c>
      <c r="C1687" s="95"/>
      <c r="D1687" s="95"/>
      <c r="E1687" s="95"/>
      <c r="F1687" s="95" t="s">
        <v>25184</v>
      </c>
      <c r="G1687" s="258"/>
    </row>
    <row r="1688" spans="1:7" ht="31.5">
      <c r="A1688" s="126"/>
      <c r="B1688" s="257" t="s">
        <v>17588</v>
      </c>
      <c r="C1688" s="95"/>
      <c r="D1688" s="95"/>
      <c r="E1688" s="95"/>
      <c r="F1688" s="95" t="s">
        <v>25184</v>
      </c>
      <c r="G1688" s="258"/>
    </row>
    <row r="1689" spans="1:7" ht="31.5">
      <c r="A1689" s="126"/>
      <c r="B1689" s="257" t="s">
        <v>17589</v>
      </c>
      <c r="C1689" s="95"/>
      <c r="D1689" s="95"/>
      <c r="E1689" s="95"/>
      <c r="F1689" s="95" t="s">
        <v>25184</v>
      </c>
      <c r="G1689" s="258"/>
    </row>
    <row r="1690" spans="1:7" ht="31.5">
      <c r="A1690" s="126"/>
      <c r="B1690" s="257" t="s">
        <v>17590</v>
      </c>
      <c r="C1690" s="95"/>
      <c r="D1690" s="95"/>
      <c r="E1690" s="95"/>
      <c r="F1690" s="95" t="s">
        <v>25184</v>
      </c>
      <c r="G1690" s="258"/>
    </row>
    <row r="1691" spans="1:7" ht="31.5">
      <c r="A1691" s="126"/>
      <c r="B1691" s="257" t="s">
        <v>17591</v>
      </c>
      <c r="C1691" s="95"/>
      <c r="D1691" s="95"/>
      <c r="E1691" s="95"/>
      <c r="F1691" s="95" t="s">
        <v>25184</v>
      </c>
      <c r="G1691" s="258"/>
    </row>
    <row r="1692" spans="1:7" ht="31.5">
      <c r="A1692" s="126"/>
      <c r="B1692" s="257" t="s">
        <v>17592</v>
      </c>
      <c r="C1692" s="95"/>
      <c r="D1692" s="95"/>
      <c r="E1692" s="95"/>
      <c r="F1692" s="95" t="s">
        <v>25184</v>
      </c>
      <c r="G1692" s="258"/>
    </row>
    <row r="1693" spans="1:7" ht="31.5">
      <c r="A1693" s="126"/>
      <c r="B1693" s="257" t="s">
        <v>17593</v>
      </c>
      <c r="C1693" s="95"/>
      <c r="D1693" s="95"/>
      <c r="E1693" s="95"/>
      <c r="F1693" s="95" t="s">
        <v>25184</v>
      </c>
      <c r="G1693" s="258"/>
    </row>
    <row r="1694" spans="1:7" ht="31.5">
      <c r="A1694" s="126"/>
      <c r="B1694" s="257" t="s">
        <v>17594</v>
      </c>
      <c r="C1694" s="95"/>
      <c r="D1694" s="95"/>
      <c r="E1694" s="95"/>
      <c r="F1694" s="95" t="s">
        <v>25184</v>
      </c>
      <c r="G1694" s="258"/>
    </row>
    <row r="1695" spans="1:7" ht="31.5">
      <c r="A1695" s="126"/>
      <c r="B1695" s="257" t="s">
        <v>17595</v>
      </c>
      <c r="C1695" s="95"/>
      <c r="D1695" s="95"/>
      <c r="E1695" s="95"/>
      <c r="F1695" s="95" t="s">
        <v>25184</v>
      </c>
      <c r="G1695" s="258"/>
    </row>
    <row r="1696" spans="1:7" ht="31.5">
      <c r="A1696" s="126"/>
      <c r="B1696" s="257" t="s">
        <v>17596</v>
      </c>
      <c r="C1696" s="95"/>
      <c r="D1696" s="95"/>
      <c r="E1696" s="95"/>
      <c r="F1696" s="95" t="s">
        <v>25184</v>
      </c>
      <c r="G1696" s="258"/>
    </row>
    <row r="1697" spans="1:7" ht="31.5">
      <c r="A1697" s="126"/>
      <c r="B1697" s="257" t="s">
        <v>17597</v>
      </c>
      <c r="C1697" s="95"/>
      <c r="D1697" s="95"/>
      <c r="E1697" s="95"/>
      <c r="F1697" s="95" t="s">
        <v>25184</v>
      </c>
      <c r="G1697" s="258"/>
    </row>
    <row r="1698" spans="1:7" ht="31.5">
      <c r="A1698" s="126"/>
      <c r="B1698" s="257" t="s">
        <v>17598</v>
      </c>
      <c r="C1698" s="95"/>
      <c r="D1698" s="95"/>
      <c r="E1698" s="95"/>
      <c r="F1698" s="95" t="s">
        <v>25184</v>
      </c>
      <c r="G1698" s="258"/>
    </row>
    <row r="1699" spans="1:7" ht="31.5">
      <c r="A1699" s="126"/>
      <c r="B1699" s="257" t="s">
        <v>17599</v>
      </c>
      <c r="C1699" s="95"/>
      <c r="D1699" s="95"/>
      <c r="E1699" s="95"/>
      <c r="F1699" s="95" t="s">
        <v>25184</v>
      </c>
      <c r="G1699" s="258"/>
    </row>
    <row r="1700" spans="1:7" ht="31.5">
      <c r="A1700" s="126"/>
      <c r="B1700" s="257" t="s">
        <v>17600</v>
      </c>
      <c r="C1700" s="95"/>
      <c r="D1700" s="95"/>
      <c r="E1700" s="95"/>
      <c r="F1700" s="95" t="s">
        <v>25184</v>
      </c>
      <c r="G1700" s="258"/>
    </row>
    <row r="1701" spans="1:7" ht="31.5">
      <c r="A1701" s="126"/>
      <c r="B1701" s="257" t="s">
        <v>17601</v>
      </c>
      <c r="C1701" s="95"/>
      <c r="D1701" s="95"/>
      <c r="E1701" s="95"/>
      <c r="F1701" s="95" t="s">
        <v>25184</v>
      </c>
      <c r="G1701" s="258"/>
    </row>
    <row r="1702" spans="1:7" ht="31.5">
      <c r="A1702" s="126"/>
      <c r="B1702" s="257" t="s">
        <v>17602</v>
      </c>
      <c r="C1702" s="95"/>
      <c r="D1702" s="95"/>
      <c r="E1702" s="95"/>
      <c r="F1702" s="95" t="s">
        <v>25184</v>
      </c>
      <c r="G1702" s="258"/>
    </row>
    <row r="1703" spans="1:7" ht="31.5">
      <c r="A1703" s="126"/>
      <c r="B1703" s="257" t="s">
        <v>17603</v>
      </c>
      <c r="C1703" s="95"/>
      <c r="D1703" s="95"/>
      <c r="E1703" s="95"/>
      <c r="F1703" s="95" t="s">
        <v>25184</v>
      </c>
      <c r="G1703" s="258"/>
    </row>
    <row r="1704" spans="1:7" ht="31.5">
      <c r="A1704" s="126"/>
      <c r="B1704" s="257" t="s">
        <v>17604</v>
      </c>
      <c r="C1704" s="95"/>
      <c r="D1704" s="95"/>
      <c r="E1704" s="95"/>
      <c r="F1704" s="95" t="s">
        <v>25184</v>
      </c>
      <c r="G1704" s="258"/>
    </row>
    <row r="1705" spans="1:7" ht="31.5">
      <c r="A1705" s="126"/>
      <c r="B1705" s="257" t="s">
        <v>17605</v>
      </c>
      <c r="C1705" s="95"/>
      <c r="D1705" s="95"/>
      <c r="E1705" s="95"/>
      <c r="F1705" s="95" t="s">
        <v>25184</v>
      </c>
      <c r="G1705" s="258"/>
    </row>
    <row r="1706" spans="1:7" ht="31.5">
      <c r="A1706" s="126"/>
      <c r="B1706" s="257" t="s">
        <v>17606</v>
      </c>
      <c r="C1706" s="95"/>
      <c r="D1706" s="95"/>
      <c r="E1706" s="95"/>
      <c r="F1706" s="95" t="s">
        <v>25184</v>
      </c>
      <c r="G1706" s="258"/>
    </row>
    <row r="1707" spans="1:7" ht="31.5">
      <c r="A1707" s="126"/>
      <c r="B1707" s="257" t="s">
        <v>17607</v>
      </c>
      <c r="C1707" s="95"/>
      <c r="D1707" s="95"/>
      <c r="E1707" s="95"/>
      <c r="F1707" s="95" t="s">
        <v>25184</v>
      </c>
      <c r="G1707" s="258"/>
    </row>
    <row r="1708" spans="1:7" ht="31.5">
      <c r="A1708" s="126"/>
      <c r="B1708" s="257" t="s">
        <v>17608</v>
      </c>
      <c r="C1708" s="95"/>
      <c r="D1708" s="95"/>
      <c r="E1708" s="95"/>
      <c r="F1708" s="95" t="s">
        <v>25184</v>
      </c>
      <c r="G1708" s="258"/>
    </row>
    <row r="1709" spans="1:7" ht="31.5">
      <c r="A1709" s="126"/>
      <c r="B1709" s="257" t="s">
        <v>17609</v>
      </c>
      <c r="C1709" s="95"/>
      <c r="D1709" s="95"/>
      <c r="E1709" s="95"/>
      <c r="F1709" s="95" t="s">
        <v>25184</v>
      </c>
      <c r="G1709" s="258"/>
    </row>
    <row r="1710" spans="1:7" ht="31.5">
      <c r="A1710" s="126"/>
      <c r="B1710" s="257" t="s">
        <v>17610</v>
      </c>
      <c r="C1710" s="95"/>
      <c r="D1710" s="95"/>
      <c r="E1710" s="95"/>
      <c r="F1710" s="95" t="s">
        <v>25184</v>
      </c>
      <c r="G1710" s="258"/>
    </row>
    <row r="1711" spans="1:7" ht="31.5">
      <c r="A1711" s="126"/>
      <c r="B1711" s="257" t="s">
        <v>17611</v>
      </c>
      <c r="C1711" s="95"/>
      <c r="D1711" s="95"/>
      <c r="E1711" s="95"/>
      <c r="F1711" s="95" t="s">
        <v>25184</v>
      </c>
      <c r="G1711" s="258"/>
    </row>
    <row r="1712" spans="1:7" ht="31.5">
      <c r="A1712" s="126"/>
      <c r="B1712" s="257" t="s">
        <v>17612</v>
      </c>
      <c r="C1712" s="95"/>
      <c r="D1712" s="95"/>
      <c r="E1712" s="95"/>
      <c r="F1712" s="95" t="s">
        <v>25184</v>
      </c>
      <c r="G1712" s="258"/>
    </row>
    <row r="1713" spans="1:7" ht="31.5">
      <c r="A1713" s="126"/>
      <c r="B1713" s="257" t="s">
        <v>17613</v>
      </c>
      <c r="C1713" s="95"/>
      <c r="D1713" s="95"/>
      <c r="E1713" s="95"/>
      <c r="F1713" s="95" t="s">
        <v>25184</v>
      </c>
      <c r="G1713" s="258"/>
    </row>
    <row r="1714" spans="1:7" ht="31.5">
      <c r="A1714" s="126"/>
      <c r="B1714" s="257" t="s">
        <v>17614</v>
      </c>
      <c r="C1714" s="95"/>
      <c r="D1714" s="95"/>
      <c r="E1714" s="95"/>
      <c r="F1714" s="95" t="s">
        <v>25184</v>
      </c>
      <c r="G1714" s="258"/>
    </row>
    <row r="1715" spans="1:7" ht="31.5">
      <c r="A1715" s="126"/>
      <c r="B1715" s="257" t="s">
        <v>17615</v>
      </c>
      <c r="C1715" s="95"/>
      <c r="D1715" s="95"/>
      <c r="E1715" s="95"/>
      <c r="F1715" s="95" t="s">
        <v>25184</v>
      </c>
      <c r="G1715" s="258"/>
    </row>
    <row r="1716" spans="1:7" ht="31.5">
      <c r="A1716" s="126"/>
      <c r="B1716" s="257" t="s">
        <v>17616</v>
      </c>
      <c r="C1716" s="95"/>
      <c r="D1716" s="95"/>
      <c r="E1716" s="95"/>
      <c r="F1716" s="95" t="s">
        <v>25184</v>
      </c>
      <c r="G1716" s="258"/>
    </row>
    <row r="1717" spans="1:7" ht="31.5">
      <c r="A1717" s="126"/>
      <c r="B1717" s="257" t="s">
        <v>17617</v>
      </c>
      <c r="C1717" s="95"/>
      <c r="D1717" s="95"/>
      <c r="E1717" s="95"/>
      <c r="F1717" s="95" t="s">
        <v>25184</v>
      </c>
      <c r="G1717" s="258"/>
    </row>
    <row r="1718" spans="1:7" ht="31.5">
      <c r="A1718" s="126"/>
      <c r="B1718" s="257" t="s">
        <v>17618</v>
      </c>
      <c r="C1718" s="95"/>
      <c r="D1718" s="95"/>
      <c r="E1718" s="95"/>
      <c r="F1718" s="95" t="s">
        <v>25184</v>
      </c>
      <c r="G1718" s="258"/>
    </row>
    <row r="1719" spans="1:7" ht="31.5">
      <c r="A1719" s="126"/>
      <c r="B1719" s="257" t="s">
        <v>17619</v>
      </c>
      <c r="C1719" s="95"/>
      <c r="D1719" s="95"/>
      <c r="E1719" s="95"/>
      <c r="F1719" s="95" t="s">
        <v>25184</v>
      </c>
      <c r="G1719" s="258"/>
    </row>
    <row r="1720" spans="1:7" ht="31.5">
      <c r="A1720" s="126"/>
      <c r="B1720" s="257" t="s">
        <v>17620</v>
      </c>
      <c r="C1720" s="95"/>
      <c r="D1720" s="95"/>
      <c r="E1720" s="95"/>
      <c r="F1720" s="95" t="s">
        <v>25184</v>
      </c>
      <c r="G1720" s="258"/>
    </row>
    <row r="1721" spans="1:7" ht="31.5">
      <c r="A1721" s="126"/>
      <c r="B1721" s="257" t="s">
        <v>17621</v>
      </c>
      <c r="C1721" s="95"/>
      <c r="D1721" s="95"/>
      <c r="E1721" s="95"/>
      <c r="F1721" s="95" t="s">
        <v>25184</v>
      </c>
      <c r="G1721" s="258"/>
    </row>
    <row r="1722" spans="1:7" ht="31.5">
      <c r="A1722" s="126"/>
      <c r="B1722" s="257" t="s">
        <v>17622</v>
      </c>
      <c r="C1722" s="95"/>
      <c r="D1722" s="95"/>
      <c r="E1722" s="95"/>
      <c r="F1722" s="95" t="s">
        <v>25184</v>
      </c>
      <c r="G1722" s="258"/>
    </row>
    <row r="1723" spans="1:7" ht="31.5">
      <c r="A1723" s="126"/>
      <c r="B1723" s="257" t="s">
        <v>17623</v>
      </c>
      <c r="C1723" s="95"/>
      <c r="D1723" s="95"/>
      <c r="E1723" s="95"/>
      <c r="F1723" s="95" t="s">
        <v>25184</v>
      </c>
      <c r="G1723" s="258"/>
    </row>
    <row r="1724" spans="1:7" ht="31.5">
      <c r="A1724" s="126"/>
      <c r="B1724" s="257" t="s">
        <v>17624</v>
      </c>
      <c r="C1724" s="95"/>
      <c r="D1724" s="95"/>
      <c r="E1724" s="95"/>
      <c r="F1724" s="95" t="s">
        <v>25184</v>
      </c>
      <c r="G1724" s="258"/>
    </row>
    <row r="1725" spans="1:7" ht="31.5">
      <c r="A1725" s="126"/>
      <c r="B1725" s="257" t="s">
        <v>17625</v>
      </c>
      <c r="C1725" s="95"/>
      <c r="D1725" s="95"/>
      <c r="E1725" s="95"/>
      <c r="F1725" s="95" t="s">
        <v>25184</v>
      </c>
      <c r="G1725" s="258"/>
    </row>
    <row r="1726" spans="1:7" ht="31.5">
      <c r="A1726" s="126"/>
      <c r="B1726" s="257" t="s">
        <v>17626</v>
      </c>
      <c r="C1726" s="95"/>
      <c r="D1726" s="95"/>
      <c r="E1726" s="95"/>
      <c r="F1726" s="95" t="s">
        <v>25184</v>
      </c>
      <c r="G1726" s="258"/>
    </row>
    <row r="1727" spans="1:7" ht="31.5">
      <c r="A1727" s="126"/>
      <c r="B1727" s="257" t="s">
        <v>17627</v>
      </c>
      <c r="C1727" s="95"/>
      <c r="D1727" s="95"/>
      <c r="E1727" s="95"/>
      <c r="F1727" s="95" t="s">
        <v>25184</v>
      </c>
      <c r="G1727" s="258"/>
    </row>
    <row r="1728" spans="1:7" ht="31.5">
      <c r="A1728" s="126"/>
      <c r="B1728" s="257" t="s">
        <v>17628</v>
      </c>
      <c r="C1728" s="95"/>
      <c r="D1728" s="95"/>
      <c r="E1728" s="95"/>
      <c r="F1728" s="95" t="s">
        <v>25184</v>
      </c>
      <c r="G1728" s="258"/>
    </row>
    <row r="1729" spans="1:7" ht="31.5">
      <c r="A1729" s="126"/>
      <c r="B1729" s="257" t="s">
        <v>17629</v>
      </c>
      <c r="C1729" s="95"/>
      <c r="D1729" s="95"/>
      <c r="E1729" s="95"/>
      <c r="F1729" s="95" t="s">
        <v>25184</v>
      </c>
      <c r="G1729" s="258"/>
    </row>
    <row r="1730" spans="1:7" ht="31.5">
      <c r="A1730" s="126"/>
      <c r="B1730" s="257" t="s">
        <v>17630</v>
      </c>
      <c r="C1730" s="95"/>
      <c r="D1730" s="95"/>
      <c r="E1730" s="95"/>
      <c r="F1730" s="95" t="s">
        <v>25184</v>
      </c>
      <c r="G1730" s="258"/>
    </row>
    <row r="1731" spans="1:7" ht="31.5">
      <c r="A1731" s="126"/>
      <c r="B1731" s="257" t="s">
        <v>17631</v>
      </c>
      <c r="C1731" s="95"/>
      <c r="D1731" s="95"/>
      <c r="E1731" s="95"/>
      <c r="F1731" s="95" t="s">
        <v>25184</v>
      </c>
      <c r="G1731" s="258"/>
    </row>
    <row r="1732" spans="1:7" ht="31.5">
      <c r="A1732" s="126"/>
      <c r="B1732" s="257" t="s">
        <v>17632</v>
      </c>
      <c r="C1732" s="95"/>
      <c r="D1732" s="95"/>
      <c r="E1732" s="95"/>
      <c r="F1732" s="95" t="s">
        <v>25184</v>
      </c>
      <c r="G1732" s="258"/>
    </row>
    <row r="1733" spans="1:7" ht="31.5">
      <c r="A1733" s="126"/>
      <c r="B1733" s="257" t="s">
        <v>17633</v>
      </c>
      <c r="C1733" s="95"/>
      <c r="D1733" s="95"/>
      <c r="E1733" s="95"/>
      <c r="F1733" s="95" t="s">
        <v>25184</v>
      </c>
      <c r="G1733" s="258"/>
    </row>
    <row r="1734" spans="1:7" ht="31.5">
      <c r="A1734" s="126"/>
      <c r="B1734" s="257" t="s">
        <v>17634</v>
      </c>
      <c r="C1734" s="95"/>
      <c r="D1734" s="95"/>
      <c r="E1734" s="95"/>
      <c r="F1734" s="95" t="s">
        <v>25184</v>
      </c>
      <c r="G1734" s="258"/>
    </row>
    <row r="1735" spans="1:7" ht="31.5">
      <c r="A1735" s="126"/>
      <c r="B1735" s="257" t="s">
        <v>17635</v>
      </c>
      <c r="C1735" s="95"/>
      <c r="D1735" s="95"/>
      <c r="E1735" s="95"/>
      <c r="F1735" s="95" t="s">
        <v>25184</v>
      </c>
      <c r="G1735" s="258"/>
    </row>
    <row r="1736" spans="1:7" ht="31.5">
      <c r="A1736" s="126"/>
      <c r="B1736" s="257" t="s">
        <v>17636</v>
      </c>
      <c r="C1736" s="95"/>
      <c r="D1736" s="95"/>
      <c r="E1736" s="95"/>
      <c r="F1736" s="95" t="s">
        <v>25184</v>
      </c>
      <c r="G1736" s="258"/>
    </row>
    <row r="1737" spans="1:7" ht="31.5">
      <c r="A1737" s="126"/>
      <c r="B1737" s="257" t="s">
        <v>17637</v>
      </c>
      <c r="C1737" s="95"/>
      <c r="D1737" s="95"/>
      <c r="E1737" s="95"/>
      <c r="F1737" s="95" t="s">
        <v>25184</v>
      </c>
      <c r="G1737" s="258"/>
    </row>
    <row r="1738" spans="1:7" ht="31.5">
      <c r="A1738" s="126"/>
      <c r="B1738" s="257" t="s">
        <v>17638</v>
      </c>
      <c r="C1738" s="95"/>
      <c r="D1738" s="95"/>
      <c r="E1738" s="95"/>
      <c r="F1738" s="95" t="s">
        <v>25184</v>
      </c>
      <c r="G1738" s="258"/>
    </row>
    <row r="1739" spans="1:7" ht="31.5">
      <c r="A1739" s="126"/>
      <c r="B1739" s="257" t="s">
        <v>17639</v>
      </c>
      <c r="C1739" s="95"/>
      <c r="D1739" s="95"/>
      <c r="E1739" s="95"/>
      <c r="F1739" s="95" t="s">
        <v>25184</v>
      </c>
      <c r="G1739" s="258"/>
    </row>
    <row r="1740" spans="1:7" ht="31.5">
      <c r="A1740" s="126"/>
      <c r="B1740" s="257" t="s">
        <v>17640</v>
      </c>
      <c r="C1740" s="95"/>
      <c r="D1740" s="95"/>
      <c r="E1740" s="95"/>
      <c r="F1740" s="95" t="s">
        <v>25184</v>
      </c>
      <c r="G1740" s="258"/>
    </row>
    <row r="1741" spans="1:7" ht="31.5">
      <c r="A1741" s="126"/>
      <c r="B1741" s="257" t="s">
        <v>17641</v>
      </c>
      <c r="C1741" s="95"/>
      <c r="D1741" s="95"/>
      <c r="E1741" s="95"/>
      <c r="F1741" s="95" t="s">
        <v>25184</v>
      </c>
      <c r="G1741" s="258"/>
    </row>
    <row r="1742" spans="1:7" ht="31.5">
      <c r="A1742" s="126"/>
      <c r="B1742" s="257" t="s">
        <v>17642</v>
      </c>
      <c r="C1742" s="95"/>
      <c r="D1742" s="95"/>
      <c r="E1742" s="95"/>
      <c r="F1742" s="95" t="s">
        <v>25184</v>
      </c>
      <c r="G1742" s="258"/>
    </row>
    <row r="1743" spans="1:7" ht="31.5">
      <c r="A1743" s="126"/>
      <c r="B1743" s="257" t="s">
        <v>17643</v>
      </c>
      <c r="C1743" s="95"/>
      <c r="D1743" s="95"/>
      <c r="E1743" s="95"/>
      <c r="F1743" s="95" t="s">
        <v>25184</v>
      </c>
      <c r="G1743" s="258"/>
    </row>
    <row r="1744" spans="1:7" ht="31.5">
      <c r="A1744" s="126"/>
      <c r="B1744" s="257" t="s">
        <v>17644</v>
      </c>
      <c r="C1744" s="95"/>
      <c r="D1744" s="95"/>
      <c r="E1744" s="95"/>
      <c r="F1744" s="95" t="s">
        <v>25184</v>
      </c>
      <c r="G1744" s="258"/>
    </row>
    <row r="1745" spans="1:7" ht="31.5">
      <c r="A1745" s="126"/>
      <c r="B1745" s="257" t="s">
        <v>17645</v>
      </c>
      <c r="C1745" s="95"/>
      <c r="D1745" s="95"/>
      <c r="E1745" s="95"/>
      <c r="F1745" s="95" t="s">
        <v>25184</v>
      </c>
      <c r="G1745" s="258"/>
    </row>
    <row r="1746" spans="1:7" ht="31.5">
      <c r="A1746" s="126"/>
      <c r="B1746" s="257" t="s">
        <v>17646</v>
      </c>
      <c r="C1746" s="95"/>
      <c r="D1746" s="95"/>
      <c r="E1746" s="95"/>
      <c r="F1746" s="95" t="s">
        <v>25184</v>
      </c>
      <c r="G1746" s="258"/>
    </row>
    <row r="1747" spans="1:7" ht="31.5">
      <c r="A1747" s="126"/>
      <c r="B1747" s="257" t="s">
        <v>17647</v>
      </c>
      <c r="C1747" s="95"/>
      <c r="D1747" s="95"/>
      <c r="E1747" s="95"/>
      <c r="F1747" s="95" t="s">
        <v>25184</v>
      </c>
      <c r="G1747" s="258"/>
    </row>
    <row r="1748" spans="1:7" ht="31.5">
      <c r="A1748" s="126"/>
      <c r="B1748" s="257" t="s">
        <v>17648</v>
      </c>
      <c r="C1748" s="95"/>
      <c r="D1748" s="95"/>
      <c r="E1748" s="95"/>
      <c r="F1748" s="95" t="s">
        <v>25184</v>
      </c>
      <c r="G1748" s="258"/>
    </row>
    <row r="1749" spans="1:7" ht="31.5">
      <c r="A1749" s="126"/>
      <c r="B1749" s="257" t="s">
        <v>17649</v>
      </c>
      <c r="C1749" s="95"/>
      <c r="D1749" s="95"/>
      <c r="E1749" s="95"/>
      <c r="F1749" s="95" t="s">
        <v>25184</v>
      </c>
      <c r="G1749" s="258"/>
    </row>
    <row r="1750" spans="1:7" ht="31.5">
      <c r="A1750" s="126"/>
      <c r="B1750" s="257" t="s">
        <v>17650</v>
      </c>
      <c r="C1750" s="95"/>
      <c r="D1750" s="95"/>
      <c r="E1750" s="95"/>
      <c r="F1750" s="95" t="s">
        <v>25184</v>
      </c>
      <c r="G1750" s="258"/>
    </row>
    <row r="1751" spans="1:7" ht="31.5">
      <c r="A1751" s="126"/>
      <c r="B1751" s="257" t="s">
        <v>17651</v>
      </c>
      <c r="C1751" s="95"/>
      <c r="D1751" s="95"/>
      <c r="E1751" s="95"/>
      <c r="F1751" s="95" t="s">
        <v>25184</v>
      </c>
      <c r="G1751" s="258"/>
    </row>
    <row r="1752" spans="1:7" ht="31.5">
      <c r="A1752" s="126"/>
      <c r="B1752" s="257" t="s">
        <v>17652</v>
      </c>
      <c r="C1752" s="95"/>
      <c r="D1752" s="95"/>
      <c r="E1752" s="95"/>
      <c r="F1752" s="95" t="s">
        <v>25184</v>
      </c>
      <c r="G1752" s="258"/>
    </row>
    <row r="1753" spans="1:7" ht="31.5">
      <c r="A1753" s="126"/>
      <c r="B1753" s="257" t="s">
        <v>17653</v>
      </c>
      <c r="C1753" s="95"/>
      <c r="D1753" s="95"/>
      <c r="E1753" s="95"/>
      <c r="F1753" s="95" t="s">
        <v>25184</v>
      </c>
      <c r="G1753" s="258"/>
    </row>
    <row r="1754" spans="1:7" ht="31.5">
      <c r="A1754" s="126"/>
      <c r="B1754" s="257" t="s">
        <v>17654</v>
      </c>
      <c r="C1754" s="95"/>
      <c r="D1754" s="95"/>
      <c r="E1754" s="95"/>
      <c r="F1754" s="95" t="s">
        <v>25184</v>
      </c>
      <c r="G1754" s="258"/>
    </row>
    <row r="1755" spans="1:7" ht="31.5">
      <c r="A1755" s="126"/>
      <c r="B1755" s="257" t="s">
        <v>17655</v>
      </c>
      <c r="C1755" s="95"/>
      <c r="D1755" s="95"/>
      <c r="E1755" s="95"/>
      <c r="F1755" s="95" t="s">
        <v>25184</v>
      </c>
      <c r="G1755" s="258"/>
    </row>
    <row r="1756" spans="1:7" ht="31.5">
      <c r="A1756" s="126"/>
      <c r="B1756" s="257" t="s">
        <v>17656</v>
      </c>
      <c r="C1756" s="95"/>
      <c r="D1756" s="95"/>
      <c r="E1756" s="95"/>
      <c r="F1756" s="95" t="s">
        <v>25184</v>
      </c>
      <c r="G1756" s="258"/>
    </row>
    <row r="1757" spans="1:7" ht="31.5">
      <c r="A1757" s="126"/>
      <c r="B1757" s="257" t="s">
        <v>17657</v>
      </c>
      <c r="C1757" s="95"/>
      <c r="D1757" s="95"/>
      <c r="E1757" s="95"/>
      <c r="F1757" s="95" t="s">
        <v>25184</v>
      </c>
      <c r="G1757" s="258"/>
    </row>
    <row r="1758" spans="1:7" ht="31.5">
      <c r="A1758" s="126"/>
      <c r="B1758" s="257" t="s">
        <v>17658</v>
      </c>
      <c r="C1758" s="95"/>
      <c r="D1758" s="95"/>
      <c r="E1758" s="95"/>
      <c r="F1758" s="95" t="s">
        <v>25184</v>
      </c>
      <c r="G1758" s="258"/>
    </row>
    <row r="1759" spans="1:7" ht="31.5">
      <c r="A1759" s="126"/>
      <c r="B1759" s="257" t="s">
        <v>17659</v>
      </c>
      <c r="C1759" s="95"/>
      <c r="D1759" s="95"/>
      <c r="E1759" s="95"/>
      <c r="F1759" s="95" t="s">
        <v>25184</v>
      </c>
      <c r="G1759" s="258"/>
    </row>
    <row r="1760" spans="1:7" ht="31.5">
      <c r="A1760" s="126"/>
      <c r="B1760" s="257" t="s">
        <v>17660</v>
      </c>
      <c r="C1760" s="95"/>
      <c r="D1760" s="95"/>
      <c r="E1760" s="95"/>
      <c r="F1760" s="95" t="s">
        <v>25184</v>
      </c>
      <c r="G1760" s="258"/>
    </row>
    <row r="1761" spans="1:7" ht="31.5">
      <c r="A1761" s="126"/>
      <c r="B1761" s="257" t="s">
        <v>17661</v>
      </c>
      <c r="C1761" s="95"/>
      <c r="D1761" s="95"/>
      <c r="E1761" s="95"/>
      <c r="F1761" s="95" t="s">
        <v>25184</v>
      </c>
      <c r="G1761" s="258"/>
    </row>
    <row r="1762" spans="1:7" ht="31.5">
      <c r="A1762" s="126"/>
      <c r="B1762" s="257" t="s">
        <v>17662</v>
      </c>
      <c r="C1762" s="95"/>
      <c r="D1762" s="95"/>
      <c r="E1762" s="95"/>
      <c r="F1762" s="95" t="s">
        <v>25184</v>
      </c>
      <c r="G1762" s="258"/>
    </row>
    <row r="1763" spans="1:7" ht="31.5">
      <c r="A1763" s="126"/>
      <c r="B1763" s="257" t="s">
        <v>17663</v>
      </c>
      <c r="C1763" s="95"/>
      <c r="D1763" s="95"/>
      <c r="E1763" s="95"/>
      <c r="F1763" s="95" t="s">
        <v>25184</v>
      </c>
      <c r="G1763" s="258"/>
    </row>
    <row r="1764" spans="1:7" ht="31.5">
      <c r="A1764" s="126"/>
      <c r="B1764" s="257" t="s">
        <v>17664</v>
      </c>
      <c r="C1764" s="95"/>
      <c r="D1764" s="95"/>
      <c r="E1764" s="95"/>
      <c r="F1764" s="95" t="s">
        <v>25184</v>
      </c>
      <c r="G1764" s="258"/>
    </row>
    <row r="1765" spans="1:7" ht="31.5">
      <c r="A1765" s="126"/>
      <c r="B1765" s="257" t="s">
        <v>17665</v>
      </c>
      <c r="C1765" s="95"/>
      <c r="D1765" s="95"/>
      <c r="E1765" s="95"/>
      <c r="F1765" s="95" t="s">
        <v>25184</v>
      </c>
      <c r="G1765" s="258"/>
    </row>
    <row r="1766" spans="1:7" ht="31.5">
      <c r="A1766" s="126"/>
      <c r="B1766" s="257" t="s">
        <v>17666</v>
      </c>
      <c r="C1766" s="95"/>
      <c r="D1766" s="95"/>
      <c r="E1766" s="95"/>
      <c r="F1766" s="95" t="s">
        <v>25184</v>
      </c>
      <c r="G1766" s="258"/>
    </row>
    <row r="1767" spans="1:7" ht="31.5">
      <c r="A1767" s="126"/>
      <c r="B1767" s="257" t="s">
        <v>17667</v>
      </c>
      <c r="C1767" s="95"/>
      <c r="D1767" s="95"/>
      <c r="E1767" s="95"/>
      <c r="F1767" s="95" t="s">
        <v>25184</v>
      </c>
      <c r="G1767" s="258"/>
    </row>
    <row r="1768" spans="1:7" ht="31.5">
      <c r="A1768" s="126"/>
      <c r="B1768" s="257" t="s">
        <v>17668</v>
      </c>
      <c r="C1768" s="95"/>
      <c r="D1768" s="95"/>
      <c r="E1768" s="95"/>
      <c r="F1768" s="95" t="s">
        <v>25184</v>
      </c>
      <c r="G1768" s="258"/>
    </row>
    <row r="1769" spans="1:7" ht="31.5">
      <c r="A1769" s="126"/>
      <c r="B1769" s="257" t="s">
        <v>17669</v>
      </c>
      <c r="C1769" s="95"/>
      <c r="D1769" s="95"/>
      <c r="E1769" s="95"/>
      <c r="F1769" s="95" t="s">
        <v>25184</v>
      </c>
      <c r="G1769" s="258"/>
    </row>
    <row r="1770" spans="1:7" ht="31.5">
      <c r="A1770" s="126"/>
      <c r="B1770" s="257" t="s">
        <v>17670</v>
      </c>
      <c r="C1770" s="95"/>
      <c r="D1770" s="95"/>
      <c r="E1770" s="95"/>
      <c r="F1770" s="95" t="s">
        <v>25184</v>
      </c>
      <c r="G1770" s="258"/>
    </row>
    <row r="1771" spans="1:7" ht="31.5">
      <c r="A1771" s="126"/>
      <c r="B1771" s="257" t="s">
        <v>17671</v>
      </c>
      <c r="C1771" s="95"/>
      <c r="D1771" s="95"/>
      <c r="E1771" s="95"/>
      <c r="F1771" s="95" t="s">
        <v>25184</v>
      </c>
      <c r="G1771" s="258"/>
    </row>
    <row r="1772" spans="1:7" ht="31.5">
      <c r="A1772" s="126"/>
      <c r="B1772" s="257" t="s">
        <v>17672</v>
      </c>
      <c r="C1772" s="95"/>
      <c r="D1772" s="95"/>
      <c r="E1772" s="95"/>
      <c r="F1772" s="95" t="s">
        <v>25184</v>
      </c>
      <c r="G1772" s="258"/>
    </row>
    <row r="1773" spans="1:7" ht="31.5">
      <c r="A1773" s="126"/>
      <c r="B1773" s="257" t="s">
        <v>17673</v>
      </c>
      <c r="C1773" s="95"/>
      <c r="D1773" s="95"/>
      <c r="E1773" s="95"/>
      <c r="F1773" s="95" t="s">
        <v>25184</v>
      </c>
      <c r="G1773" s="258"/>
    </row>
    <row r="1774" spans="1:7" ht="31.5">
      <c r="A1774" s="126"/>
      <c r="B1774" s="257" t="s">
        <v>17674</v>
      </c>
      <c r="C1774" s="95"/>
      <c r="D1774" s="95"/>
      <c r="E1774" s="95"/>
      <c r="F1774" s="95" t="s">
        <v>25184</v>
      </c>
      <c r="G1774" s="258"/>
    </row>
    <row r="1775" spans="1:7" ht="31.5">
      <c r="A1775" s="126"/>
      <c r="B1775" s="257" t="s">
        <v>17675</v>
      </c>
      <c r="C1775" s="95"/>
      <c r="D1775" s="95"/>
      <c r="E1775" s="95"/>
      <c r="F1775" s="95" t="s">
        <v>25184</v>
      </c>
      <c r="G1775" s="258"/>
    </row>
    <row r="1776" spans="1:7" ht="31.5">
      <c r="A1776" s="126"/>
      <c r="B1776" s="257" t="s">
        <v>17676</v>
      </c>
      <c r="C1776" s="95"/>
      <c r="D1776" s="95"/>
      <c r="E1776" s="95"/>
      <c r="F1776" s="95" t="s">
        <v>25184</v>
      </c>
      <c r="G1776" s="258"/>
    </row>
    <row r="1777" spans="1:7" ht="31.5">
      <c r="A1777" s="126"/>
      <c r="B1777" s="257" t="s">
        <v>17677</v>
      </c>
      <c r="C1777" s="95"/>
      <c r="D1777" s="95"/>
      <c r="E1777" s="95"/>
      <c r="F1777" s="95" t="s">
        <v>25184</v>
      </c>
      <c r="G1777" s="258"/>
    </row>
    <row r="1778" spans="1:7" ht="31.5">
      <c r="A1778" s="126"/>
      <c r="B1778" s="257" t="s">
        <v>17678</v>
      </c>
      <c r="C1778" s="95"/>
      <c r="D1778" s="95"/>
      <c r="E1778" s="95"/>
      <c r="F1778" s="95" t="s">
        <v>25184</v>
      </c>
      <c r="G1778" s="258"/>
    </row>
    <row r="1779" spans="1:7" ht="31.5">
      <c r="A1779" s="126"/>
      <c r="B1779" s="257" t="s">
        <v>17679</v>
      </c>
      <c r="C1779" s="95"/>
      <c r="D1779" s="95"/>
      <c r="E1779" s="95"/>
      <c r="F1779" s="95" t="s">
        <v>25184</v>
      </c>
      <c r="G1779" s="258"/>
    </row>
    <row r="1780" spans="1:7" ht="31.5">
      <c r="A1780" s="126"/>
      <c r="B1780" s="257" t="s">
        <v>17680</v>
      </c>
      <c r="C1780" s="95"/>
      <c r="D1780" s="95"/>
      <c r="E1780" s="95"/>
      <c r="F1780" s="95" t="s">
        <v>25184</v>
      </c>
      <c r="G1780" s="258"/>
    </row>
    <row r="1781" spans="1:7" ht="31.5">
      <c r="A1781" s="126"/>
      <c r="B1781" s="257" t="s">
        <v>17681</v>
      </c>
      <c r="C1781" s="95"/>
      <c r="D1781" s="95"/>
      <c r="E1781" s="95"/>
      <c r="F1781" s="95" t="s">
        <v>25184</v>
      </c>
      <c r="G1781" s="258"/>
    </row>
    <row r="1782" spans="1:7" ht="31.5">
      <c r="A1782" s="126"/>
      <c r="B1782" s="257" t="s">
        <v>17682</v>
      </c>
      <c r="C1782" s="95"/>
      <c r="D1782" s="95"/>
      <c r="E1782" s="95"/>
      <c r="F1782" s="95" t="s">
        <v>25184</v>
      </c>
      <c r="G1782" s="258"/>
    </row>
    <row r="1783" spans="1:7" ht="31.5">
      <c r="A1783" s="126"/>
      <c r="B1783" s="257" t="s">
        <v>17683</v>
      </c>
      <c r="C1783" s="95"/>
      <c r="D1783" s="95"/>
      <c r="E1783" s="95"/>
      <c r="F1783" s="95" t="s">
        <v>25184</v>
      </c>
      <c r="G1783" s="258"/>
    </row>
    <row r="1784" spans="1:7" ht="31.5">
      <c r="A1784" s="126"/>
      <c r="B1784" s="257" t="s">
        <v>17684</v>
      </c>
      <c r="C1784" s="95"/>
      <c r="D1784" s="95"/>
      <c r="E1784" s="95"/>
      <c r="F1784" s="95" t="s">
        <v>25184</v>
      </c>
      <c r="G1784" s="258"/>
    </row>
    <row r="1785" spans="1:7" ht="31.5">
      <c r="A1785" s="126"/>
      <c r="B1785" s="257" t="s">
        <v>17685</v>
      </c>
      <c r="C1785" s="95"/>
      <c r="D1785" s="95"/>
      <c r="E1785" s="95"/>
      <c r="F1785" s="95" t="s">
        <v>25184</v>
      </c>
      <c r="G1785" s="258"/>
    </row>
    <row r="1786" spans="1:7" ht="31.5">
      <c r="A1786" s="126"/>
      <c r="B1786" s="257" t="s">
        <v>17686</v>
      </c>
      <c r="C1786" s="95"/>
      <c r="D1786" s="95"/>
      <c r="E1786" s="95"/>
      <c r="F1786" s="95" t="s">
        <v>25184</v>
      </c>
      <c r="G1786" s="258"/>
    </row>
    <row r="1787" spans="1:7" ht="31.5">
      <c r="A1787" s="126"/>
      <c r="B1787" s="257" t="s">
        <v>17687</v>
      </c>
      <c r="C1787" s="95"/>
      <c r="D1787" s="95"/>
      <c r="E1787" s="95"/>
      <c r="F1787" s="95" t="s">
        <v>25184</v>
      </c>
      <c r="G1787" s="258"/>
    </row>
    <row r="1788" spans="1:7" ht="31.5">
      <c r="A1788" s="126"/>
      <c r="B1788" s="257" t="s">
        <v>17688</v>
      </c>
      <c r="C1788" s="95"/>
      <c r="D1788" s="95"/>
      <c r="E1788" s="95"/>
      <c r="F1788" s="95" t="s">
        <v>25184</v>
      </c>
      <c r="G1788" s="258"/>
    </row>
    <row r="1789" spans="1:7" ht="31.5">
      <c r="A1789" s="126"/>
      <c r="B1789" s="257" t="s">
        <v>17689</v>
      </c>
      <c r="C1789" s="95"/>
      <c r="D1789" s="95"/>
      <c r="E1789" s="95"/>
      <c r="F1789" s="95" t="s">
        <v>25184</v>
      </c>
      <c r="G1789" s="258"/>
    </row>
    <row r="1790" spans="1:7" ht="31.5">
      <c r="A1790" s="126"/>
      <c r="B1790" s="257" t="s">
        <v>17690</v>
      </c>
      <c r="C1790" s="95"/>
      <c r="D1790" s="95"/>
      <c r="E1790" s="95"/>
      <c r="F1790" s="95" t="s">
        <v>25184</v>
      </c>
      <c r="G1790" s="258"/>
    </row>
    <row r="1791" spans="1:7" ht="31.5">
      <c r="A1791" s="126"/>
      <c r="B1791" s="257" t="s">
        <v>17691</v>
      </c>
      <c r="C1791" s="95"/>
      <c r="D1791" s="95"/>
      <c r="E1791" s="95"/>
      <c r="F1791" s="95" t="s">
        <v>25184</v>
      </c>
      <c r="G1791" s="258"/>
    </row>
    <row r="1792" spans="1:7" ht="31.5">
      <c r="A1792" s="126"/>
      <c r="B1792" s="257" t="s">
        <v>17692</v>
      </c>
      <c r="C1792" s="95"/>
      <c r="D1792" s="95"/>
      <c r="E1792" s="95"/>
      <c r="F1792" s="95" t="s">
        <v>25184</v>
      </c>
      <c r="G1792" s="258"/>
    </row>
    <row r="1793" spans="1:7" ht="31.5">
      <c r="A1793" s="126"/>
      <c r="B1793" s="257" t="s">
        <v>17693</v>
      </c>
      <c r="C1793" s="95"/>
      <c r="D1793" s="95"/>
      <c r="E1793" s="95"/>
      <c r="F1793" s="95" t="s">
        <v>25184</v>
      </c>
      <c r="G1793" s="258"/>
    </row>
    <row r="1794" spans="1:7" ht="31.5">
      <c r="A1794" s="126"/>
      <c r="B1794" s="257" t="s">
        <v>17694</v>
      </c>
      <c r="C1794" s="95"/>
      <c r="D1794" s="95"/>
      <c r="E1794" s="95"/>
      <c r="F1794" s="95" t="s">
        <v>25184</v>
      </c>
      <c r="G1794" s="258"/>
    </row>
    <row r="1795" spans="1:7" ht="31.5">
      <c r="A1795" s="126"/>
      <c r="B1795" s="257" t="s">
        <v>17695</v>
      </c>
      <c r="C1795" s="95"/>
      <c r="D1795" s="95"/>
      <c r="E1795" s="95"/>
      <c r="F1795" s="95" t="s">
        <v>25184</v>
      </c>
      <c r="G1795" s="258"/>
    </row>
    <row r="1796" spans="1:7" ht="31.5">
      <c r="A1796" s="126"/>
      <c r="B1796" s="257" t="s">
        <v>17696</v>
      </c>
      <c r="C1796" s="95"/>
      <c r="D1796" s="95"/>
      <c r="E1796" s="95"/>
      <c r="F1796" s="95" t="s">
        <v>25184</v>
      </c>
      <c r="G1796" s="258"/>
    </row>
    <row r="1797" spans="1:7" ht="31.5">
      <c r="A1797" s="126"/>
      <c r="B1797" s="257" t="s">
        <v>17697</v>
      </c>
      <c r="C1797" s="95"/>
      <c r="D1797" s="95"/>
      <c r="E1797" s="95"/>
      <c r="F1797" s="95" t="s">
        <v>25184</v>
      </c>
      <c r="G1797" s="258"/>
    </row>
    <row r="1798" spans="1:7" ht="31.5">
      <c r="A1798" s="126"/>
      <c r="B1798" s="257" t="s">
        <v>17698</v>
      </c>
      <c r="C1798" s="95"/>
      <c r="D1798" s="95"/>
      <c r="E1798" s="95"/>
      <c r="F1798" s="95" t="s">
        <v>25184</v>
      </c>
      <c r="G1798" s="258"/>
    </row>
    <row r="1799" spans="1:7" ht="31.5">
      <c r="A1799" s="126"/>
      <c r="B1799" s="257" t="s">
        <v>17699</v>
      </c>
      <c r="C1799" s="95"/>
      <c r="D1799" s="95"/>
      <c r="E1799" s="95"/>
      <c r="F1799" s="95" t="s">
        <v>25184</v>
      </c>
      <c r="G1799" s="258"/>
    </row>
    <row r="1800" spans="1:7" ht="31.5">
      <c r="A1800" s="126"/>
      <c r="B1800" s="257" t="s">
        <v>17700</v>
      </c>
      <c r="C1800" s="95"/>
      <c r="D1800" s="95"/>
      <c r="E1800" s="95"/>
      <c r="F1800" s="95" t="s">
        <v>25184</v>
      </c>
      <c r="G1800" s="258"/>
    </row>
    <row r="1801" spans="1:7" ht="31.5">
      <c r="A1801" s="126"/>
      <c r="B1801" s="257" t="s">
        <v>17701</v>
      </c>
      <c r="C1801" s="95"/>
      <c r="D1801" s="95"/>
      <c r="E1801" s="95"/>
      <c r="F1801" s="95" t="s">
        <v>25184</v>
      </c>
      <c r="G1801" s="258"/>
    </row>
    <row r="1802" spans="1:7" ht="31.5">
      <c r="A1802" s="126"/>
      <c r="B1802" s="257" t="s">
        <v>17702</v>
      </c>
      <c r="C1802" s="95"/>
      <c r="D1802" s="95"/>
      <c r="E1802" s="95"/>
      <c r="F1802" s="95" t="s">
        <v>25184</v>
      </c>
      <c r="G1802" s="258"/>
    </row>
    <row r="1803" spans="1:7" ht="31.5">
      <c r="A1803" s="126"/>
      <c r="B1803" s="257" t="s">
        <v>17703</v>
      </c>
      <c r="C1803" s="95"/>
      <c r="D1803" s="95"/>
      <c r="E1803" s="95"/>
      <c r="F1803" s="95" t="s">
        <v>25184</v>
      </c>
      <c r="G1803" s="258"/>
    </row>
    <row r="1804" spans="1:7" ht="31.5">
      <c r="A1804" s="126"/>
      <c r="B1804" s="257" t="s">
        <v>17704</v>
      </c>
      <c r="C1804" s="95"/>
      <c r="D1804" s="95"/>
      <c r="E1804" s="95"/>
      <c r="F1804" s="95" t="s">
        <v>25184</v>
      </c>
      <c r="G1804" s="258"/>
    </row>
    <row r="1805" spans="1:7" ht="31.5">
      <c r="A1805" s="126"/>
      <c r="B1805" s="257" t="s">
        <v>17705</v>
      </c>
      <c r="C1805" s="95"/>
      <c r="D1805" s="95"/>
      <c r="E1805" s="95"/>
      <c r="F1805" s="95" t="s">
        <v>25184</v>
      </c>
      <c r="G1805" s="258"/>
    </row>
    <row r="1806" spans="1:7" ht="31.5">
      <c r="A1806" s="126"/>
      <c r="B1806" s="257" t="s">
        <v>17706</v>
      </c>
      <c r="C1806" s="95"/>
      <c r="D1806" s="95"/>
      <c r="E1806" s="95"/>
      <c r="F1806" s="95" t="s">
        <v>25184</v>
      </c>
      <c r="G1806" s="258"/>
    </row>
    <row r="1807" spans="1:7" ht="31.5">
      <c r="A1807" s="126"/>
      <c r="B1807" s="257" t="s">
        <v>17707</v>
      </c>
      <c r="C1807" s="95"/>
      <c r="D1807" s="95"/>
      <c r="E1807" s="95"/>
      <c r="F1807" s="95" t="s">
        <v>25184</v>
      </c>
      <c r="G1807" s="258"/>
    </row>
    <row r="1808" spans="1:7" ht="31.5">
      <c r="A1808" s="126"/>
      <c r="B1808" s="257" t="s">
        <v>17708</v>
      </c>
      <c r="C1808" s="95"/>
      <c r="D1808" s="95"/>
      <c r="E1808" s="95"/>
      <c r="F1808" s="95" t="s">
        <v>25184</v>
      </c>
      <c r="G1808" s="258"/>
    </row>
    <row r="1809" spans="1:7" ht="31.5">
      <c r="A1809" s="126"/>
      <c r="B1809" s="257" t="s">
        <v>17709</v>
      </c>
      <c r="C1809" s="95"/>
      <c r="D1809" s="95"/>
      <c r="E1809" s="95"/>
      <c r="F1809" s="95" t="s">
        <v>25184</v>
      </c>
      <c r="G1809" s="258"/>
    </row>
    <row r="1810" spans="1:7" ht="31.5">
      <c r="A1810" s="126"/>
      <c r="B1810" s="257" t="s">
        <v>17710</v>
      </c>
      <c r="C1810" s="95"/>
      <c r="D1810" s="95"/>
      <c r="E1810" s="95"/>
      <c r="F1810" s="95" t="s">
        <v>25184</v>
      </c>
      <c r="G1810" s="258"/>
    </row>
    <row r="1811" spans="1:7" ht="31.5">
      <c r="A1811" s="126"/>
      <c r="B1811" s="257" t="s">
        <v>17711</v>
      </c>
      <c r="C1811" s="95"/>
      <c r="D1811" s="95"/>
      <c r="E1811" s="95"/>
      <c r="F1811" s="95" t="s">
        <v>25184</v>
      </c>
      <c r="G1811" s="258"/>
    </row>
    <row r="1812" spans="1:7" ht="31.5">
      <c r="A1812" s="126"/>
      <c r="B1812" s="257" t="s">
        <v>17712</v>
      </c>
      <c r="C1812" s="95"/>
      <c r="D1812" s="95"/>
      <c r="E1812" s="95"/>
      <c r="F1812" s="95" t="s">
        <v>25184</v>
      </c>
      <c r="G1812" s="258"/>
    </row>
    <row r="1813" spans="1:7" ht="31.5">
      <c r="A1813" s="126"/>
      <c r="B1813" s="257" t="s">
        <v>17713</v>
      </c>
      <c r="C1813" s="95"/>
      <c r="D1813" s="95"/>
      <c r="E1813" s="95"/>
      <c r="F1813" s="95" t="s">
        <v>25184</v>
      </c>
      <c r="G1813" s="258"/>
    </row>
    <row r="1814" spans="1:7" ht="31.5">
      <c r="A1814" s="126"/>
      <c r="B1814" s="257" t="s">
        <v>17714</v>
      </c>
      <c r="C1814" s="95"/>
      <c r="D1814" s="95"/>
      <c r="E1814" s="95"/>
      <c r="F1814" s="95" t="s">
        <v>25184</v>
      </c>
      <c r="G1814" s="258"/>
    </row>
    <row r="1815" spans="1:7" ht="31.5">
      <c r="A1815" s="126"/>
      <c r="B1815" s="257" t="s">
        <v>17715</v>
      </c>
      <c r="C1815" s="95"/>
      <c r="D1815" s="95"/>
      <c r="E1815" s="95"/>
      <c r="F1815" s="95" t="s">
        <v>25184</v>
      </c>
      <c r="G1815" s="258"/>
    </row>
    <row r="1816" spans="1:7" ht="31.5">
      <c r="A1816" s="126"/>
      <c r="B1816" s="257" t="s">
        <v>17716</v>
      </c>
      <c r="C1816" s="95"/>
      <c r="D1816" s="95"/>
      <c r="E1816" s="95"/>
      <c r="F1816" s="95" t="s">
        <v>25184</v>
      </c>
      <c r="G1816" s="258"/>
    </row>
    <row r="1817" spans="1:7" ht="31.5">
      <c r="A1817" s="126"/>
      <c r="B1817" s="257" t="s">
        <v>17717</v>
      </c>
      <c r="C1817" s="95"/>
      <c r="D1817" s="95"/>
      <c r="E1817" s="95"/>
      <c r="F1817" s="95" t="s">
        <v>25184</v>
      </c>
      <c r="G1817" s="258"/>
    </row>
    <row r="1818" spans="1:7" ht="31.5">
      <c r="A1818" s="126"/>
      <c r="B1818" s="257" t="s">
        <v>17718</v>
      </c>
      <c r="C1818" s="95"/>
      <c r="D1818" s="95"/>
      <c r="E1818" s="95"/>
      <c r="F1818" s="95" t="s">
        <v>25184</v>
      </c>
      <c r="G1818" s="258"/>
    </row>
    <row r="1819" spans="1:7" ht="31.5">
      <c r="A1819" s="126"/>
      <c r="B1819" s="257" t="s">
        <v>17719</v>
      </c>
      <c r="C1819" s="95"/>
      <c r="D1819" s="95"/>
      <c r="E1819" s="95"/>
      <c r="F1819" s="95" t="s">
        <v>25184</v>
      </c>
      <c r="G1819" s="258"/>
    </row>
    <row r="1820" spans="1:7" ht="31.5">
      <c r="A1820" s="126"/>
      <c r="B1820" s="257" t="s">
        <v>17720</v>
      </c>
      <c r="C1820" s="95"/>
      <c r="D1820" s="95"/>
      <c r="E1820" s="95"/>
      <c r="F1820" s="95" t="s">
        <v>25184</v>
      </c>
      <c r="G1820" s="258"/>
    </row>
    <row r="1821" spans="1:7" ht="31.5">
      <c r="A1821" s="126"/>
      <c r="B1821" s="257" t="s">
        <v>17721</v>
      </c>
      <c r="C1821" s="95"/>
      <c r="D1821" s="95"/>
      <c r="E1821" s="95"/>
      <c r="F1821" s="95" t="s">
        <v>25184</v>
      </c>
      <c r="G1821" s="258"/>
    </row>
    <row r="1822" spans="1:7" ht="31.5">
      <c r="A1822" s="126"/>
      <c r="B1822" s="257" t="s">
        <v>17722</v>
      </c>
      <c r="C1822" s="95"/>
      <c r="D1822" s="95"/>
      <c r="E1822" s="95"/>
      <c r="F1822" s="95" t="s">
        <v>25184</v>
      </c>
      <c r="G1822" s="258"/>
    </row>
    <row r="1823" spans="1:7" ht="31.5">
      <c r="A1823" s="126"/>
      <c r="B1823" s="257" t="s">
        <v>17723</v>
      </c>
      <c r="C1823" s="95"/>
      <c r="D1823" s="95"/>
      <c r="E1823" s="95"/>
      <c r="F1823" s="95" t="s">
        <v>25184</v>
      </c>
      <c r="G1823" s="258"/>
    </row>
    <row r="1824" spans="1:7" ht="31.5">
      <c r="A1824" s="126"/>
      <c r="B1824" s="257" t="s">
        <v>17724</v>
      </c>
      <c r="C1824" s="95"/>
      <c r="D1824" s="95"/>
      <c r="E1824" s="95"/>
      <c r="F1824" s="95" t="s">
        <v>25184</v>
      </c>
      <c r="G1824" s="258"/>
    </row>
    <row r="1825" spans="1:7" ht="31.5">
      <c r="A1825" s="126"/>
      <c r="B1825" s="257" t="s">
        <v>17725</v>
      </c>
      <c r="C1825" s="95"/>
      <c r="D1825" s="95"/>
      <c r="E1825" s="95"/>
      <c r="F1825" s="95" t="s">
        <v>25184</v>
      </c>
      <c r="G1825" s="258"/>
    </row>
    <row r="1826" spans="1:7" ht="31.5">
      <c r="A1826" s="126"/>
      <c r="B1826" s="257" t="s">
        <v>17726</v>
      </c>
      <c r="C1826" s="95"/>
      <c r="D1826" s="95"/>
      <c r="E1826" s="95"/>
      <c r="F1826" s="95" t="s">
        <v>25184</v>
      </c>
      <c r="G1826" s="258"/>
    </row>
    <row r="1827" spans="1:7" ht="31.5">
      <c r="A1827" s="126"/>
      <c r="B1827" s="257" t="s">
        <v>17727</v>
      </c>
      <c r="C1827" s="95"/>
      <c r="D1827" s="95"/>
      <c r="E1827" s="95"/>
      <c r="F1827" s="95" t="s">
        <v>25184</v>
      </c>
      <c r="G1827" s="258"/>
    </row>
    <row r="1828" spans="1:7" ht="31.5">
      <c r="A1828" s="126"/>
      <c r="B1828" s="257" t="s">
        <v>17728</v>
      </c>
      <c r="C1828" s="95"/>
      <c r="D1828" s="95"/>
      <c r="E1828" s="95"/>
      <c r="F1828" s="95" t="s">
        <v>25184</v>
      </c>
      <c r="G1828" s="258"/>
    </row>
    <row r="1829" spans="1:7" ht="31.5">
      <c r="A1829" s="126"/>
      <c r="B1829" s="257" t="s">
        <v>17729</v>
      </c>
      <c r="C1829" s="95"/>
      <c r="D1829" s="95"/>
      <c r="E1829" s="95"/>
      <c r="F1829" s="95" t="s">
        <v>25184</v>
      </c>
      <c r="G1829" s="258"/>
    </row>
    <row r="1830" spans="1:7" ht="31.5">
      <c r="A1830" s="126"/>
      <c r="B1830" s="257" t="s">
        <v>17730</v>
      </c>
      <c r="C1830" s="95"/>
      <c r="D1830" s="95"/>
      <c r="E1830" s="95"/>
      <c r="F1830" s="95" t="s">
        <v>25184</v>
      </c>
      <c r="G1830" s="258"/>
    </row>
    <row r="1831" spans="1:7" ht="31.5">
      <c r="A1831" s="126"/>
      <c r="B1831" s="257" t="s">
        <v>17731</v>
      </c>
      <c r="C1831" s="95"/>
      <c r="D1831" s="95"/>
      <c r="E1831" s="95"/>
      <c r="F1831" s="95" t="s">
        <v>25184</v>
      </c>
      <c r="G1831" s="258"/>
    </row>
    <row r="1832" spans="1:7" ht="31.5">
      <c r="A1832" s="126"/>
      <c r="B1832" s="257" t="s">
        <v>17732</v>
      </c>
      <c r="C1832" s="95"/>
      <c r="D1832" s="95"/>
      <c r="E1832" s="95"/>
      <c r="F1832" s="95" t="s">
        <v>25184</v>
      </c>
      <c r="G1832" s="258"/>
    </row>
    <row r="1833" spans="1:7" ht="31.5">
      <c r="A1833" s="126"/>
      <c r="B1833" s="257" t="s">
        <v>17733</v>
      </c>
      <c r="C1833" s="95"/>
      <c r="D1833" s="95"/>
      <c r="E1833" s="95"/>
      <c r="F1833" s="95" t="s">
        <v>25184</v>
      </c>
      <c r="G1833" s="258"/>
    </row>
    <row r="1834" spans="1:7" ht="31.5">
      <c r="A1834" s="126"/>
      <c r="B1834" s="257" t="s">
        <v>17734</v>
      </c>
      <c r="C1834" s="95"/>
      <c r="D1834" s="95"/>
      <c r="E1834" s="95"/>
      <c r="F1834" s="95" t="s">
        <v>25184</v>
      </c>
      <c r="G1834" s="258"/>
    </row>
    <row r="1835" spans="1:7" ht="31.5">
      <c r="A1835" s="126"/>
      <c r="B1835" s="257" t="s">
        <v>17735</v>
      </c>
      <c r="C1835" s="95"/>
      <c r="D1835" s="95"/>
      <c r="E1835" s="95"/>
      <c r="F1835" s="95" t="s">
        <v>25184</v>
      </c>
      <c r="G1835" s="258"/>
    </row>
    <row r="1836" spans="1:7" ht="31.5">
      <c r="A1836" s="126"/>
      <c r="B1836" s="257" t="s">
        <v>17736</v>
      </c>
      <c r="C1836" s="95"/>
      <c r="D1836" s="95"/>
      <c r="E1836" s="95"/>
      <c r="F1836" s="95" t="s">
        <v>25184</v>
      </c>
      <c r="G1836" s="258"/>
    </row>
    <row r="1837" spans="1:7" ht="31.5">
      <c r="A1837" s="126"/>
      <c r="B1837" s="257" t="s">
        <v>17737</v>
      </c>
      <c r="C1837" s="95"/>
      <c r="D1837" s="95"/>
      <c r="E1837" s="95"/>
      <c r="F1837" s="95" t="s">
        <v>25184</v>
      </c>
      <c r="G1837" s="258"/>
    </row>
    <row r="1838" spans="1:7" ht="31.5">
      <c r="A1838" s="126"/>
      <c r="B1838" s="257" t="s">
        <v>17738</v>
      </c>
      <c r="C1838" s="95"/>
      <c r="D1838" s="95"/>
      <c r="E1838" s="95"/>
      <c r="F1838" s="95" t="s">
        <v>25184</v>
      </c>
      <c r="G1838" s="258"/>
    </row>
    <row r="1839" spans="1:7" ht="31.5">
      <c r="A1839" s="126"/>
      <c r="B1839" s="257" t="s">
        <v>17739</v>
      </c>
      <c r="C1839" s="95"/>
      <c r="D1839" s="95"/>
      <c r="E1839" s="95"/>
      <c r="F1839" s="95" t="s">
        <v>25184</v>
      </c>
      <c r="G1839" s="258"/>
    </row>
    <row r="1840" spans="1:7" ht="31.5">
      <c r="A1840" s="126"/>
      <c r="B1840" s="257" t="s">
        <v>17740</v>
      </c>
      <c r="C1840" s="95"/>
      <c r="D1840" s="95"/>
      <c r="E1840" s="95"/>
      <c r="F1840" s="95" t="s">
        <v>25184</v>
      </c>
      <c r="G1840" s="258"/>
    </row>
    <row r="1841" spans="1:7" ht="31.5">
      <c r="A1841" s="126"/>
      <c r="B1841" s="257" t="s">
        <v>17741</v>
      </c>
      <c r="C1841" s="95"/>
      <c r="D1841" s="95"/>
      <c r="E1841" s="95"/>
      <c r="F1841" s="95" t="s">
        <v>25184</v>
      </c>
      <c r="G1841" s="258"/>
    </row>
    <row r="1842" spans="1:7" ht="31.5">
      <c r="A1842" s="126"/>
      <c r="B1842" s="257" t="s">
        <v>17742</v>
      </c>
      <c r="C1842" s="95"/>
      <c r="D1842" s="95"/>
      <c r="E1842" s="95"/>
      <c r="F1842" s="95" t="s">
        <v>25184</v>
      </c>
      <c r="G1842" s="258"/>
    </row>
    <row r="1843" spans="1:7" ht="31.5">
      <c r="A1843" s="126"/>
      <c r="B1843" s="257" t="s">
        <v>17743</v>
      </c>
      <c r="C1843" s="95"/>
      <c r="D1843" s="95"/>
      <c r="E1843" s="95"/>
      <c r="F1843" s="95" t="s">
        <v>25184</v>
      </c>
      <c r="G1843" s="258"/>
    </row>
    <row r="1844" spans="1:7" ht="31.5">
      <c r="A1844" s="126"/>
      <c r="B1844" s="257" t="s">
        <v>17744</v>
      </c>
      <c r="C1844" s="95"/>
      <c r="D1844" s="95"/>
      <c r="E1844" s="95"/>
      <c r="F1844" s="95" t="s">
        <v>25184</v>
      </c>
      <c r="G1844" s="258"/>
    </row>
    <row r="1845" spans="1:7" ht="31.5">
      <c r="A1845" s="126"/>
      <c r="B1845" s="257" t="s">
        <v>17745</v>
      </c>
      <c r="C1845" s="95"/>
      <c r="D1845" s="95"/>
      <c r="E1845" s="95"/>
      <c r="F1845" s="95" t="s">
        <v>25184</v>
      </c>
      <c r="G1845" s="258"/>
    </row>
    <row r="1846" spans="1:7" ht="31.5">
      <c r="A1846" s="126"/>
      <c r="B1846" s="257" t="s">
        <v>17746</v>
      </c>
      <c r="C1846" s="95"/>
      <c r="D1846" s="95"/>
      <c r="E1846" s="95"/>
      <c r="F1846" s="95" t="s">
        <v>25184</v>
      </c>
      <c r="G1846" s="258"/>
    </row>
    <row r="1847" spans="1:7" ht="31.5">
      <c r="A1847" s="126"/>
      <c r="B1847" s="257" t="s">
        <v>17747</v>
      </c>
      <c r="C1847" s="95"/>
      <c r="D1847" s="95"/>
      <c r="E1847" s="95"/>
      <c r="F1847" s="95" t="s">
        <v>25184</v>
      </c>
      <c r="G1847" s="258"/>
    </row>
    <row r="1848" spans="1:7" ht="31.5">
      <c r="A1848" s="126"/>
      <c r="B1848" s="257" t="s">
        <v>17748</v>
      </c>
      <c r="C1848" s="95"/>
      <c r="D1848" s="95"/>
      <c r="E1848" s="95"/>
      <c r="F1848" s="95" t="s">
        <v>25184</v>
      </c>
      <c r="G1848" s="258"/>
    </row>
    <row r="1849" spans="1:7" ht="31.5">
      <c r="A1849" s="126"/>
      <c r="B1849" s="257" t="s">
        <v>17749</v>
      </c>
      <c r="C1849" s="95"/>
      <c r="D1849" s="95"/>
      <c r="E1849" s="95"/>
      <c r="F1849" s="95" t="s">
        <v>25184</v>
      </c>
      <c r="G1849" s="258"/>
    </row>
    <row r="1850" spans="1:7" ht="31.5">
      <c r="A1850" s="126"/>
      <c r="B1850" s="257" t="s">
        <v>17750</v>
      </c>
      <c r="C1850" s="95"/>
      <c r="D1850" s="95"/>
      <c r="E1850" s="95"/>
      <c r="F1850" s="95" t="s">
        <v>25184</v>
      </c>
      <c r="G1850" s="258"/>
    </row>
    <row r="1851" spans="1:7" ht="31.5">
      <c r="A1851" s="126"/>
      <c r="B1851" s="257" t="s">
        <v>17751</v>
      </c>
      <c r="C1851" s="95"/>
      <c r="D1851" s="95"/>
      <c r="E1851" s="95"/>
      <c r="F1851" s="95" t="s">
        <v>25184</v>
      </c>
      <c r="G1851" s="258"/>
    </row>
    <row r="1852" spans="1:7" ht="31.5">
      <c r="A1852" s="126"/>
      <c r="B1852" s="257" t="s">
        <v>17752</v>
      </c>
      <c r="C1852" s="95"/>
      <c r="D1852" s="95"/>
      <c r="E1852" s="95"/>
      <c r="F1852" s="95" t="s">
        <v>25184</v>
      </c>
      <c r="G1852" s="258"/>
    </row>
    <row r="1853" spans="1:7" ht="31.5">
      <c r="A1853" s="126"/>
      <c r="B1853" s="257" t="s">
        <v>17753</v>
      </c>
      <c r="C1853" s="95"/>
      <c r="D1853" s="95"/>
      <c r="E1853" s="95"/>
      <c r="F1853" s="95" t="s">
        <v>25184</v>
      </c>
      <c r="G1853" s="258"/>
    </row>
    <row r="1854" spans="1:7" ht="31.5">
      <c r="A1854" s="126"/>
      <c r="B1854" s="257" t="s">
        <v>17754</v>
      </c>
      <c r="C1854" s="95"/>
      <c r="D1854" s="95"/>
      <c r="E1854" s="95"/>
      <c r="F1854" s="95" t="s">
        <v>25184</v>
      </c>
      <c r="G1854" s="258"/>
    </row>
    <row r="1855" spans="1:7" ht="31.5">
      <c r="A1855" s="126"/>
      <c r="B1855" s="257" t="s">
        <v>17755</v>
      </c>
      <c r="C1855" s="95"/>
      <c r="D1855" s="95"/>
      <c r="E1855" s="95"/>
      <c r="F1855" s="95" t="s">
        <v>25184</v>
      </c>
      <c r="G1855" s="258"/>
    </row>
    <row r="1856" spans="1:7" ht="31.5">
      <c r="A1856" s="126"/>
      <c r="B1856" s="257" t="s">
        <v>17756</v>
      </c>
      <c r="C1856" s="95"/>
      <c r="D1856" s="95"/>
      <c r="E1856" s="95"/>
      <c r="F1856" s="95" t="s">
        <v>25184</v>
      </c>
      <c r="G1856" s="258"/>
    </row>
    <row r="1857" spans="1:7" ht="31.5">
      <c r="A1857" s="126"/>
      <c r="B1857" s="257" t="s">
        <v>17757</v>
      </c>
      <c r="C1857" s="95"/>
      <c r="D1857" s="95"/>
      <c r="E1857" s="95"/>
      <c r="F1857" s="95" t="s">
        <v>25184</v>
      </c>
      <c r="G1857" s="258"/>
    </row>
    <row r="1858" spans="1:7" ht="31.5">
      <c r="A1858" s="126"/>
      <c r="B1858" s="257" t="s">
        <v>17758</v>
      </c>
      <c r="C1858" s="95"/>
      <c r="D1858" s="95"/>
      <c r="E1858" s="95"/>
      <c r="F1858" s="95" t="s">
        <v>25184</v>
      </c>
      <c r="G1858" s="258"/>
    </row>
    <row r="1859" spans="1:7" ht="31.5">
      <c r="A1859" s="126"/>
      <c r="B1859" s="257" t="s">
        <v>17759</v>
      </c>
      <c r="C1859" s="95"/>
      <c r="D1859" s="95"/>
      <c r="E1859" s="95"/>
      <c r="F1859" s="95" t="s">
        <v>25184</v>
      </c>
      <c r="G1859" s="258"/>
    </row>
    <row r="1860" spans="1:7" ht="31.5">
      <c r="A1860" s="126"/>
      <c r="B1860" s="257" t="s">
        <v>17760</v>
      </c>
      <c r="C1860" s="95"/>
      <c r="D1860" s="95"/>
      <c r="E1860" s="95"/>
      <c r="F1860" s="95" t="s">
        <v>25184</v>
      </c>
      <c r="G1860" s="258"/>
    </row>
    <row r="1861" spans="1:7" ht="31.5">
      <c r="A1861" s="126"/>
      <c r="B1861" s="257" t="s">
        <v>17761</v>
      </c>
      <c r="C1861" s="95"/>
      <c r="D1861" s="95"/>
      <c r="E1861" s="95"/>
      <c r="F1861" s="95" t="s">
        <v>25184</v>
      </c>
      <c r="G1861" s="258"/>
    </row>
    <row r="1862" spans="1:7" ht="31.5">
      <c r="A1862" s="126"/>
      <c r="B1862" s="257" t="s">
        <v>17762</v>
      </c>
      <c r="C1862" s="95"/>
      <c r="D1862" s="95"/>
      <c r="E1862" s="95"/>
      <c r="F1862" s="95" t="s">
        <v>25184</v>
      </c>
      <c r="G1862" s="258"/>
    </row>
    <row r="1863" spans="1:7" ht="31.5">
      <c r="A1863" s="126"/>
      <c r="B1863" s="257" t="s">
        <v>17763</v>
      </c>
      <c r="C1863" s="95"/>
      <c r="D1863" s="95"/>
      <c r="E1863" s="95"/>
      <c r="F1863" s="95" t="s">
        <v>25184</v>
      </c>
      <c r="G1863" s="258"/>
    </row>
    <row r="1864" spans="1:7" ht="31.5">
      <c r="A1864" s="126"/>
      <c r="B1864" s="257" t="s">
        <v>17764</v>
      </c>
      <c r="C1864" s="95"/>
      <c r="D1864" s="95"/>
      <c r="E1864" s="95"/>
      <c r="F1864" s="95" t="s">
        <v>25184</v>
      </c>
      <c r="G1864" s="258"/>
    </row>
    <row r="1865" spans="1:7" ht="31.5">
      <c r="A1865" s="126"/>
      <c r="B1865" s="257" t="s">
        <v>17765</v>
      </c>
      <c r="C1865" s="95"/>
      <c r="D1865" s="95"/>
      <c r="E1865" s="95"/>
      <c r="F1865" s="95" t="s">
        <v>25184</v>
      </c>
      <c r="G1865" s="258"/>
    </row>
    <row r="1866" spans="1:7" ht="31.5">
      <c r="A1866" s="126"/>
      <c r="B1866" s="257" t="s">
        <v>17766</v>
      </c>
      <c r="C1866" s="95"/>
      <c r="D1866" s="95"/>
      <c r="E1866" s="95"/>
      <c r="F1866" s="95" t="s">
        <v>25184</v>
      </c>
      <c r="G1866" s="258"/>
    </row>
    <row r="1867" spans="1:7" ht="31.5">
      <c r="A1867" s="126"/>
      <c r="B1867" s="257" t="s">
        <v>17767</v>
      </c>
      <c r="C1867" s="95"/>
      <c r="D1867" s="95"/>
      <c r="E1867" s="95"/>
      <c r="F1867" s="95" t="s">
        <v>25184</v>
      </c>
      <c r="G1867" s="258"/>
    </row>
    <row r="1868" spans="1:7" ht="31.5">
      <c r="A1868" s="126"/>
      <c r="B1868" s="257" t="s">
        <v>17768</v>
      </c>
      <c r="C1868" s="95"/>
      <c r="D1868" s="95"/>
      <c r="E1868" s="95"/>
      <c r="F1868" s="95" t="s">
        <v>25184</v>
      </c>
      <c r="G1868" s="258"/>
    </row>
    <row r="1869" spans="1:7" ht="31.5">
      <c r="A1869" s="126"/>
      <c r="B1869" s="257" t="s">
        <v>17769</v>
      </c>
      <c r="C1869" s="95"/>
      <c r="D1869" s="95"/>
      <c r="E1869" s="95"/>
      <c r="F1869" s="95" t="s">
        <v>25184</v>
      </c>
      <c r="G1869" s="258"/>
    </row>
    <row r="1870" spans="1:7" ht="31.5">
      <c r="A1870" s="126"/>
      <c r="B1870" s="257" t="s">
        <v>17770</v>
      </c>
      <c r="C1870" s="95"/>
      <c r="D1870" s="95"/>
      <c r="E1870" s="95"/>
      <c r="F1870" s="95" t="s">
        <v>25184</v>
      </c>
      <c r="G1870" s="258"/>
    </row>
    <row r="1871" spans="1:7" ht="31.5">
      <c r="A1871" s="126"/>
      <c r="B1871" s="257" t="s">
        <v>17771</v>
      </c>
      <c r="C1871" s="95"/>
      <c r="D1871" s="95"/>
      <c r="E1871" s="95"/>
      <c r="F1871" s="95" t="s">
        <v>25184</v>
      </c>
      <c r="G1871" s="258"/>
    </row>
    <row r="1872" spans="1:7" ht="31.5">
      <c r="A1872" s="126"/>
      <c r="B1872" s="257" t="s">
        <v>17772</v>
      </c>
      <c r="C1872" s="95"/>
      <c r="D1872" s="95"/>
      <c r="E1872" s="95"/>
      <c r="F1872" s="95" t="s">
        <v>25184</v>
      </c>
      <c r="G1872" s="258"/>
    </row>
    <row r="1873" spans="1:7" ht="31.5">
      <c r="A1873" s="126"/>
      <c r="B1873" s="257" t="s">
        <v>17773</v>
      </c>
      <c r="C1873" s="95"/>
      <c r="D1873" s="95"/>
      <c r="E1873" s="95"/>
      <c r="F1873" s="95" t="s">
        <v>25184</v>
      </c>
      <c r="G1873" s="258"/>
    </row>
    <row r="1874" spans="1:7" ht="31.5">
      <c r="A1874" s="126"/>
      <c r="B1874" s="257" t="s">
        <v>17774</v>
      </c>
      <c r="C1874" s="95"/>
      <c r="D1874" s="95"/>
      <c r="E1874" s="95"/>
      <c r="F1874" s="95" t="s">
        <v>25184</v>
      </c>
      <c r="G1874" s="258"/>
    </row>
    <row r="1875" spans="1:7" ht="31.5">
      <c r="A1875" s="126"/>
      <c r="B1875" s="257" t="s">
        <v>17775</v>
      </c>
      <c r="C1875" s="95"/>
      <c r="D1875" s="95"/>
      <c r="E1875" s="95"/>
      <c r="F1875" s="95" t="s">
        <v>25184</v>
      </c>
      <c r="G1875" s="258"/>
    </row>
    <row r="1876" spans="1:7" ht="31.5">
      <c r="A1876" s="126"/>
      <c r="B1876" s="257" t="s">
        <v>17776</v>
      </c>
      <c r="C1876" s="95"/>
      <c r="D1876" s="95"/>
      <c r="E1876" s="95"/>
      <c r="F1876" s="95" t="s">
        <v>25184</v>
      </c>
      <c r="G1876" s="258"/>
    </row>
    <row r="1877" spans="1:7" ht="31.5">
      <c r="A1877" s="126"/>
      <c r="B1877" s="257" t="s">
        <v>17777</v>
      </c>
      <c r="C1877" s="95"/>
      <c r="D1877" s="95"/>
      <c r="E1877" s="95"/>
      <c r="F1877" s="95" t="s">
        <v>25184</v>
      </c>
      <c r="G1877" s="258"/>
    </row>
    <row r="1878" spans="1:7" ht="31.5">
      <c r="A1878" s="126"/>
      <c r="B1878" s="257" t="s">
        <v>17778</v>
      </c>
      <c r="C1878" s="95"/>
      <c r="D1878" s="95"/>
      <c r="E1878" s="95"/>
      <c r="F1878" s="95" t="s">
        <v>25184</v>
      </c>
      <c r="G1878" s="258"/>
    </row>
    <row r="1879" spans="1:7" ht="31.5">
      <c r="A1879" s="126"/>
      <c r="B1879" s="257" t="s">
        <v>17779</v>
      </c>
      <c r="C1879" s="95"/>
      <c r="D1879" s="95"/>
      <c r="E1879" s="95"/>
      <c r="F1879" s="95" t="s">
        <v>25184</v>
      </c>
      <c r="G1879" s="258"/>
    </row>
    <row r="1880" spans="1:7" ht="31.5">
      <c r="A1880" s="126"/>
      <c r="B1880" s="257" t="s">
        <v>17780</v>
      </c>
      <c r="C1880" s="95"/>
      <c r="D1880" s="95"/>
      <c r="E1880" s="95"/>
      <c r="F1880" s="95" t="s">
        <v>25184</v>
      </c>
      <c r="G1880" s="258"/>
    </row>
    <row r="1881" spans="1:7" ht="31.5">
      <c r="A1881" s="126"/>
      <c r="B1881" s="257" t="s">
        <v>17781</v>
      </c>
      <c r="C1881" s="95"/>
      <c r="D1881" s="95"/>
      <c r="E1881" s="95"/>
      <c r="F1881" s="95" t="s">
        <v>25184</v>
      </c>
      <c r="G1881" s="258"/>
    </row>
    <row r="1882" spans="1:7" ht="31.5">
      <c r="A1882" s="126"/>
      <c r="B1882" s="257" t="s">
        <v>17782</v>
      </c>
      <c r="C1882" s="95"/>
      <c r="D1882" s="95"/>
      <c r="E1882" s="95"/>
      <c r="F1882" s="95" t="s">
        <v>25184</v>
      </c>
      <c r="G1882" s="258"/>
    </row>
    <row r="1883" spans="1:7" ht="31.5">
      <c r="A1883" s="126"/>
      <c r="B1883" s="257" t="s">
        <v>17783</v>
      </c>
      <c r="C1883" s="95"/>
      <c r="D1883" s="95"/>
      <c r="E1883" s="95"/>
      <c r="F1883" s="95" t="s">
        <v>25184</v>
      </c>
      <c r="G1883" s="258"/>
    </row>
    <row r="1884" spans="1:7" ht="31.5">
      <c r="A1884" s="126"/>
      <c r="B1884" s="257" t="s">
        <v>17784</v>
      </c>
      <c r="C1884" s="95"/>
      <c r="D1884" s="95"/>
      <c r="E1884" s="95"/>
      <c r="F1884" s="95" t="s">
        <v>25184</v>
      </c>
      <c r="G1884" s="258"/>
    </row>
    <row r="1885" spans="1:7" ht="31.5">
      <c r="A1885" s="126"/>
      <c r="B1885" s="257" t="s">
        <v>17785</v>
      </c>
      <c r="C1885" s="95"/>
      <c r="D1885" s="95"/>
      <c r="E1885" s="95"/>
      <c r="F1885" s="95" t="s">
        <v>25184</v>
      </c>
      <c r="G1885" s="258"/>
    </row>
    <row r="1886" spans="1:7" ht="31.5">
      <c r="A1886" s="126"/>
      <c r="B1886" s="257" t="s">
        <v>17786</v>
      </c>
      <c r="C1886" s="95"/>
      <c r="D1886" s="95"/>
      <c r="E1886" s="95"/>
      <c r="F1886" s="95" t="s">
        <v>25184</v>
      </c>
      <c r="G1886" s="258"/>
    </row>
    <row r="1887" spans="1:7" ht="31.5">
      <c r="A1887" s="126"/>
      <c r="B1887" s="257" t="s">
        <v>17787</v>
      </c>
      <c r="C1887" s="95"/>
      <c r="D1887" s="95"/>
      <c r="E1887" s="95"/>
      <c r="F1887" s="95" t="s">
        <v>25184</v>
      </c>
      <c r="G1887" s="258"/>
    </row>
    <row r="1888" spans="1:7" ht="31.5">
      <c r="A1888" s="126"/>
      <c r="B1888" s="257" t="s">
        <v>17788</v>
      </c>
      <c r="C1888" s="95"/>
      <c r="D1888" s="95"/>
      <c r="E1888" s="95"/>
      <c r="F1888" s="95" t="s">
        <v>25184</v>
      </c>
      <c r="G1888" s="258"/>
    </row>
    <row r="1889" spans="1:7" ht="31.5">
      <c r="A1889" s="126"/>
      <c r="B1889" s="257" t="s">
        <v>17789</v>
      </c>
      <c r="C1889" s="95"/>
      <c r="D1889" s="95"/>
      <c r="E1889" s="95"/>
      <c r="F1889" s="95" t="s">
        <v>25184</v>
      </c>
      <c r="G1889" s="258"/>
    </row>
    <row r="1890" spans="1:7" ht="31.5">
      <c r="A1890" s="126"/>
      <c r="B1890" s="257" t="s">
        <v>17790</v>
      </c>
      <c r="C1890" s="95"/>
      <c r="D1890" s="95"/>
      <c r="E1890" s="95"/>
      <c r="F1890" s="95" t="s">
        <v>25184</v>
      </c>
      <c r="G1890" s="258"/>
    </row>
    <row r="1891" spans="1:7" ht="31.5">
      <c r="A1891" s="126"/>
      <c r="B1891" s="257" t="s">
        <v>17791</v>
      </c>
      <c r="C1891" s="95"/>
      <c r="D1891" s="95"/>
      <c r="E1891" s="95"/>
      <c r="F1891" s="95" t="s">
        <v>25184</v>
      </c>
      <c r="G1891" s="258"/>
    </row>
    <row r="1892" spans="1:7" ht="31.5">
      <c r="A1892" s="126"/>
      <c r="B1892" s="257" t="s">
        <v>17792</v>
      </c>
      <c r="C1892" s="95"/>
      <c r="D1892" s="95"/>
      <c r="E1892" s="95"/>
      <c r="F1892" s="95" t="s">
        <v>25184</v>
      </c>
      <c r="G1892" s="258"/>
    </row>
    <row r="1893" spans="1:7" ht="31.5">
      <c r="A1893" s="126"/>
      <c r="B1893" s="257" t="s">
        <v>17793</v>
      </c>
      <c r="C1893" s="95"/>
      <c r="D1893" s="95"/>
      <c r="E1893" s="95"/>
      <c r="F1893" s="95" t="s">
        <v>25184</v>
      </c>
      <c r="G1893" s="258"/>
    </row>
    <row r="1894" spans="1:7" ht="31.5">
      <c r="A1894" s="126"/>
      <c r="B1894" s="257" t="s">
        <v>17794</v>
      </c>
      <c r="C1894" s="95"/>
      <c r="D1894" s="95"/>
      <c r="E1894" s="95"/>
      <c r="F1894" s="95" t="s">
        <v>25184</v>
      </c>
      <c r="G1894" s="258"/>
    </row>
    <row r="1895" spans="1:7" ht="31.5">
      <c r="A1895" s="126"/>
      <c r="B1895" s="257" t="s">
        <v>17795</v>
      </c>
      <c r="C1895" s="95"/>
      <c r="D1895" s="95"/>
      <c r="E1895" s="95"/>
      <c r="F1895" s="95" t="s">
        <v>25184</v>
      </c>
      <c r="G1895" s="258"/>
    </row>
    <row r="1896" spans="1:7" ht="31.5">
      <c r="A1896" s="126"/>
      <c r="B1896" s="257" t="s">
        <v>17796</v>
      </c>
      <c r="C1896" s="95"/>
      <c r="D1896" s="95"/>
      <c r="E1896" s="95"/>
      <c r="F1896" s="95" t="s">
        <v>25184</v>
      </c>
      <c r="G1896" s="258"/>
    </row>
    <row r="1897" spans="1:7" ht="31.5">
      <c r="A1897" s="126"/>
      <c r="B1897" s="257" t="s">
        <v>17797</v>
      </c>
      <c r="C1897" s="95"/>
      <c r="D1897" s="95"/>
      <c r="E1897" s="95"/>
      <c r="F1897" s="95" t="s">
        <v>25184</v>
      </c>
      <c r="G1897" s="258"/>
    </row>
    <row r="1898" spans="1:7" ht="31.5">
      <c r="A1898" s="126"/>
      <c r="B1898" s="257" t="s">
        <v>17798</v>
      </c>
      <c r="C1898" s="95"/>
      <c r="D1898" s="95"/>
      <c r="E1898" s="95"/>
      <c r="F1898" s="95" t="s">
        <v>25184</v>
      </c>
      <c r="G1898" s="258"/>
    </row>
    <row r="1899" spans="1:7" ht="31.5">
      <c r="A1899" s="126"/>
      <c r="B1899" s="257" t="s">
        <v>17799</v>
      </c>
      <c r="C1899" s="95"/>
      <c r="D1899" s="95"/>
      <c r="E1899" s="95"/>
      <c r="F1899" s="95" t="s">
        <v>25184</v>
      </c>
      <c r="G1899" s="258"/>
    </row>
    <row r="1900" spans="1:7" ht="31.5">
      <c r="A1900" s="126"/>
      <c r="B1900" s="257" t="s">
        <v>17800</v>
      </c>
      <c r="C1900" s="95"/>
      <c r="D1900" s="95"/>
      <c r="E1900" s="95"/>
      <c r="F1900" s="95" t="s">
        <v>25184</v>
      </c>
      <c r="G1900" s="258"/>
    </row>
    <row r="1901" spans="1:7" ht="31.5">
      <c r="A1901" s="126"/>
      <c r="B1901" s="257" t="s">
        <v>17801</v>
      </c>
      <c r="C1901" s="95"/>
      <c r="D1901" s="95"/>
      <c r="E1901" s="95"/>
      <c r="F1901" s="95" t="s">
        <v>25184</v>
      </c>
      <c r="G1901" s="258"/>
    </row>
    <row r="1902" spans="1:7" ht="31.5">
      <c r="A1902" s="126"/>
      <c r="B1902" s="257" t="s">
        <v>17802</v>
      </c>
      <c r="C1902" s="95"/>
      <c r="D1902" s="95"/>
      <c r="E1902" s="95"/>
      <c r="F1902" s="95" t="s">
        <v>25184</v>
      </c>
      <c r="G1902" s="258"/>
    </row>
    <row r="1903" spans="1:7" ht="31.5">
      <c r="A1903" s="126"/>
      <c r="B1903" s="257" t="s">
        <v>17803</v>
      </c>
      <c r="C1903" s="95"/>
      <c r="D1903" s="95"/>
      <c r="E1903" s="95"/>
      <c r="F1903" s="95" t="s">
        <v>25184</v>
      </c>
      <c r="G1903" s="258"/>
    </row>
    <row r="1904" spans="1:7" ht="31.5">
      <c r="A1904" s="126"/>
      <c r="B1904" s="257" t="s">
        <v>17804</v>
      </c>
      <c r="C1904" s="95"/>
      <c r="D1904" s="95"/>
      <c r="E1904" s="95"/>
      <c r="F1904" s="95" t="s">
        <v>25184</v>
      </c>
      <c r="G1904" s="258"/>
    </row>
    <row r="1905" spans="1:7" ht="31.5">
      <c r="A1905" s="126"/>
      <c r="B1905" s="257" t="s">
        <v>17805</v>
      </c>
      <c r="C1905" s="95"/>
      <c r="D1905" s="95"/>
      <c r="E1905" s="95"/>
      <c r="F1905" s="95" t="s">
        <v>25184</v>
      </c>
      <c r="G1905" s="258"/>
    </row>
    <row r="1906" spans="1:7" ht="31.5">
      <c r="A1906" s="126"/>
      <c r="B1906" s="257" t="s">
        <v>17806</v>
      </c>
      <c r="C1906" s="95"/>
      <c r="D1906" s="95"/>
      <c r="E1906" s="95"/>
      <c r="F1906" s="95" t="s">
        <v>25184</v>
      </c>
      <c r="G1906" s="258"/>
    </row>
    <row r="1907" spans="1:7" ht="31.5">
      <c r="A1907" s="126"/>
      <c r="B1907" s="257" t="s">
        <v>17807</v>
      </c>
      <c r="C1907" s="95"/>
      <c r="D1907" s="95"/>
      <c r="E1907" s="95"/>
      <c r="F1907" s="95" t="s">
        <v>25184</v>
      </c>
      <c r="G1907" s="258"/>
    </row>
    <row r="1908" spans="1:7" ht="31.5">
      <c r="A1908" s="126"/>
      <c r="B1908" s="257" t="s">
        <v>17808</v>
      </c>
      <c r="C1908" s="95"/>
      <c r="D1908" s="95"/>
      <c r="E1908" s="95"/>
      <c r="F1908" s="95" t="s">
        <v>25184</v>
      </c>
      <c r="G1908" s="258"/>
    </row>
    <row r="1909" spans="1:7" ht="31.5">
      <c r="A1909" s="126"/>
      <c r="B1909" s="257" t="s">
        <v>17809</v>
      </c>
      <c r="C1909" s="95"/>
      <c r="D1909" s="95"/>
      <c r="E1909" s="95"/>
      <c r="F1909" s="95" t="s">
        <v>25184</v>
      </c>
      <c r="G1909" s="258"/>
    </row>
    <row r="1910" spans="1:7" ht="31.5">
      <c r="A1910" s="126"/>
      <c r="B1910" s="257" t="s">
        <v>17810</v>
      </c>
      <c r="C1910" s="95"/>
      <c r="D1910" s="95"/>
      <c r="E1910" s="95"/>
      <c r="F1910" s="95" t="s">
        <v>25184</v>
      </c>
      <c r="G1910" s="258"/>
    </row>
    <row r="1911" spans="1:7" ht="31.5">
      <c r="A1911" s="126"/>
      <c r="B1911" s="257" t="s">
        <v>17811</v>
      </c>
      <c r="C1911" s="95"/>
      <c r="D1911" s="95"/>
      <c r="E1911" s="95"/>
      <c r="F1911" s="95" t="s">
        <v>25184</v>
      </c>
      <c r="G1911" s="258"/>
    </row>
    <row r="1912" spans="1:7" ht="31.5">
      <c r="A1912" s="126"/>
      <c r="B1912" s="257" t="s">
        <v>17812</v>
      </c>
      <c r="C1912" s="95"/>
      <c r="D1912" s="95"/>
      <c r="E1912" s="95"/>
      <c r="F1912" s="95" t="s">
        <v>25184</v>
      </c>
      <c r="G1912" s="258"/>
    </row>
    <row r="1913" spans="1:7" ht="31.5">
      <c r="A1913" s="126"/>
      <c r="B1913" s="257" t="s">
        <v>17813</v>
      </c>
      <c r="C1913" s="95"/>
      <c r="D1913" s="95"/>
      <c r="E1913" s="95"/>
      <c r="F1913" s="95" t="s">
        <v>25184</v>
      </c>
      <c r="G1913" s="258"/>
    </row>
    <row r="1914" spans="1:7" ht="31.5">
      <c r="A1914" s="126"/>
      <c r="B1914" s="257" t="s">
        <v>17814</v>
      </c>
      <c r="C1914" s="95"/>
      <c r="D1914" s="95"/>
      <c r="E1914" s="95"/>
      <c r="F1914" s="95" t="s">
        <v>25184</v>
      </c>
      <c r="G1914" s="258"/>
    </row>
    <row r="1915" spans="1:7" ht="31.5">
      <c r="A1915" s="126"/>
      <c r="B1915" s="257" t="s">
        <v>17815</v>
      </c>
      <c r="C1915" s="95"/>
      <c r="D1915" s="95"/>
      <c r="E1915" s="95"/>
      <c r="F1915" s="95" t="s">
        <v>25184</v>
      </c>
      <c r="G1915" s="258"/>
    </row>
    <row r="1916" spans="1:7" ht="31.5">
      <c r="A1916" s="126"/>
      <c r="B1916" s="257" t="s">
        <v>17816</v>
      </c>
      <c r="C1916" s="95"/>
      <c r="D1916" s="95"/>
      <c r="E1916" s="95"/>
      <c r="F1916" s="95" t="s">
        <v>25184</v>
      </c>
      <c r="G1916" s="258"/>
    </row>
    <row r="1917" spans="1:7" ht="31.5">
      <c r="A1917" s="126"/>
      <c r="B1917" s="257" t="s">
        <v>17817</v>
      </c>
      <c r="C1917" s="95"/>
      <c r="D1917" s="95"/>
      <c r="E1917" s="95"/>
      <c r="F1917" s="95" t="s">
        <v>25184</v>
      </c>
      <c r="G1917" s="258"/>
    </row>
    <row r="1918" spans="1:7" ht="31.5">
      <c r="A1918" s="126"/>
      <c r="B1918" s="257" t="s">
        <v>17818</v>
      </c>
      <c r="C1918" s="95"/>
      <c r="D1918" s="95"/>
      <c r="E1918" s="95"/>
      <c r="F1918" s="95" t="s">
        <v>25184</v>
      </c>
      <c r="G1918" s="258"/>
    </row>
    <row r="1919" spans="1:7" ht="31.5">
      <c r="A1919" s="126"/>
      <c r="B1919" s="257" t="s">
        <v>17819</v>
      </c>
      <c r="C1919" s="95"/>
      <c r="D1919" s="95"/>
      <c r="E1919" s="95"/>
      <c r="F1919" s="95" t="s">
        <v>25184</v>
      </c>
      <c r="G1919" s="258"/>
    </row>
    <row r="1920" spans="1:7" ht="31.5">
      <c r="A1920" s="126"/>
      <c r="B1920" s="257" t="s">
        <v>17820</v>
      </c>
      <c r="C1920" s="95"/>
      <c r="D1920" s="95"/>
      <c r="E1920" s="95"/>
      <c r="F1920" s="95" t="s">
        <v>25184</v>
      </c>
      <c r="G1920" s="258"/>
    </row>
    <row r="1921" spans="1:7" ht="31.5">
      <c r="A1921" s="126"/>
      <c r="B1921" s="257" t="s">
        <v>17821</v>
      </c>
      <c r="C1921" s="95"/>
      <c r="D1921" s="95"/>
      <c r="E1921" s="95"/>
      <c r="F1921" s="95" t="s">
        <v>25184</v>
      </c>
      <c r="G1921" s="258"/>
    </row>
    <row r="1922" spans="1:7" ht="31.5">
      <c r="A1922" s="126"/>
      <c r="B1922" s="257" t="s">
        <v>17822</v>
      </c>
      <c r="C1922" s="95"/>
      <c r="D1922" s="95"/>
      <c r="E1922" s="95"/>
      <c r="F1922" s="95" t="s">
        <v>25184</v>
      </c>
      <c r="G1922" s="258"/>
    </row>
    <row r="1923" spans="1:7" ht="31.5">
      <c r="A1923" s="126"/>
      <c r="B1923" s="257" t="s">
        <v>17823</v>
      </c>
      <c r="C1923" s="95"/>
      <c r="D1923" s="95"/>
      <c r="E1923" s="95"/>
      <c r="F1923" s="95" t="s">
        <v>25184</v>
      </c>
      <c r="G1923" s="258"/>
    </row>
    <row r="1924" spans="1:7" ht="31.5">
      <c r="A1924" s="126"/>
      <c r="B1924" s="257" t="s">
        <v>17824</v>
      </c>
      <c r="C1924" s="95"/>
      <c r="D1924" s="95"/>
      <c r="E1924" s="95"/>
      <c r="F1924" s="95" t="s">
        <v>25184</v>
      </c>
      <c r="G1924" s="258"/>
    </row>
    <row r="1925" spans="1:7" ht="31.5">
      <c r="A1925" s="126"/>
      <c r="B1925" s="257" t="s">
        <v>17825</v>
      </c>
      <c r="C1925" s="95"/>
      <c r="D1925" s="95"/>
      <c r="E1925" s="95"/>
      <c r="F1925" s="95" t="s">
        <v>25184</v>
      </c>
      <c r="G1925" s="258"/>
    </row>
    <row r="1926" spans="1:7" ht="31.5">
      <c r="A1926" s="126"/>
      <c r="B1926" s="257" t="s">
        <v>17826</v>
      </c>
      <c r="C1926" s="95"/>
      <c r="D1926" s="95"/>
      <c r="E1926" s="95"/>
      <c r="F1926" s="95" t="s">
        <v>25184</v>
      </c>
      <c r="G1926" s="258"/>
    </row>
    <row r="1927" spans="1:7" ht="31.5">
      <c r="A1927" s="126"/>
      <c r="B1927" s="257" t="s">
        <v>17827</v>
      </c>
      <c r="C1927" s="95"/>
      <c r="D1927" s="95"/>
      <c r="E1927" s="95"/>
      <c r="F1927" s="95" t="s">
        <v>25184</v>
      </c>
      <c r="G1927" s="258"/>
    </row>
    <row r="1928" spans="1:7" ht="31.5">
      <c r="A1928" s="126"/>
      <c r="B1928" s="257" t="s">
        <v>17828</v>
      </c>
      <c r="C1928" s="95"/>
      <c r="D1928" s="95"/>
      <c r="E1928" s="95"/>
      <c r="F1928" s="95" t="s">
        <v>25184</v>
      </c>
      <c r="G1928" s="258"/>
    </row>
    <row r="1929" spans="1:7" ht="31.5">
      <c r="A1929" s="126"/>
      <c r="B1929" s="257" t="s">
        <v>17829</v>
      </c>
      <c r="C1929" s="95"/>
      <c r="D1929" s="95"/>
      <c r="E1929" s="95"/>
      <c r="F1929" s="95" t="s">
        <v>25184</v>
      </c>
      <c r="G1929" s="258"/>
    </row>
    <row r="1930" spans="1:7" ht="31.5">
      <c r="A1930" s="126"/>
      <c r="B1930" s="257" t="s">
        <v>17830</v>
      </c>
      <c r="C1930" s="95"/>
      <c r="D1930" s="95"/>
      <c r="E1930" s="95"/>
      <c r="F1930" s="95" t="s">
        <v>25184</v>
      </c>
      <c r="G1930" s="258"/>
    </row>
    <row r="1931" spans="1:7" ht="31.5">
      <c r="A1931" s="126"/>
      <c r="B1931" s="257" t="s">
        <v>17831</v>
      </c>
      <c r="C1931" s="95"/>
      <c r="D1931" s="95"/>
      <c r="E1931" s="95"/>
      <c r="F1931" s="95" t="s">
        <v>25184</v>
      </c>
      <c r="G1931" s="258"/>
    </row>
    <row r="1932" spans="1:7" ht="31.5">
      <c r="A1932" s="126"/>
      <c r="B1932" s="257" t="s">
        <v>17832</v>
      </c>
      <c r="C1932" s="95"/>
      <c r="D1932" s="95"/>
      <c r="E1932" s="95"/>
      <c r="F1932" s="95" t="s">
        <v>25184</v>
      </c>
      <c r="G1932" s="258"/>
    </row>
    <row r="1933" spans="1:7" ht="31.5">
      <c r="A1933" s="126"/>
      <c r="B1933" s="257" t="s">
        <v>17833</v>
      </c>
      <c r="C1933" s="95"/>
      <c r="D1933" s="95"/>
      <c r="E1933" s="95"/>
      <c r="F1933" s="95" t="s">
        <v>25184</v>
      </c>
      <c r="G1933" s="258"/>
    </row>
    <row r="1934" spans="1:7" ht="31.5">
      <c r="A1934" s="126"/>
      <c r="B1934" s="257" t="s">
        <v>17834</v>
      </c>
      <c r="C1934" s="95"/>
      <c r="D1934" s="95"/>
      <c r="E1934" s="95"/>
      <c r="F1934" s="95" t="s">
        <v>25184</v>
      </c>
      <c r="G1934" s="258"/>
    </row>
    <row r="1935" spans="1:7" ht="31.5">
      <c r="A1935" s="126"/>
      <c r="B1935" s="257" t="s">
        <v>17835</v>
      </c>
      <c r="C1935" s="95"/>
      <c r="D1935" s="95"/>
      <c r="E1935" s="95"/>
      <c r="F1935" s="95" t="s">
        <v>25184</v>
      </c>
      <c r="G1935" s="258"/>
    </row>
    <row r="1936" spans="1:7" ht="31.5">
      <c r="A1936" s="126"/>
      <c r="B1936" s="257" t="s">
        <v>17836</v>
      </c>
      <c r="C1936" s="95"/>
      <c r="D1936" s="95"/>
      <c r="E1936" s="95"/>
      <c r="F1936" s="95" t="s">
        <v>25184</v>
      </c>
      <c r="G1936" s="258"/>
    </row>
    <row r="1937" spans="1:7" ht="31.5">
      <c r="A1937" s="126"/>
      <c r="B1937" s="257" t="s">
        <v>17837</v>
      </c>
      <c r="C1937" s="95"/>
      <c r="D1937" s="95"/>
      <c r="E1937" s="95"/>
      <c r="F1937" s="95" t="s">
        <v>25184</v>
      </c>
      <c r="G1937" s="258"/>
    </row>
    <row r="1938" spans="1:7" ht="31.5">
      <c r="A1938" s="126"/>
      <c r="B1938" s="257" t="s">
        <v>17838</v>
      </c>
      <c r="C1938" s="95"/>
      <c r="D1938" s="95"/>
      <c r="E1938" s="95"/>
      <c r="F1938" s="95" t="s">
        <v>25184</v>
      </c>
      <c r="G1938" s="258"/>
    </row>
    <row r="1939" spans="1:7" ht="31.5">
      <c r="A1939" s="126"/>
      <c r="B1939" s="257" t="s">
        <v>17839</v>
      </c>
      <c r="C1939" s="95"/>
      <c r="D1939" s="95"/>
      <c r="E1939" s="95"/>
      <c r="F1939" s="95" t="s">
        <v>25184</v>
      </c>
      <c r="G1939" s="258"/>
    </row>
    <row r="1940" spans="1:7" ht="31.5">
      <c r="A1940" s="126"/>
      <c r="B1940" s="257" t="s">
        <v>17840</v>
      </c>
      <c r="C1940" s="95"/>
      <c r="D1940" s="95"/>
      <c r="E1940" s="95"/>
      <c r="F1940" s="95" t="s">
        <v>25184</v>
      </c>
      <c r="G1940" s="258"/>
    </row>
    <row r="1941" spans="1:7" ht="31.5">
      <c r="A1941" s="126"/>
      <c r="B1941" s="257" t="s">
        <v>17841</v>
      </c>
      <c r="C1941" s="95"/>
      <c r="D1941" s="95"/>
      <c r="E1941" s="95"/>
      <c r="F1941" s="95" t="s">
        <v>25184</v>
      </c>
      <c r="G1941" s="258"/>
    </row>
    <row r="1942" spans="1:7" ht="31.5">
      <c r="A1942" s="126"/>
      <c r="B1942" s="257" t="s">
        <v>17842</v>
      </c>
      <c r="C1942" s="95"/>
      <c r="D1942" s="95"/>
      <c r="E1942" s="95"/>
      <c r="F1942" s="95" t="s">
        <v>25184</v>
      </c>
      <c r="G1942" s="258"/>
    </row>
    <row r="1943" spans="1:7" ht="31.5">
      <c r="A1943" s="126"/>
      <c r="B1943" s="257" t="s">
        <v>17843</v>
      </c>
      <c r="C1943" s="95"/>
      <c r="D1943" s="95"/>
      <c r="E1943" s="95"/>
      <c r="F1943" s="95" t="s">
        <v>25184</v>
      </c>
      <c r="G1943" s="258"/>
    </row>
    <row r="1944" spans="1:7" ht="31.5">
      <c r="A1944" s="126"/>
      <c r="B1944" s="257" t="s">
        <v>17844</v>
      </c>
      <c r="C1944" s="95"/>
      <c r="D1944" s="95"/>
      <c r="E1944" s="95"/>
      <c r="F1944" s="95" t="s">
        <v>25184</v>
      </c>
      <c r="G1944" s="258"/>
    </row>
    <row r="1945" spans="1:7" ht="31.5">
      <c r="A1945" s="126"/>
      <c r="B1945" s="257" t="s">
        <v>17845</v>
      </c>
      <c r="C1945" s="95"/>
      <c r="D1945" s="95"/>
      <c r="E1945" s="95"/>
      <c r="F1945" s="95" t="s">
        <v>25184</v>
      </c>
      <c r="G1945" s="258"/>
    </row>
    <row r="1946" spans="1:7" ht="31.5">
      <c r="A1946" s="126"/>
      <c r="B1946" s="257" t="s">
        <v>17846</v>
      </c>
      <c r="C1946" s="95"/>
      <c r="D1946" s="95"/>
      <c r="E1946" s="95"/>
      <c r="F1946" s="95" t="s">
        <v>25184</v>
      </c>
      <c r="G1946" s="258"/>
    </row>
    <row r="1947" spans="1:7" ht="31.5">
      <c r="A1947" s="126"/>
      <c r="B1947" s="257" t="s">
        <v>17847</v>
      </c>
      <c r="C1947" s="95"/>
      <c r="D1947" s="95"/>
      <c r="E1947" s="95"/>
      <c r="F1947" s="95" t="s">
        <v>25184</v>
      </c>
      <c r="G1947" s="258"/>
    </row>
    <row r="1948" spans="1:7" ht="31.5">
      <c r="A1948" s="126"/>
      <c r="B1948" s="257" t="s">
        <v>17848</v>
      </c>
      <c r="C1948" s="95"/>
      <c r="D1948" s="95"/>
      <c r="E1948" s="95"/>
      <c r="F1948" s="95" t="s">
        <v>25184</v>
      </c>
      <c r="G1948" s="258"/>
    </row>
    <row r="1949" spans="1:7" ht="31.5">
      <c r="A1949" s="126"/>
      <c r="B1949" s="257" t="s">
        <v>17849</v>
      </c>
      <c r="C1949" s="95"/>
      <c r="D1949" s="95"/>
      <c r="E1949" s="95"/>
      <c r="F1949" s="95" t="s">
        <v>25184</v>
      </c>
      <c r="G1949" s="258"/>
    </row>
    <row r="1950" spans="1:7" ht="31.5">
      <c r="A1950" s="126"/>
      <c r="B1950" s="257" t="s">
        <v>17850</v>
      </c>
      <c r="C1950" s="95"/>
      <c r="D1950" s="95"/>
      <c r="E1950" s="95"/>
      <c r="F1950" s="95" t="s">
        <v>25184</v>
      </c>
      <c r="G1950" s="258"/>
    </row>
    <row r="1951" spans="1:7" ht="31.5">
      <c r="A1951" s="126"/>
      <c r="B1951" s="257" t="s">
        <v>17851</v>
      </c>
      <c r="C1951" s="95"/>
      <c r="D1951" s="95"/>
      <c r="E1951" s="95"/>
      <c r="F1951" s="95" t="s">
        <v>25184</v>
      </c>
      <c r="G1951" s="258"/>
    </row>
    <row r="1952" spans="1:7" ht="31.5">
      <c r="A1952" s="126"/>
      <c r="B1952" s="257" t="s">
        <v>17852</v>
      </c>
      <c r="C1952" s="95"/>
      <c r="D1952" s="95"/>
      <c r="E1952" s="95"/>
      <c r="F1952" s="95" t="s">
        <v>25184</v>
      </c>
      <c r="G1952" s="258"/>
    </row>
    <row r="1953" spans="1:7" ht="31.5">
      <c r="A1953" s="126"/>
      <c r="B1953" s="257" t="s">
        <v>17853</v>
      </c>
      <c r="C1953" s="95"/>
      <c r="D1953" s="95"/>
      <c r="E1953" s="95"/>
      <c r="F1953" s="95" t="s">
        <v>25184</v>
      </c>
      <c r="G1953" s="258"/>
    </row>
    <row r="1954" spans="1:7" ht="31.5">
      <c r="A1954" s="126"/>
      <c r="B1954" s="257" t="s">
        <v>17854</v>
      </c>
      <c r="C1954" s="95"/>
      <c r="D1954" s="95"/>
      <c r="E1954" s="95"/>
      <c r="F1954" s="95" t="s">
        <v>25184</v>
      </c>
      <c r="G1954" s="258"/>
    </row>
    <row r="1955" spans="1:7" ht="31.5">
      <c r="A1955" s="126"/>
      <c r="B1955" s="257" t="s">
        <v>17855</v>
      </c>
      <c r="C1955" s="95"/>
      <c r="D1955" s="95"/>
      <c r="E1955" s="95"/>
      <c r="F1955" s="95" t="s">
        <v>25184</v>
      </c>
      <c r="G1955" s="258"/>
    </row>
    <row r="1956" spans="1:7" ht="31.5">
      <c r="A1956" s="126"/>
      <c r="B1956" s="257" t="s">
        <v>17856</v>
      </c>
      <c r="C1956" s="95"/>
      <c r="D1956" s="95"/>
      <c r="E1956" s="95"/>
      <c r="F1956" s="95" t="s">
        <v>25184</v>
      </c>
      <c r="G1956" s="258"/>
    </row>
    <row r="1957" spans="1:7" ht="31.5">
      <c r="A1957" s="126"/>
      <c r="B1957" s="257" t="s">
        <v>17857</v>
      </c>
      <c r="C1957" s="95"/>
      <c r="D1957" s="95"/>
      <c r="E1957" s="95"/>
      <c r="F1957" s="95" t="s">
        <v>25184</v>
      </c>
      <c r="G1957" s="258"/>
    </row>
    <row r="1958" spans="1:7" ht="31.5">
      <c r="A1958" s="126"/>
      <c r="B1958" s="257" t="s">
        <v>17858</v>
      </c>
      <c r="C1958" s="95"/>
      <c r="D1958" s="95"/>
      <c r="E1958" s="95"/>
      <c r="F1958" s="95" t="s">
        <v>25184</v>
      </c>
      <c r="G1958" s="258"/>
    </row>
    <row r="1959" spans="1:7" ht="31.5">
      <c r="A1959" s="126"/>
      <c r="B1959" s="257" t="s">
        <v>17859</v>
      </c>
      <c r="C1959" s="95"/>
      <c r="D1959" s="95"/>
      <c r="E1959" s="95"/>
      <c r="F1959" s="95" t="s">
        <v>25184</v>
      </c>
      <c r="G1959" s="258"/>
    </row>
    <row r="1960" spans="1:7" ht="31.5">
      <c r="A1960" s="126"/>
      <c r="B1960" s="257" t="s">
        <v>17860</v>
      </c>
      <c r="C1960" s="95"/>
      <c r="D1960" s="95"/>
      <c r="E1960" s="95"/>
      <c r="F1960" s="95" t="s">
        <v>25184</v>
      </c>
      <c r="G1960" s="258"/>
    </row>
    <row r="1961" spans="1:7" ht="31.5">
      <c r="A1961" s="126"/>
      <c r="B1961" s="257" t="s">
        <v>17861</v>
      </c>
      <c r="C1961" s="95"/>
      <c r="D1961" s="95"/>
      <c r="E1961" s="95"/>
      <c r="F1961" s="95" t="s">
        <v>25184</v>
      </c>
      <c r="G1961" s="258"/>
    </row>
    <row r="1962" spans="1:7" ht="31.5">
      <c r="A1962" s="126"/>
      <c r="B1962" s="257" t="s">
        <v>17862</v>
      </c>
      <c r="C1962" s="95"/>
      <c r="D1962" s="95"/>
      <c r="E1962" s="95"/>
      <c r="F1962" s="95" t="s">
        <v>25184</v>
      </c>
      <c r="G1962" s="258"/>
    </row>
    <row r="1963" spans="1:7" ht="31.5">
      <c r="A1963" s="126"/>
      <c r="B1963" s="257" t="s">
        <v>17863</v>
      </c>
      <c r="C1963" s="95"/>
      <c r="D1963" s="95"/>
      <c r="E1963" s="95"/>
      <c r="F1963" s="95" t="s">
        <v>25184</v>
      </c>
      <c r="G1963" s="258"/>
    </row>
    <row r="1964" spans="1:7" ht="31.5">
      <c r="A1964" s="126"/>
      <c r="B1964" s="257" t="s">
        <v>17864</v>
      </c>
      <c r="C1964" s="95"/>
      <c r="D1964" s="95"/>
      <c r="E1964" s="95"/>
      <c r="F1964" s="95" t="s">
        <v>25184</v>
      </c>
      <c r="G1964" s="258"/>
    </row>
    <row r="1965" spans="1:7" ht="31.5">
      <c r="A1965" s="126"/>
      <c r="B1965" s="257" t="s">
        <v>17865</v>
      </c>
      <c r="C1965" s="95"/>
      <c r="D1965" s="95"/>
      <c r="E1965" s="95"/>
      <c r="F1965" s="95" t="s">
        <v>25184</v>
      </c>
      <c r="G1965" s="258"/>
    </row>
    <row r="1966" spans="1:7" ht="31.5">
      <c r="A1966" s="126"/>
      <c r="B1966" s="257" t="s">
        <v>17866</v>
      </c>
      <c r="C1966" s="95"/>
      <c r="D1966" s="95"/>
      <c r="E1966" s="95"/>
      <c r="F1966" s="95" t="s">
        <v>25184</v>
      </c>
      <c r="G1966" s="258"/>
    </row>
    <row r="1967" spans="1:7" ht="31.5">
      <c r="A1967" s="126"/>
      <c r="B1967" s="257" t="s">
        <v>17867</v>
      </c>
      <c r="C1967" s="95"/>
      <c r="D1967" s="95"/>
      <c r="E1967" s="95"/>
      <c r="F1967" s="95" t="s">
        <v>25184</v>
      </c>
      <c r="G1967" s="258"/>
    </row>
    <row r="1968" spans="1:7" ht="31.5">
      <c r="A1968" s="126"/>
      <c r="B1968" s="257" t="s">
        <v>17868</v>
      </c>
      <c r="C1968" s="95"/>
      <c r="D1968" s="95"/>
      <c r="E1968" s="95"/>
      <c r="F1968" s="95" t="s">
        <v>25184</v>
      </c>
      <c r="G1968" s="258"/>
    </row>
    <row r="1969" spans="1:7" ht="31.5">
      <c r="A1969" s="126"/>
      <c r="B1969" s="257" t="s">
        <v>17869</v>
      </c>
      <c r="C1969" s="95"/>
      <c r="D1969" s="95"/>
      <c r="E1969" s="95"/>
      <c r="F1969" s="95" t="s">
        <v>25184</v>
      </c>
      <c r="G1969" s="258"/>
    </row>
    <row r="1970" spans="1:7" ht="31.5">
      <c r="A1970" s="126"/>
      <c r="B1970" s="257" t="s">
        <v>17870</v>
      </c>
      <c r="C1970" s="95"/>
      <c r="D1970" s="95"/>
      <c r="E1970" s="95"/>
      <c r="F1970" s="95" t="s">
        <v>25184</v>
      </c>
      <c r="G1970" s="258"/>
    </row>
    <row r="1971" spans="1:7" ht="31.5">
      <c r="A1971" s="126"/>
      <c r="B1971" s="257" t="s">
        <v>17871</v>
      </c>
      <c r="C1971" s="95"/>
      <c r="D1971" s="95"/>
      <c r="E1971" s="95"/>
      <c r="F1971" s="95" t="s">
        <v>25184</v>
      </c>
      <c r="G1971" s="258"/>
    </row>
    <row r="1972" spans="1:7" ht="31.5">
      <c r="A1972" s="126"/>
      <c r="B1972" s="257" t="s">
        <v>17872</v>
      </c>
      <c r="C1972" s="95"/>
      <c r="D1972" s="95"/>
      <c r="E1972" s="95"/>
      <c r="F1972" s="95" t="s">
        <v>25184</v>
      </c>
      <c r="G1972" s="258"/>
    </row>
    <row r="1973" spans="1:7" ht="31.5">
      <c r="A1973" s="126"/>
      <c r="B1973" s="257" t="s">
        <v>17873</v>
      </c>
      <c r="C1973" s="95"/>
      <c r="D1973" s="95"/>
      <c r="E1973" s="95"/>
      <c r="F1973" s="95" t="s">
        <v>25184</v>
      </c>
      <c r="G1973" s="258"/>
    </row>
    <row r="1974" spans="1:7" ht="31.5">
      <c r="A1974" s="126"/>
      <c r="B1974" s="257" t="s">
        <v>17874</v>
      </c>
      <c r="C1974" s="95"/>
      <c r="D1974" s="95"/>
      <c r="E1974" s="95"/>
      <c r="F1974" s="95" t="s">
        <v>25184</v>
      </c>
      <c r="G1974" s="258"/>
    </row>
    <row r="1975" spans="1:7" ht="31.5">
      <c r="A1975" s="126"/>
      <c r="B1975" s="257" t="s">
        <v>17875</v>
      </c>
      <c r="C1975" s="95"/>
      <c r="D1975" s="95"/>
      <c r="E1975" s="95"/>
      <c r="F1975" s="95" t="s">
        <v>25184</v>
      </c>
      <c r="G1975" s="258"/>
    </row>
    <row r="1976" spans="1:7" ht="31.5">
      <c r="A1976" s="126"/>
      <c r="B1976" s="257" t="s">
        <v>17876</v>
      </c>
      <c r="C1976" s="95"/>
      <c r="D1976" s="95"/>
      <c r="E1976" s="95"/>
      <c r="F1976" s="95" t="s">
        <v>25184</v>
      </c>
      <c r="G1976" s="258"/>
    </row>
    <row r="1977" spans="1:7" ht="31.5">
      <c r="A1977" s="126"/>
      <c r="B1977" s="257" t="s">
        <v>17877</v>
      </c>
      <c r="C1977" s="95"/>
      <c r="D1977" s="95"/>
      <c r="E1977" s="95"/>
      <c r="F1977" s="95" t="s">
        <v>25184</v>
      </c>
      <c r="G1977" s="258"/>
    </row>
    <row r="1978" spans="1:7" ht="31.5">
      <c r="A1978" s="126"/>
      <c r="B1978" s="257" t="s">
        <v>17878</v>
      </c>
      <c r="C1978" s="95"/>
      <c r="D1978" s="95"/>
      <c r="E1978" s="95"/>
      <c r="F1978" s="95" t="s">
        <v>25184</v>
      </c>
      <c r="G1978" s="258"/>
    </row>
    <row r="1979" spans="1:7" ht="31.5">
      <c r="A1979" s="126"/>
      <c r="B1979" s="257" t="s">
        <v>17879</v>
      </c>
      <c r="C1979" s="95"/>
      <c r="D1979" s="95"/>
      <c r="E1979" s="95"/>
      <c r="F1979" s="95" t="s">
        <v>25184</v>
      </c>
      <c r="G1979" s="258"/>
    </row>
    <row r="1980" spans="1:7" ht="31.5">
      <c r="A1980" s="126"/>
      <c r="B1980" s="257" t="s">
        <v>17880</v>
      </c>
      <c r="C1980" s="95"/>
      <c r="D1980" s="95"/>
      <c r="E1980" s="95"/>
      <c r="F1980" s="95" t="s">
        <v>25184</v>
      </c>
      <c r="G1980" s="258"/>
    </row>
    <row r="1981" spans="1:7" ht="31.5">
      <c r="A1981" s="126"/>
      <c r="B1981" s="257" t="s">
        <v>17881</v>
      </c>
      <c r="C1981" s="95"/>
      <c r="D1981" s="95"/>
      <c r="E1981" s="95"/>
      <c r="F1981" s="95" t="s">
        <v>25184</v>
      </c>
      <c r="G1981" s="258"/>
    </row>
    <row r="1982" spans="1:7" ht="31.5">
      <c r="A1982" s="126"/>
      <c r="B1982" s="257" t="s">
        <v>17882</v>
      </c>
      <c r="C1982" s="95"/>
      <c r="D1982" s="95"/>
      <c r="E1982" s="95"/>
      <c r="F1982" s="95" t="s">
        <v>25184</v>
      </c>
      <c r="G1982" s="258"/>
    </row>
    <row r="1983" spans="1:7" ht="31.5">
      <c r="A1983" s="126"/>
      <c r="B1983" s="257" t="s">
        <v>17883</v>
      </c>
      <c r="C1983" s="95"/>
      <c r="D1983" s="95"/>
      <c r="E1983" s="95"/>
      <c r="F1983" s="95" t="s">
        <v>25184</v>
      </c>
      <c r="G1983" s="258"/>
    </row>
    <row r="1984" spans="1:7" ht="31.5">
      <c r="A1984" s="126"/>
      <c r="B1984" s="257" t="s">
        <v>17884</v>
      </c>
      <c r="C1984" s="95"/>
      <c r="D1984" s="95"/>
      <c r="E1984" s="95"/>
      <c r="F1984" s="95" t="s">
        <v>25184</v>
      </c>
      <c r="G1984" s="258"/>
    </row>
    <row r="1985" spans="1:7" ht="31.5">
      <c r="A1985" s="126"/>
      <c r="B1985" s="257" t="s">
        <v>17885</v>
      </c>
      <c r="C1985" s="95"/>
      <c r="D1985" s="95"/>
      <c r="E1985" s="95"/>
      <c r="F1985" s="95" t="s">
        <v>25184</v>
      </c>
      <c r="G1985" s="258"/>
    </row>
    <row r="1986" spans="1:7" ht="31.5">
      <c r="A1986" s="126"/>
      <c r="B1986" s="257" t="s">
        <v>17886</v>
      </c>
      <c r="C1986" s="95"/>
      <c r="D1986" s="95"/>
      <c r="E1986" s="95"/>
      <c r="F1986" s="95" t="s">
        <v>25184</v>
      </c>
      <c r="G1986" s="258"/>
    </row>
    <row r="1987" spans="1:7" ht="31.5">
      <c r="A1987" s="126"/>
      <c r="B1987" s="257" t="s">
        <v>17887</v>
      </c>
      <c r="C1987" s="95"/>
      <c r="D1987" s="95"/>
      <c r="E1987" s="95"/>
      <c r="F1987" s="95" t="s">
        <v>25184</v>
      </c>
      <c r="G1987" s="258"/>
    </row>
    <row r="1988" spans="1:7" ht="31.5">
      <c r="A1988" s="126"/>
      <c r="B1988" s="257" t="s">
        <v>17888</v>
      </c>
      <c r="C1988" s="95"/>
      <c r="D1988" s="95"/>
      <c r="E1988" s="95"/>
      <c r="F1988" s="95" t="s">
        <v>25184</v>
      </c>
      <c r="G1988" s="258"/>
    </row>
    <row r="1989" spans="1:7" ht="31.5">
      <c r="A1989" s="126"/>
      <c r="B1989" s="257" t="s">
        <v>17889</v>
      </c>
      <c r="C1989" s="95"/>
      <c r="D1989" s="95"/>
      <c r="E1989" s="95"/>
      <c r="F1989" s="95" t="s">
        <v>25184</v>
      </c>
      <c r="G1989" s="258"/>
    </row>
    <row r="1990" spans="1:7" ht="31.5">
      <c r="A1990" s="126"/>
      <c r="B1990" s="257" t="s">
        <v>17890</v>
      </c>
      <c r="C1990" s="95"/>
      <c r="D1990" s="95"/>
      <c r="E1990" s="95"/>
      <c r="F1990" s="95" t="s">
        <v>25184</v>
      </c>
      <c r="G1990" s="258"/>
    </row>
    <row r="1991" spans="1:7" ht="31.5">
      <c r="A1991" s="126"/>
      <c r="B1991" s="257" t="s">
        <v>17891</v>
      </c>
      <c r="C1991" s="95"/>
      <c r="D1991" s="95"/>
      <c r="E1991" s="95"/>
      <c r="F1991" s="95" t="s">
        <v>25184</v>
      </c>
      <c r="G1991" s="258"/>
    </row>
    <row r="1992" spans="1:7" ht="31.5">
      <c r="A1992" s="126"/>
      <c r="B1992" s="257" t="s">
        <v>17892</v>
      </c>
      <c r="C1992" s="95"/>
      <c r="D1992" s="95"/>
      <c r="E1992" s="95"/>
      <c r="F1992" s="95" t="s">
        <v>25184</v>
      </c>
      <c r="G1992" s="258"/>
    </row>
    <row r="1993" spans="1:7" ht="31.5">
      <c r="A1993" s="126"/>
      <c r="B1993" s="257" t="s">
        <v>17893</v>
      </c>
      <c r="C1993" s="95"/>
      <c r="D1993" s="95"/>
      <c r="E1993" s="95"/>
      <c r="F1993" s="95" t="s">
        <v>25184</v>
      </c>
      <c r="G1993" s="258"/>
    </row>
    <row r="1994" spans="1:7" ht="31.5">
      <c r="A1994" s="126"/>
      <c r="B1994" s="257" t="s">
        <v>17894</v>
      </c>
      <c r="C1994" s="95"/>
      <c r="D1994" s="95"/>
      <c r="E1994" s="95"/>
      <c r="F1994" s="95" t="s">
        <v>25184</v>
      </c>
      <c r="G1994" s="258"/>
    </row>
    <row r="1995" spans="1:7" ht="31.5">
      <c r="A1995" s="126"/>
      <c r="B1995" s="257" t="s">
        <v>17895</v>
      </c>
      <c r="C1995" s="95"/>
      <c r="D1995" s="95"/>
      <c r="E1995" s="95"/>
      <c r="F1995" s="95" t="s">
        <v>25184</v>
      </c>
      <c r="G1995" s="258"/>
    </row>
    <row r="1996" spans="1:7" ht="31.5">
      <c r="A1996" s="126"/>
      <c r="B1996" s="257" t="s">
        <v>17896</v>
      </c>
      <c r="C1996" s="95"/>
      <c r="D1996" s="95"/>
      <c r="E1996" s="95"/>
      <c r="F1996" s="95" t="s">
        <v>25184</v>
      </c>
      <c r="G1996" s="258"/>
    </row>
    <row r="1997" spans="1:7" ht="31.5">
      <c r="A1997" s="126"/>
      <c r="B1997" s="257" t="s">
        <v>17897</v>
      </c>
      <c r="C1997" s="95"/>
      <c r="D1997" s="95"/>
      <c r="E1997" s="95"/>
      <c r="F1997" s="95" t="s">
        <v>25184</v>
      </c>
      <c r="G1997" s="258"/>
    </row>
    <row r="1998" spans="1:7" ht="31.5">
      <c r="A1998" s="126"/>
      <c r="B1998" s="257" t="s">
        <v>17898</v>
      </c>
      <c r="C1998" s="95"/>
      <c r="D1998" s="95"/>
      <c r="E1998" s="95"/>
      <c r="F1998" s="95" t="s">
        <v>25184</v>
      </c>
      <c r="G1998" s="258"/>
    </row>
    <row r="1999" spans="1:7" ht="31.5">
      <c r="A1999" s="126"/>
      <c r="B1999" s="257" t="s">
        <v>17899</v>
      </c>
      <c r="C1999" s="95"/>
      <c r="D1999" s="95"/>
      <c r="E1999" s="95"/>
      <c r="F1999" s="95" t="s">
        <v>25184</v>
      </c>
      <c r="G1999" s="258"/>
    </row>
    <row r="2000" spans="1:7" ht="31.5">
      <c r="A2000" s="126"/>
      <c r="B2000" s="257" t="s">
        <v>17900</v>
      </c>
      <c r="C2000" s="95"/>
      <c r="D2000" s="95"/>
      <c r="E2000" s="95"/>
      <c r="F2000" s="95" t="s">
        <v>25184</v>
      </c>
      <c r="G2000" s="258"/>
    </row>
    <row r="2001" spans="1:7" ht="31.5">
      <c r="A2001" s="126"/>
      <c r="B2001" s="257" t="s">
        <v>17901</v>
      </c>
      <c r="C2001" s="95"/>
      <c r="D2001" s="95"/>
      <c r="E2001" s="95"/>
      <c r="F2001" s="95" t="s">
        <v>25184</v>
      </c>
      <c r="G2001" s="258"/>
    </row>
    <row r="2002" spans="1:7" ht="31.5">
      <c r="A2002" s="126"/>
      <c r="B2002" s="257" t="s">
        <v>17902</v>
      </c>
      <c r="C2002" s="95"/>
      <c r="D2002" s="95"/>
      <c r="E2002" s="95"/>
      <c r="F2002" s="95" t="s">
        <v>25184</v>
      </c>
      <c r="G2002" s="258"/>
    </row>
    <row r="2003" spans="1:7" ht="31.5">
      <c r="A2003" s="126"/>
      <c r="B2003" s="257" t="s">
        <v>17903</v>
      </c>
      <c r="C2003" s="95"/>
      <c r="D2003" s="95"/>
      <c r="E2003" s="95"/>
      <c r="F2003" s="95" t="s">
        <v>25184</v>
      </c>
      <c r="G2003" s="258"/>
    </row>
    <row r="2004" spans="1:7" ht="31.5">
      <c r="A2004" s="126"/>
      <c r="B2004" s="257" t="s">
        <v>17904</v>
      </c>
      <c r="C2004" s="95"/>
      <c r="D2004" s="95"/>
      <c r="E2004" s="95"/>
      <c r="F2004" s="95" t="s">
        <v>25184</v>
      </c>
      <c r="G2004" s="258"/>
    </row>
    <row r="2005" spans="1:7" ht="31.5">
      <c r="A2005" s="126"/>
      <c r="B2005" s="257" t="s">
        <v>17905</v>
      </c>
      <c r="C2005" s="95"/>
      <c r="D2005" s="95"/>
      <c r="E2005" s="95"/>
      <c r="F2005" s="95" t="s">
        <v>25184</v>
      </c>
      <c r="G2005" s="258"/>
    </row>
    <row r="2006" spans="1:7" ht="31.5">
      <c r="A2006" s="126"/>
      <c r="B2006" s="257" t="s">
        <v>17906</v>
      </c>
      <c r="C2006" s="95"/>
      <c r="D2006" s="95"/>
      <c r="E2006" s="95"/>
      <c r="F2006" s="95" t="s">
        <v>25184</v>
      </c>
      <c r="G2006" s="258"/>
    </row>
    <row r="2007" spans="1:7" ht="31.5">
      <c r="A2007" s="126"/>
      <c r="B2007" s="257" t="s">
        <v>17907</v>
      </c>
      <c r="C2007" s="95"/>
      <c r="D2007" s="95"/>
      <c r="E2007" s="95"/>
      <c r="F2007" s="95" t="s">
        <v>25184</v>
      </c>
      <c r="G2007" s="258"/>
    </row>
    <row r="2008" spans="1:7" ht="31.5">
      <c r="A2008" s="126"/>
      <c r="B2008" s="257" t="s">
        <v>17908</v>
      </c>
      <c r="C2008" s="95"/>
      <c r="D2008" s="95"/>
      <c r="E2008" s="95"/>
      <c r="F2008" s="95" t="s">
        <v>25184</v>
      </c>
      <c r="G2008" s="258"/>
    </row>
    <row r="2009" spans="1:7" ht="31.5">
      <c r="A2009" s="126"/>
      <c r="B2009" s="257" t="s">
        <v>17909</v>
      </c>
      <c r="C2009" s="95"/>
      <c r="D2009" s="95"/>
      <c r="E2009" s="95"/>
      <c r="F2009" s="95" t="s">
        <v>25184</v>
      </c>
      <c r="G2009" s="258"/>
    </row>
    <row r="2010" spans="1:7" ht="31.5">
      <c r="A2010" s="126"/>
      <c r="B2010" s="257" t="s">
        <v>17910</v>
      </c>
      <c r="C2010" s="95"/>
      <c r="D2010" s="95"/>
      <c r="E2010" s="95"/>
      <c r="F2010" s="95" t="s">
        <v>25184</v>
      </c>
      <c r="G2010" s="258"/>
    </row>
    <row r="2011" spans="1:7" ht="31.5">
      <c r="A2011" s="126"/>
      <c r="B2011" s="257" t="s">
        <v>17911</v>
      </c>
      <c r="C2011" s="95"/>
      <c r="D2011" s="95"/>
      <c r="E2011" s="95"/>
      <c r="F2011" s="95" t="s">
        <v>25184</v>
      </c>
      <c r="G2011" s="258"/>
    </row>
    <row r="2012" spans="1:7" ht="31.5">
      <c r="A2012" s="126"/>
      <c r="B2012" s="257" t="s">
        <v>17912</v>
      </c>
      <c r="C2012" s="95"/>
      <c r="D2012" s="95"/>
      <c r="E2012" s="95"/>
      <c r="F2012" s="95" t="s">
        <v>25184</v>
      </c>
      <c r="G2012" s="258"/>
    </row>
    <row r="2013" spans="1:7" ht="31.5">
      <c r="A2013" s="126"/>
      <c r="B2013" s="257" t="s">
        <v>17913</v>
      </c>
      <c r="C2013" s="95"/>
      <c r="D2013" s="95"/>
      <c r="E2013" s="95"/>
      <c r="F2013" s="95" t="s">
        <v>25184</v>
      </c>
      <c r="G2013" s="258"/>
    </row>
    <row r="2014" spans="1:7" ht="31.5">
      <c r="A2014" s="126"/>
      <c r="B2014" s="257" t="s">
        <v>17914</v>
      </c>
      <c r="C2014" s="95"/>
      <c r="D2014" s="95"/>
      <c r="E2014" s="95"/>
      <c r="F2014" s="95" t="s">
        <v>25184</v>
      </c>
      <c r="G2014" s="258"/>
    </row>
    <row r="2015" spans="1:7" ht="31.5">
      <c r="A2015" s="126"/>
      <c r="B2015" s="257" t="s">
        <v>17915</v>
      </c>
      <c r="C2015" s="95"/>
      <c r="D2015" s="95"/>
      <c r="E2015" s="95"/>
      <c r="F2015" s="95" t="s">
        <v>25184</v>
      </c>
      <c r="G2015" s="258"/>
    </row>
    <row r="2016" spans="1:7" ht="31.5">
      <c r="A2016" s="126"/>
      <c r="B2016" s="257" t="s">
        <v>17916</v>
      </c>
      <c r="C2016" s="95"/>
      <c r="D2016" s="95"/>
      <c r="E2016" s="95"/>
      <c r="F2016" s="95" t="s">
        <v>25184</v>
      </c>
      <c r="G2016" s="258"/>
    </row>
    <row r="2017" spans="1:7" ht="31.5">
      <c r="A2017" s="126"/>
      <c r="B2017" s="257" t="s">
        <v>17917</v>
      </c>
      <c r="C2017" s="95"/>
      <c r="D2017" s="95"/>
      <c r="E2017" s="95"/>
      <c r="F2017" s="95" t="s">
        <v>25184</v>
      </c>
      <c r="G2017" s="258"/>
    </row>
    <row r="2018" spans="1:7" ht="31.5">
      <c r="A2018" s="126"/>
      <c r="B2018" s="257" t="s">
        <v>17918</v>
      </c>
      <c r="C2018" s="95"/>
      <c r="D2018" s="95"/>
      <c r="E2018" s="95"/>
      <c r="F2018" s="95" t="s">
        <v>25184</v>
      </c>
      <c r="G2018" s="258"/>
    </row>
    <row r="2019" spans="1:7" ht="31.5">
      <c r="A2019" s="126"/>
      <c r="B2019" s="257" t="s">
        <v>17919</v>
      </c>
      <c r="C2019" s="95"/>
      <c r="D2019" s="95"/>
      <c r="E2019" s="95"/>
      <c r="F2019" s="95" t="s">
        <v>25184</v>
      </c>
      <c r="G2019" s="258"/>
    </row>
    <row r="2020" spans="1:7" ht="31.5">
      <c r="A2020" s="126"/>
      <c r="B2020" s="257" t="s">
        <v>17919</v>
      </c>
      <c r="C2020" s="95"/>
      <c r="D2020" s="95"/>
      <c r="E2020" s="95"/>
      <c r="F2020" s="95" t="s">
        <v>25184</v>
      </c>
      <c r="G2020" s="258"/>
    </row>
    <row r="2021" spans="1:7" ht="31.5">
      <c r="A2021" s="126"/>
      <c r="B2021" s="257" t="s">
        <v>17920</v>
      </c>
      <c r="C2021" s="95"/>
      <c r="D2021" s="95"/>
      <c r="E2021" s="95"/>
      <c r="F2021" s="95" t="s">
        <v>25184</v>
      </c>
      <c r="G2021" s="258"/>
    </row>
    <row r="2022" spans="1:7" ht="31.5">
      <c r="A2022" s="126"/>
      <c r="B2022" s="257" t="s">
        <v>17920</v>
      </c>
      <c r="C2022" s="95"/>
      <c r="D2022" s="95"/>
      <c r="E2022" s="95"/>
      <c r="F2022" s="95" t="s">
        <v>25184</v>
      </c>
      <c r="G2022" s="258"/>
    </row>
    <row r="2023" spans="1:7" ht="31.5">
      <c r="A2023" s="126"/>
      <c r="B2023" s="257" t="s">
        <v>17921</v>
      </c>
      <c r="C2023" s="95"/>
      <c r="D2023" s="95"/>
      <c r="E2023" s="95"/>
      <c r="F2023" s="95" t="s">
        <v>25184</v>
      </c>
      <c r="G2023" s="258"/>
    </row>
    <row r="2024" spans="1:7" ht="31.5">
      <c r="A2024" s="126"/>
      <c r="B2024" s="257" t="s">
        <v>17921</v>
      </c>
      <c r="C2024" s="95"/>
      <c r="D2024" s="95"/>
      <c r="E2024" s="95"/>
      <c r="F2024" s="95" t="s">
        <v>25184</v>
      </c>
      <c r="G2024" s="258"/>
    </row>
    <row r="2025" spans="1:7" ht="31.5">
      <c r="A2025" s="126"/>
      <c r="B2025" s="257" t="s">
        <v>17922</v>
      </c>
      <c r="C2025" s="95"/>
      <c r="D2025" s="95"/>
      <c r="E2025" s="95"/>
      <c r="F2025" s="95" t="s">
        <v>25184</v>
      </c>
      <c r="G2025" s="258"/>
    </row>
    <row r="2026" spans="1:7" ht="31.5">
      <c r="A2026" s="126"/>
      <c r="B2026" s="257" t="s">
        <v>17922</v>
      </c>
      <c r="C2026" s="95"/>
      <c r="D2026" s="95"/>
      <c r="E2026" s="95"/>
      <c r="F2026" s="95" t="s">
        <v>25184</v>
      </c>
      <c r="G2026" s="258"/>
    </row>
    <row r="2027" spans="1:7" ht="31.5">
      <c r="A2027" s="126"/>
      <c r="B2027" s="257" t="s">
        <v>17923</v>
      </c>
      <c r="C2027" s="95"/>
      <c r="D2027" s="95"/>
      <c r="E2027" s="95"/>
      <c r="F2027" s="95" t="s">
        <v>25184</v>
      </c>
      <c r="G2027" s="258"/>
    </row>
    <row r="2028" spans="1:7" ht="31.5">
      <c r="A2028" s="126"/>
      <c r="B2028" s="257" t="s">
        <v>17923</v>
      </c>
      <c r="C2028" s="95"/>
      <c r="D2028" s="95"/>
      <c r="E2028" s="95"/>
      <c r="F2028" s="95" t="s">
        <v>25184</v>
      </c>
      <c r="G2028" s="258"/>
    </row>
    <row r="2029" spans="1:7" ht="31.5">
      <c r="A2029" s="126"/>
      <c r="B2029" s="257" t="s">
        <v>17924</v>
      </c>
      <c r="C2029" s="95"/>
      <c r="D2029" s="95"/>
      <c r="E2029" s="95"/>
      <c r="F2029" s="95" t="s">
        <v>25184</v>
      </c>
      <c r="G2029" s="258"/>
    </row>
    <row r="2030" spans="1:7" ht="31.5">
      <c r="A2030" s="126"/>
      <c r="B2030" s="257" t="s">
        <v>17925</v>
      </c>
      <c r="C2030" s="95"/>
      <c r="D2030" s="95"/>
      <c r="E2030" s="95"/>
      <c r="F2030" s="95" t="s">
        <v>25184</v>
      </c>
      <c r="G2030" s="258"/>
    </row>
    <row r="2031" spans="1:7" ht="31.5">
      <c r="A2031" s="126"/>
      <c r="B2031" s="257" t="s">
        <v>17926</v>
      </c>
      <c r="C2031" s="95"/>
      <c r="D2031" s="95"/>
      <c r="E2031" s="95"/>
      <c r="F2031" s="95" t="s">
        <v>25184</v>
      </c>
      <c r="G2031" s="258"/>
    </row>
    <row r="2032" spans="1:7" ht="31.5">
      <c r="A2032" s="126"/>
      <c r="B2032" s="257" t="s">
        <v>17927</v>
      </c>
      <c r="C2032" s="95"/>
      <c r="D2032" s="95"/>
      <c r="E2032" s="95"/>
      <c r="F2032" s="95" t="s">
        <v>25184</v>
      </c>
      <c r="G2032" s="258"/>
    </row>
    <row r="2033" spans="1:7" ht="31.5">
      <c r="A2033" s="126"/>
      <c r="B2033" s="257" t="s">
        <v>17928</v>
      </c>
      <c r="C2033" s="95"/>
      <c r="D2033" s="95"/>
      <c r="E2033" s="95"/>
      <c r="F2033" s="95" t="s">
        <v>25184</v>
      </c>
      <c r="G2033" s="258"/>
    </row>
    <row r="2034" spans="1:7" ht="31.5">
      <c r="A2034" s="126"/>
      <c r="B2034" s="257" t="s">
        <v>17929</v>
      </c>
      <c r="C2034" s="95"/>
      <c r="D2034" s="95"/>
      <c r="E2034" s="95"/>
      <c r="F2034" s="95" t="s">
        <v>25184</v>
      </c>
      <c r="G2034" s="258"/>
    </row>
    <row r="2035" spans="1:7" ht="31.5">
      <c r="A2035" s="126"/>
      <c r="B2035" s="257" t="s">
        <v>17930</v>
      </c>
      <c r="C2035" s="95"/>
      <c r="D2035" s="95"/>
      <c r="E2035" s="95"/>
      <c r="F2035" s="95" t="s">
        <v>25184</v>
      </c>
      <c r="G2035" s="258"/>
    </row>
    <row r="2036" spans="1:7" ht="31.5">
      <c r="A2036" s="126"/>
      <c r="B2036" s="257" t="s">
        <v>17931</v>
      </c>
      <c r="C2036" s="95"/>
      <c r="D2036" s="95"/>
      <c r="E2036" s="95"/>
      <c r="F2036" s="95" t="s">
        <v>25184</v>
      </c>
      <c r="G2036" s="258"/>
    </row>
    <row r="2037" spans="1:7" ht="31.5">
      <c r="A2037" s="126"/>
      <c r="B2037" s="257" t="s">
        <v>17932</v>
      </c>
      <c r="C2037" s="95"/>
      <c r="D2037" s="95"/>
      <c r="E2037" s="95"/>
      <c r="F2037" s="95" t="s">
        <v>25184</v>
      </c>
      <c r="G2037" s="258"/>
    </row>
    <row r="2038" spans="1:7" ht="31.5">
      <c r="A2038" s="126"/>
      <c r="B2038" s="257" t="s">
        <v>17933</v>
      </c>
      <c r="C2038" s="95"/>
      <c r="D2038" s="95"/>
      <c r="E2038" s="95"/>
      <c r="F2038" s="95" t="s">
        <v>25184</v>
      </c>
      <c r="G2038" s="258"/>
    </row>
    <row r="2039" spans="1:7" ht="31.5">
      <c r="A2039" s="126"/>
      <c r="B2039" s="257" t="s">
        <v>17934</v>
      </c>
      <c r="C2039" s="95"/>
      <c r="D2039" s="95"/>
      <c r="E2039" s="95"/>
      <c r="F2039" s="95" t="s">
        <v>25184</v>
      </c>
      <c r="G2039" s="258"/>
    </row>
    <row r="2040" spans="1:7" ht="31.5">
      <c r="A2040" s="126"/>
      <c r="B2040" s="257" t="s">
        <v>17935</v>
      </c>
      <c r="C2040" s="95"/>
      <c r="D2040" s="95"/>
      <c r="E2040" s="95"/>
      <c r="F2040" s="95" t="s">
        <v>25184</v>
      </c>
      <c r="G2040" s="258"/>
    </row>
    <row r="2041" spans="1:7" ht="31.5">
      <c r="A2041" s="126"/>
      <c r="B2041" s="257" t="s">
        <v>17936</v>
      </c>
      <c r="C2041" s="95"/>
      <c r="D2041" s="95"/>
      <c r="E2041" s="95"/>
      <c r="F2041" s="95" t="s">
        <v>25184</v>
      </c>
      <c r="G2041" s="258"/>
    </row>
    <row r="2042" spans="1:7" ht="31.5">
      <c r="A2042" s="126"/>
      <c r="B2042" s="257" t="s">
        <v>17937</v>
      </c>
      <c r="C2042" s="95"/>
      <c r="D2042" s="95"/>
      <c r="E2042" s="95"/>
      <c r="F2042" s="95" t="s">
        <v>25184</v>
      </c>
      <c r="G2042" s="258"/>
    </row>
    <row r="2043" spans="1:7" ht="31.5">
      <c r="A2043" s="126"/>
      <c r="B2043" s="257" t="s">
        <v>17938</v>
      </c>
      <c r="C2043" s="95"/>
      <c r="D2043" s="95"/>
      <c r="E2043" s="95"/>
      <c r="F2043" s="95" t="s">
        <v>25184</v>
      </c>
      <c r="G2043" s="258"/>
    </row>
    <row r="2044" spans="1:7" ht="31.5">
      <c r="A2044" s="126"/>
      <c r="B2044" s="257" t="s">
        <v>17939</v>
      </c>
      <c r="C2044" s="95"/>
      <c r="D2044" s="95"/>
      <c r="E2044" s="95"/>
      <c r="F2044" s="95" t="s">
        <v>25184</v>
      </c>
      <c r="G2044" s="258"/>
    </row>
    <row r="2045" spans="1:7" ht="31.5">
      <c r="A2045" s="126"/>
      <c r="B2045" s="257" t="s">
        <v>17940</v>
      </c>
      <c r="C2045" s="95"/>
      <c r="D2045" s="95"/>
      <c r="E2045" s="95"/>
      <c r="F2045" s="95" t="s">
        <v>25184</v>
      </c>
      <c r="G2045" s="258"/>
    </row>
    <row r="2046" spans="1:7" ht="31.5">
      <c r="A2046" s="126"/>
      <c r="B2046" s="257" t="s">
        <v>17941</v>
      </c>
      <c r="C2046" s="95"/>
      <c r="D2046" s="95"/>
      <c r="E2046" s="95"/>
      <c r="F2046" s="95" t="s">
        <v>25184</v>
      </c>
      <c r="G2046" s="258"/>
    </row>
    <row r="2047" spans="1:7" ht="31.5">
      <c r="A2047" s="126"/>
      <c r="B2047" s="257" t="s">
        <v>17942</v>
      </c>
      <c r="C2047" s="95"/>
      <c r="D2047" s="95"/>
      <c r="E2047" s="95"/>
      <c r="F2047" s="95" t="s">
        <v>25184</v>
      </c>
      <c r="G2047" s="258"/>
    </row>
    <row r="2048" spans="1:7" ht="31.5">
      <c r="A2048" s="126"/>
      <c r="B2048" s="257" t="s">
        <v>17943</v>
      </c>
      <c r="C2048" s="95"/>
      <c r="D2048" s="95"/>
      <c r="E2048" s="95"/>
      <c r="F2048" s="95" t="s">
        <v>25184</v>
      </c>
      <c r="G2048" s="258"/>
    </row>
    <row r="2049" spans="1:7" ht="31.5">
      <c r="A2049" s="126"/>
      <c r="B2049" s="257" t="s">
        <v>17944</v>
      </c>
      <c r="C2049" s="95"/>
      <c r="D2049" s="95"/>
      <c r="E2049" s="95"/>
      <c r="F2049" s="95" t="s">
        <v>25184</v>
      </c>
      <c r="G2049" s="258"/>
    </row>
    <row r="2050" spans="1:7" ht="31.5">
      <c r="A2050" s="126"/>
      <c r="B2050" s="257" t="s">
        <v>17945</v>
      </c>
      <c r="C2050" s="95"/>
      <c r="D2050" s="95"/>
      <c r="E2050" s="95"/>
      <c r="F2050" s="95" t="s">
        <v>25184</v>
      </c>
      <c r="G2050" s="258"/>
    </row>
    <row r="2051" spans="1:7" ht="31.5">
      <c r="A2051" s="126"/>
      <c r="B2051" s="257" t="s">
        <v>17946</v>
      </c>
      <c r="C2051" s="95"/>
      <c r="D2051" s="95"/>
      <c r="E2051" s="95"/>
      <c r="F2051" s="95" t="s">
        <v>25184</v>
      </c>
      <c r="G2051" s="258"/>
    </row>
    <row r="2052" spans="1:7" ht="31.5">
      <c r="A2052" s="126"/>
      <c r="B2052" s="257" t="s">
        <v>17947</v>
      </c>
      <c r="C2052" s="95"/>
      <c r="D2052" s="95"/>
      <c r="E2052" s="95"/>
      <c r="F2052" s="95" t="s">
        <v>25184</v>
      </c>
      <c r="G2052" s="258"/>
    </row>
    <row r="2053" spans="1:7" ht="31.5">
      <c r="A2053" s="126"/>
      <c r="B2053" s="257" t="s">
        <v>17948</v>
      </c>
      <c r="C2053" s="95"/>
      <c r="D2053" s="95"/>
      <c r="E2053" s="95"/>
      <c r="F2053" s="95" t="s">
        <v>25184</v>
      </c>
      <c r="G2053" s="258"/>
    </row>
    <row r="2054" spans="1:7" ht="31.5">
      <c r="A2054" s="126"/>
      <c r="B2054" s="257" t="s">
        <v>17949</v>
      </c>
      <c r="C2054" s="95"/>
      <c r="D2054" s="95"/>
      <c r="E2054" s="95"/>
      <c r="F2054" s="95" t="s">
        <v>25184</v>
      </c>
      <c r="G2054" s="258"/>
    </row>
    <row r="2055" spans="1:7" ht="31.5">
      <c r="A2055" s="126"/>
      <c r="B2055" s="257" t="s">
        <v>17950</v>
      </c>
      <c r="C2055" s="95"/>
      <c r="D2055" s="95"/>
      <c r="E2055" s="95"/>
      <c r="F2055" s="95" t="s">
        <v>25184</v>
      </c>
      <c r="G2055" s="258"/>
    </row>
    <row r="2056" spans="1:7" ht="31.5">
      <c r="A2056" s="126"/>
      <c r="B2056" s="257" t="s">
        <v>17951</v>
      </c>
      <c r="C2056" s="95"/>
      <c r="D2056" s="95"/>
      <c r="E2056" s="95"/>
      <c r="F2056" s="95" t="s">
        <v>25184</v>
      </c>
      <c r="G2056" s="258"/>
    </row>
    <row r="2057" spans="1:7" ht="31.5">
      <c r="A2057" s="126"/>
      <c r="B2057" s="257" t="s">
        <v>17952</v>
      </c>
      <c r="C2057" s="95"/>
      <c r="D2057" s="95"/>
      <c r="E2057" s="95"/>
      <c r="F2057" s="95" t="s">
        <v>25184</v>
      </c>
      <c r="G2057" s="258"/>
    </row>
    <row r="2058" spans="1:7" ht="31.5">
      <c r="A2058" s="126"/>
      <c r="B2058" s="257" t="s">
        <v>17953</v>
      </c>
      <c r="C2058" s="95"/>
      <c r="D2058" s="95"/>
      <c r="E2058" s="95"/>
      <c r="F2058" s="95" t="s">
        <v>25184</v>
      </c>
      <c r="G2058" s="258"/>
    </row>
    <row r="2059" spans="1:7" ht="31.5">
      <c r="A2059" s="126"/>
      <c r="B2059" s="257" t="s">
        <v>17954</v>
      </c>
      <c r="C2059" s="95"/>
      <c r="D2059" s="95"/>
      <c r="E2059" s="95"/>
      <c r="F2059" s="95" t="s">
        <v>25184</v>
      </c>
      <c r="G2059" s="258"/>
    </row>
    <row r="2060" spans="1:7" ht="31.5">
      <c r="A2060" s="126"/>
      <c r="B2060" s="257" t="s">
        <v>17955</v>
      </c>
      <c r="C2060" s="95"/>
      <c r="D2060" s="95"/>
      <c r="E2060" s="95"/>
      <c r="F2060" s="95" t="s">
        <v>25184</v>
      </c>
      <c r="G2060" s="258"/>
    </row>
    <row r="2061" spans="1:7" ht="31.5">
      <c r="A2061" s="126"/>
      <c r="B2061" s="257" t="s">
        <v>17956</v>
      </c>
      <c r="C2061" s="95"/>
      <c r="D2061" s="95"/>
      <c r="E2061" s="95"/>
      <c r="F2061" s="95" t="s">
        <v>25184</v>
      </c>
      <c r="G2061" s="258"/>
    </row>
    <row r="2062" spans="1:7" ht="31.5">
      <c r="A2062" s="126"/>
      <c r="B2062" s="257" t="s">
        <v>17957</v>
      </c>
      <c r="C2062" s="95"/>
      <c r="D2062" s="95"/>
      <c r="E2062" s="95"/>
      <c r="F2062" s="95" t="s">
        <v>25184</v>
      </c>
      <c r="G2062" s="258"/>
    </row>
    <row r="2063" spans="1:7" ht="31.5">
      <c r="A2063" s="126"/>
      <c r="B2063" s="257" t="s">
        <v>17958</v>
      </c>
      <c r="C2063" s="95"/>
      <c r="D2063" s="95"/>
      <c r="E2063" s="95"/>
      <c r="F2063" s="95" t="s">
        <v>25184</v>
      </c>
      <c r="G2063" s="258"/>
    </row>
    <row r="2064" spans="1:7" ht="31.5">
      <c r="A2064" s="126"/>
      <c r="B2064" s="257" t="s">
        <v>17959</v>
      </c>
      <c r="C2064" s="95"/>
      <c r="D2064" s="95"/>
      <c r="E2064" s="95"/>
      <c r="F2064" s="95" t="s">
        <v>25184</v>
      </c>
      <c r="G2064" s="258"/>
    </row>
    <row r="2065" spans="1:7" ht="31.5">
      <c r="A2065" s="126"/>
      <c r="B2065" s="257" t="s">
        <v>17960</v>
      </c>
      <c r="C2065" s="95"/>
      <c r="D2065" s="95"/>
      <c r="E2065" s="95"/>
      <c r="F2065" s="95" t="s">
        <v>25184</v>
      </c>
      <c r="G2065" s="258"/>
    </row>
    <row r="2066" spans="1:7" ht="31.5">
      <c r="A2066" s="126"/>
      <c r="B2066" s="257" t="s">
        <v>17961</v>
      </c>
      <c r="C2066" s="95"/>
      <c r="D2066" s="95"/>
      <c r="E2066" s="95"/>
      <c r="F2066" s="95" t="s">
        <v>25184</v>
      </c>
      <c r="G2066" s="258"/>
    </row>
    <row r="2067" spans="1:7" ht="31.5">
      <c r="A2067" s="126"/>
      <c r="B2067" s="257" t="s">
        <v>17962</v>
      </c>
      <c r="C2067" s="95"/>
      <c r="D2067" s="95"/>
      <c r="E2067" s="95"/>
      <c r="F2067" s="95" t="s">
        <v>25184</v>
      </c>
      <c r="G2067" s="258"/>
    </row>
    <row r="2068" spans="1:7" ht="31.5">
      <c r="A2068" s="126"/>
      <c r="B2068" s="257" t="s">
        <v>17963</v>
      </c>
      <c r="C2068" s="95"/>
      <c r="D2068" s="95"/>
      <c r="E2068" s="95"/>
      <c r="F2068" s="95" t="s">
        <v>25184</v>
      </c>
      <c r="G2068" s="258"/>
    </row>
    <row r="2069" spans="1:7" ht="31.5">
      <c r="A2069" s="126"/>
      <c r="B2069" s="257" t="s">
        <v>17964</v>
      </c>
      <c r="C2069" s="95"/>
      <c r="D2069" s="95"/>
      <c r="E2069" s="95"/>
      <c r="F2069" s="95" t="s">
        <v>25184</v>
      </c>
      <c r="G2069" s="258"/>
    </row>
    <row r="2070" spans="1:7" ht="31.5">
      <c r="A2070" s="126"/>
      <c r="B2070" s="257" t="s">
        <v>17965</v>
      </c>
      <c r="C2070" s="95"/>
      <c r="D2070" s="95"/>
      <c r="E2070" s="95"/>
      <c r="F2070" s="95" t="s">
        <v>25184</v>
      </c>
      <c r="G2070" s="258"/>
    </row>
    <row r="2071" spans="1:7" ht="31.5">
      <c r="A2071" s="126"/>
      <c r="B2071" s="257" t="s">
        <v>17966</v>
      </c>
      <c r="C2071" s="95"/>
      <c r="D2071" s="95"/>
      <c r="E2071" s="95"/>
      <c r="F2071" s="95" t="s">
        <v>25184</v>
      </c>
      <c r="G2071" s="258"/>
    </row>
    <row r="2072" spans="1:7" ht="31.5">
      <c r="A2072" s="126"/>
      <c r="B2072" s="257" t="s">
        <v>17967</v>
      </c>
      <c r="C2072" s="95"/>
      <c r="D2072" s="95"/>
      <c r="E2072" s="95"/>
      <c r="F2072" s="95" t="s">
        <v>25184</v>
      </c>
      <c r="G2072" s="258"/>
    </row>
    <row r="2073" spans="1:7" ht="31.5">
      <c r="A2073" s="126"/>
      <c r="B2073" s="257" t="s">
        <v>17968</v>
      </c>
      <c r="C2073" s="95"/>
      <c r="D2073" s="95"/>
      <c r="E2073" s="95"/>
      <c r="F2073" s="95" t="s">
        <v>25184</v>
      </c>
      <c r="G2073" s="258"/>
    </row>
    <row r="2074" spans="1:7" ht="31.5">
      <c r="A2074" s="126"/>
      <c r="B2074" s="257" t="s">
        <v>17969</v>
      </c>
      <c r="C2074" s="95"/>
      <c r="D2074" s="95"/>
      <c r="E2074" s="95"/>
      <c r="F2074" s="95" t="s">
        <v>25184</v>
      </c>
      <c r="G2074" s="258"/>
    </row>
    <row r="2075" spans="1:7" ht="31.5">
      <c r="A2075" s="126"/>
      <c r="B2075" s="257" t="s">
        <v>17970</v>
      </c>
      <c r="C2075" s="95"/>
      <c r="D2075" s="95"/>
      <c r="E2075" s="95"/>
      <c r="F2075" s="95" t="s">
        <v>25184</v>
      </c>
      <c r="G2075" s="258"/>
    </row>
    <row r="2076" spans="1:7" ht="31.5">
      <c r="A2076" s="126"/>
      <c r="B2076" s="257" t="s">
        <v>17971</v>
      </c>
      <c r="C2076" s="95"/>
      <c r="D2076" s="95"/>
      <c r="E2076" s="95"/>
      <c r="F2076" s="95" t="s">
        <v>25184</v>
      </c>
      <c r="G2076" s="258"/>
    </row>
    <row r="2077" spans="1:7" ht="31.5">
      <c r="A2077" s="126"/>
      <c r="B2077" s="257" t="s">
        <v>17972</v>
      </c>
      <c r="C2077" s="95"/>
      <c r="D2077" s="95"/>
      <c r="E2077" s="95"/>
      <c r="F2077" s="95" t="s">
        <v>25184</v>
      </c>
      <c r="G2077" s="258"/>
    </row>
    <row r="2078" spans="1:7" ht="31.5">
      <c r="A2078" s="126"/>
      <c r="B2078" s="257" t="s">
        <v>17973</v>
      </c>
      <c r="C2078" s="95"/>
      <c r="D2078" s="95"/>
      <c r="E2078" s="95"/>
      <c r="F2078" s="95" t="s">
        <v>25184</v>
      </c>
      <c r="G2078" s="258"/>
    </row>
    <row r="2079" spans="1:7" ht="31.5">
      <c r="A2079" s="126"/>
      <c r="B2079" s="257" t="s">
        <v>17974</v>
      </c>
      <c r="C2079" s="95"/>
      <c r="D2079" s="95"/>
      <c r="E2079" s="95"/>
      <c r="F2079" s="95" t="s">
        <v>25184</v>
      </c>
      <c r="G2079" s="258"/>
    </row>
    <row r="2080" spans="1:7" ht="31.5">
      <c r="A2080" s="126"/>
      <c r="B2080" s="257" t="s">
        <v>17975</v>
      </c>
      <c r="C2080" s="95"/>
      <c r="D2080" s="95"/>
      <c r="E2080" s="95"/>
      <c r="F2080" s="95" t="s">
        <v>25184</v>
      </c>
      <c r="G2080" s="258"/>
    </row>
    <row r="2081" spans="1:7" ht="31.5">
      <c r="A2081" s="126"/>
      <c r="B2081" s="257" t="s">
        <v>17976</v>
      </c>
      <c r="C2081" s="95"/>
      <c r="D2081" s="95"/>
      <c r="E2081" s="95"/>
      <c r="F2081" s="95" t="s">
        <v>25184</v>
      </c>
      <c r="G2081" s="258"/>
    </row>
    <row r="2082" spans="1:7" ht="31.5">
      <c r="A2082" s="126"/>
      <c r="B2082" s="257" t="s">
        <v>17977</v>
      </c>
      <c r="C2082" s="95"/>
      <c r="D2082" s="95"/>
      <c r="E2082" s="95"/>
      <c r="F2082" s="95" t="s">
        <v>25184</v>
      </c>
      <c r="G2082" s="258"/>
    </row>
    <row r="2083" spans="1:7" ht="31.5">
      <c r="A2083" s="126"/>
      <c r="B2083" s="257" t="s">
        <v>17978</v>
      </c>
      <c r="C2083" s="95"/>
      <c r="D2083" s="95"/>
      <c r="E2083" s="95"/>
      <c r="F2083" s="95" t="s">
        <v>25184</v>
      </c>
      <c r="G2083" s="258"/>
    </row>
    <row r="2084" spans="1:7" ht="31.5">
      <c r="A2084" s="126"/>
      <c r="B2084" s="257" t="s">
        <v>17979</v>
      </c>
      <c r="C2084" s="95"/>
      <c r="D2084" s="95"/>
      <c r="E2084" s="95"/>
      <c r="F2084" s="95" t="s">
        <v>25184</v>
      </c>
      <c r="G2084" s="258"/>
    </row>
    <row r="2085" spans="1:7" ht="31.5">
      <c r="A2085" s="126"/>
      <c r="B2085" s="257" t="s">
        <v>17980</v>
      </c>
      <c r="C2085" s="95"/>
      <c r="D2085" s="95"/>
      <c r="E2085" s="95"/>
      <c r="F2085" s="95" t="s">
        <v>25184</v>
      </c>
      <c r="G2085" s="258"/>
    </row>
    <row r="2086" spans="1:7" ht="31.5">
      <c r="A2086" s="126"/>
      <c r="B2086" s="257" t="s">
        <v>17981</v>
      </c>
      <c r="C2086" s="95"/>
      <c r="D2086" s="95"/>
      <c r="E2086" s="95"/>
      <c r="F2086" s="95" t="s">
        <v>25184</v>
      </c>
      <c r="G2086" s="258"/>
    </row>
    <row r="2087" spans="1:7" ht="31.5">
      <c r="A2087" s="126"/>
      <c r="B2087" s="257" t="s">
        <v>17982</v>
      </c>
      <c r="C2087" s="95"/>
      <c r="D2087" s="95"/>
      <c r="E2087" s="95"/>
      <c r="F2087" s="95" t="s">
        <v>25184</v>
      </c>
      <c r="G2087" s="258"/>
    </row>
    <row r="2088" spans="1:7" ht="31.5">
      <c r="A2088" s="126"/>
      <c r="B2088" s="257" t="s">
        <v>17983</v>
      </c>
      <c r="C2088" s="95"/>
      <c r="D2088" s="95"/>
      <c r="E2088" s="95"/>
      <c r="F2088" s="95" t="s">
        <v>25184</v>
      </c>
      <c r="G2088" s="258"/>
    </row>
    <row r="2089" spans="1:7" ht="31.5">
      <c r="A2089" s="126"/>
      <c r="B2089" s="257" t="s">
        <v>17984</v>
      </c>
      <c r="C2089" s="95"/>
      <c r="D2089" s="95"/>
      <c r="E2089" s="95"/>
      <c r="F2089" s="95" t="s">
        <v>25184</v>
      </c>
      <c r="G2089" s="258"/>
    </row>
    <row r="2090" spans="1:7" ht="31.5">
      <c r="A2090" s="126"/>
      <c r="B2090" s="257" t="s">
        <v>17985</v>
      </c>
      <c r="C2090" s="95"/>
      <c r="D2090" s="95"/>
      <c r="E2090" s="95"/>
      <c r="F2090" s="95" t="s">
        <v>25184</v>
      </c>
      <c r="G2090" s="258"/>
    </row>
    <row r="2091" spans="1:7" ht="31.5">
      <c r="A2091" s="126"/>
      <c r="B2091" s="257" t="s">
        <v>17986</v>
      </c>
      <c r="C2091" s="95"/>
      <c r="D2091" s="95"/>
      <c r="E2091" s="95"/>
      <c r="F2091" s="95" t="s">
        <v>25184</v>
      </c>
      <c r="G2091" s="258"/>
    </row>
    <row r="2092" spans="1:7" ht="31.5">
      <c r="A2092" s="126"/>
      <c r="B2092" s="257" t="s">
        <v>17987</v>
      </c>
      <c r="C2092" s="95"/>
      <c r="D2092" s="95"/>
      <c r="E2092" s="95"/>
      <c r="F2092" s="95" t="s">
        <v>25184</v>
      </c>
      <c r="G2092" s="258"/>
    </row>
    <row r="2093" spans="1:7" ht="31.5">
      <c r="A2093" s="126"/>
      <c r="B2093" s="257" t="s">
        <v>17988</v>
      </c>
      <c r="C2093" s="95"/>
      <c r="D2093" s="95"/>
      <c r="E2093" s="95"/>
      <c r="F2093" s="95" t="s">
        <v>25184</v>
      </c>
      <c r="G2093" s="258"/>
    </row>
    <row r="2094" spans="1:7" ht="31.5">
      <c r="A2094" s="126"/>
      <c r="B2094" s="257" t="s">
        <v>17989</v>
      </c>
      <c r="C2094" s="95"/>
      <c r="D2094" s="95"/>
      <c r="E2094" s="95"/>
      <c r="F2094" s="95" t="s">
        <v>25184</v>
      </c>
      <c r="G2094" s="258"/>
    </row>
    <row r="2095" spans="1:7" ht="31.5">
      <c r="A2095" s="126"/>
      <c r="B2095" s="257" t="s">
        <v>17990</v>
      </c>
      <c r="C2095" s="95"/>
      <c r="D2095" s="95"/>
      <c r="E2095" s="95"/>
      <c r="F2095" s="95" t="s">
        <v>25184</v>
      </c>
      <c r="G2095" s="258"/>
    </row>
    <row r="2096" spans="1:7" ht="31.5">
      <c r="A2096" s="126"/>
      <c r="B2096" s="257" t="s">
        <v>17991</v>
      </c>
      <c r="C2096" s="95"/>
      <c r="D2096" s="95"/>
      <c r="E2096" s="95"/>
      <c r="F2096" s="95" t="s">
        <v>25184</v>
      </c>
      <c r="G2096" s="258"/>
    </row>
    <row r="2097" spans="1:7" ht="31.5">
      <c r="A2097" s="126"/>
      <c r="B2097" s="257" t="s">
        <v>17992</v>
      </c>
      <c r="C2097" s="95"/>
      <c r="D2097" s="95"/>
      <c r="E2097" s="95"/>
      <c r="F2097" s="95" t="s">
        <v>25184</v>
      </c>
      <c r="G2097" s="258"/>
    </row>
    <row r="2098" spans="1:7" ht="31.5">
      <c r="A2098" s="126"/>
      <c r="B2098" s="257" t="s">
        <v>17993</v>
      </c>
      <c r="C2098" s="95"/>
      <c r="D2098" s="95"/>
      <c r="E2098" s="95"/>
      <c r="F2098" s="95" t="s">
        <v>25184</v>
      </c>
      <c r="G2098" s="258"/>
    </row>
    <row r="2099" spans="1:7" ht="31.5">
      <c r="A2099" s="126"/>
      <c r="B2099" s="257" t="s">
        <v>17994</v>
      </c>
      <c r="C2099" s="95"/>
      <c r="D2099" s="95"/>
      <c r="E2099" s="95"/>
      <c r="F2099" s="95" t="s">
        <v>25184</v>
      </c>
      <c r="G2099" s="258"/>
    </row>
    <row r="2100" spans="1:7" ht="31.5">
      <c r="A2100" s="126"/>
      <c r="B2100" s="257" t="s">
        <v>17995</v>
      </c>
      <c r="C2100" s="95"/>
      <c r="D2100" s="95"/>
      <c r="E2100" s="95"/>
      <c r="F2100" s="95" t="s">
        <v>25184</v>
      </c>
      <c r="G2100" s="258"/>
    </row>
    <row r="2101" spans="1:7" ht="31.5">
      <c r="A2101" s="126"/>
      <c r="B2101" s="257" t="s">
        <v>17996</v>
      </c>
      <c r="C2101" s="95"/>
      <c r="D2101" s="95"/>
      <c r="E2101" s="95"/>
      <c r="F2101" s="95" t="s">
        <v>25184</v>
      </c>
      <c r="G2101" s="258"/>
    </row>
    <row r="2102" spans="1:7" ht="31.5">
      <c r="A2102" s="126"/>
      <c r="B2102" s="257" t="s">
        <v>17997</v>
      </c>
      <c r="C2102" s="95"/>
      <c r="D2102" s="95"/>
      <c r="E2102" s="95"/>
      <c r="F2102" s="95" t="s">
        <v>25184</v>
      </c>
      <c r="G2102" s="258"/>
    </row>
    <row r="2103" spans="1:7" ht="31.5">
      <c r="A2103" s="126"/>
      <c r="B2103" s="257" t="s">
        <v>17998</v>
      </c>
      <c r="C2103" s="95"/>
      <c r="D2103" s="95"/>
      <c r="E2103" s="95"/>
      <c r="F2103" s="95" t="s">
        <v>25184</v>
      </c>
      <c r="G2103" s="258"/>
    </row>
    <row r="2104" spans="1:7" ht="31.5">
      <c r="A2104" s="126"/>
      <c r="B2104" s="257" t="s">
        <v>17999</v>
      </c>
      <c r="C2104" s="95"/>
      <c r="D2104" s="95"/>
      <c r="E2104" s="95"/>
      <c r="F2104" s="95" t="s">
        <v>25184</v>
      </c>
      <c r="G2104" s="258"/>
    </row>
    <row r="2105" spans="1:7" ht="31.5">
      <c r="A2105" s="126"/>
      <c r="B2105" s="257" t="s">
        <v>18000</v>
      </c>
      <c r="C2105" s="95"/>
      <c r="D2105" s="95"/>
      <c r="E2105" s="95"/>
      <c r="F2105" s="95" t="s">
        <v>25184</v>
      </c>
      <c r="G2105" s="258"/>
    </row>
    <row r="2106" spans="1:7" ht="31.5">
      <c r="A2106" s="126"/>
      <c r="B2106" s="257" t="s">
        <v>18001</v>
      </c>
      <c r="C2106" s="95"/>
      <c r="D2106" s="95"/>
      <c r="E2106" s="95"/>
      <c r="F2106" s="95" t="s">
        <v>25184</v>
      </c>
      <c r="G2106" s="258"/>
    </row>
    <row r="2107" spans="1:7" ht="31.5">
      <c r="A2107" s="126"/>
      <c r="B2107" s="257" t="s">
        <v>18002</v>
      </c>
      <c r="C2107" s="95"/>
      <c r="D2107" s="95"/>
      <c r="E2107" s="95"/>
      <c r="F2107" s="95" t="s">
        <v>25184</v>
      </c>
      <c r="G2107" s="258"/>
    </row>
    <row r="2108" spans="1:7" ht="31.5">
      <c r="A2108" s="126"/>
      <c r="B2108" s="257" t="s">
        <v>18003</v>
      </c>
      <c r="C2108" s="95"/>
      <c r="D2108" s="95"/>
      <c r="E2108" s="95"/>
      <c r="F2108" s="95" t="s">
        <v>25184</v>
      </c>
      <c r="G2108" s="258"/>
    </row>
    <row r="2109" spans="1:7" ht="31.5">
      <c r="A2109" s="126"/>
      <c r="B2109" s="257" t="s">
        <v>18004</v>
      </c>
      <c r="C2109" s="95"/>
      <c r="D2109" s="95"/>
      <c r="E2109" s="95"/>
      <c r="F2109" s="95" t="s">
        <v>25184</v>
      </c>
      <c r="G2109" s="258"/>
    </row>
    <row r="2110" spans="1:7" ht="31.5">
      <c r="A2110" s="126"/>
      <c r="B2110" s="257" t="s">
        <v>18005</v>
      </c>
      <c r="C2110" s="95"/>
      <c r="D2110" s="95"/>
      <c r="E2110" s="95"/>
      <c r="F2110" s="95" t="s">
        <v>25184</v>
      </c>
      <c r="G2110" s="258"/>
    </row>
    <row r="2111" spans="1:7" ht="31.5">
      <c r="A2111" s="126"/>
      <c r="B2111" s="257" t="s">
        <v>18006</v>
      </c>
      <c r="C2111" s="95"/>
      <c r="D2111" s="95"/>
      <c r="E2111" s="95"/>
      <c r="F2111" s="95" t="s">
        <v>25184</v>
      </c>
      <c r="G2111" s="258"/>
    </row>
    <row r="2112" spans="1:7" ht="31.5">
      <c r="A2112" s="126"/>
      <c r="B2112" s="257" t="s">
        <v>18007</v>
      </c>
      <c r="C2112" s="95"/>
      <c r="D2112" s="95"/>
      <c r="E2112" s="95"/>
      <c r="F2112" s="95" t="s">
        <v>25184</v>
      </c>
      <c r="G2112" s="258"/>
    </row>
    <row r="2113" spans="1:7" ht="31.5">
      <c r="A2113" s="126"/>
      <c r="B2113" s="257" t="s">
        <v>18008</v>
      </c>
      <c r="C2113" s="95"/>
      <c r="D2113" s="95"/>
      <c r="E2113" s="95"/>
      <c r="F2113" s="95" t="s">
        <v>25184</v>
      </c>
      <c r="G2113" s="258"/>
    </row>
    <row r="2114" spans="1:7" ht="31.5">
      <c r="A2114" s="126"/>
      <c r="B2114" s="257" t="s">
        <v>18009</v>
      </c>
      <c r="C2114" s="95"/>
      <c r="D2114" s="95"/>
      <c r="E2114" s="95"/>
      <c r="F2114" s="95" t="s">
        <v>25184</v>
      </c>
      <c r="G2114" s="258"/>
    </row>
    <row r="2115" spans="1:7" ht="31.5">
      <c r="A2115" s="126"/>
      <c r="B2115" s="257" t="s">
        <v>18010</v>
      </c>
      <c r="C2115" s="95"/>
      <c r="D2115" s="95"/>
      <c r="E2115" s="95"/>
      <c r="F2115" s="95" t="s">
        <v>25184</v>
      </c>
      <c r="G2115" s="258"/>
    </row>
    <row r="2116" spans="1:7" ht="31.5">
      <c r="A2116" s="126"/>
      <c r="B2116" s="257" t="s">
        <v>18011</v>
      </c>
      <c r="C2116" s="95"/>
      <c r="D2116" s="95"/>
      <c r="E2116" s="95"/>
      <c r="F2116" s="95" t="s">
        <v>25184</v>
      </c>
      <c r="G2116" s="258"/>
    </row>
    <row r="2117" spans="1:7" ht="31.5">
      <c r="A2117" s="126"/>
      <c r="B2117" s="257" t="s">
        <v>18012</v>
      </c>
      <c r="C2117" s="95"/>
      <c r="D2117" s="95"/>
      <c r="E2117" s="95"/>
      <c r="F2117" s="95" t="s">
        <v>25184</v>
      </c>
      <c r="G2117" s="258"/>
    </row>
    <row r="2118" spans="1:7" ht="31.5">
      <c r="A2118" s="126"/>
      <c r="B2118" s="257" t="s">
        <v>18013</v>
      </c>
      <c r="C2118" s="95"/>
      <c r="D2118" s="95"/>
      <c r="E2118" s="95"/>
      <c r="F2118" s="95" t="s">
        <v>25184</v>
      </c>
      <c r="G2118" s="258"/>
    </row>
    <row r="2119" spans="1:7" ht="31.5">
      <c r="A2119" s="126"/>
      <c r="B2119" s="257" t="s">
        <v>18014</v>
      </c>
      <c r="C2119" s="95"/>
      <c r="D2119" s="95"/>
      <c r="E2119" s="95"/>
      <c r="F2119" s="95" t="s">
        <v>25184</v>
      </c>
      <c r="G2119" s="258"/>
    </row>
    <row r="2120" spans="1:7" ht="31.5">
      <c r="A2120" s="126"/>
      <c r="B2120" s="257" t="s">
        <v>18015</v>
      </c>
      <c r="C2120" s="95"/>
      <c r="D2120" s="95"/>
      <c r="E2120" s="95"/>
      <c r="F2120" s="95" t="s">
        <v>25184</v>
      </c>
      <c r="G2120" s="258"/>
    </row>
    <row r="2121" spans="1:7" ht="31.5">
      <c r="A2121" s="126"/>
      <c r="B2121" s="257" t="s">
        <v>18016</v>
      </c>
      <c r="C2121" s="95"/>
      <c r="D2121" s="95"/>
      <c r="E2121" s="95"/>
      <c r="F2121" s="95" t="s">
        <v>25184</v>
      </c>
      <c r="G2121" s="258"/>
    </row>
    <row r="2122" spans="1:7" ht="31.5">
      <c r="A2122" s="126"/>
      <c r="B2122" s="257" t="s">
        <v>18017</v>
      </c>
      <c r="C2122" s="95"/>
      <c r="D2122" s="95"/>
      <c r="E2122" s="95"/>
      <c r="F2122" s="95" t="s">
        <v>25184</v>
      </c>
      <c r="G2122" s="258"/>
    </row>
    <row r="2123" spans="1:7" ht="31.5">
      <c r="A2123" s="126"/>
      <c r="B2123" s="257" t="s">
        <v>18018</v>
      </c>
      <c r="C2123" s="95"/>
      <c r="D2123" s="95"/>
      <c r="E2123" s="95"/>
      <c r="F2123" s="95" t="s">
        <v>25184</v>
      </c>
      <c r="G2123" s="258"/>
    </row>
    <row r="2124" spans="1:7" ht="31.5">
      <c r="A2124" s="126"/>
      <c r="B2124" s="257" t="s">
        <v>18019</v>
      </c>
      <c r="C2124" s="95"/>
      <c r="D2124" s="95"/>
      <c r="E2124" s="95"/>
      <c r="F2124" s="95" t="s">
        <v>25184</v>
      </c>
      <c r="G2124" s="258"/>
    </row>
    <row r="2125" spans="1:7" ht="31.5">
      <c r="A2125" s="126"/>
      <c r="B2125" s="257" t="s">
        <v>18020</v>
      </c>
      <c r="C2125" s="95"/>
      <c r="D2125" s="95"/>
      <c r="E2125" s="95"/>
      <c r="F2125" s="95" t="s">
        <v>25184</v>
      </c>
      <c r="G2125" s="258"/>
    </row>
    <row r="2126" spans="1:7" ht="31.5">
      <c r="A2126" s="126"/>
      <c r="B2126" s="257" t="s">
        <v>18021</v>
      </c>
      <c r="C2126" s="95"/>
      <c r="D2126" s="95"/>
      <c r="E2126" s="95"/>
      <c r="F2126" s="95" t="s">
        <v>25184</v>
      </c>
      <c r="G2126" s="258"/>
    </row>
    <row r="2127" spans="1:7" ht="31.5">
      <c r="A2127" s="126"/>
      <c r="B2127" s="257" t="s">
        <v>18022</v>
      </c>
      <c r="C2127" s="95"/>
      <c r="D2127" s="95"/>
      <c r="E2127" s="95"/>
      <c r="F2127" s="95" t="s">
        <v>25184</v>
      </c>
      <c r="G2127" s="258"/>
    </row>
    <row r="2128" spans="1:7" ht="31.5">
      <c r="A2128" s="126"/>
      <c r="B2128" s="257" t="s">
        <v>18023</v>
      </c>
      <c r="C2128" s="95"/>
      <c r="D2128" s="95"/>
      <c r="E2128" s="95"/>
      <c r="F2128" s="95" t="s">
        <v>25184</v>
      </c>
      <c r="G2128" s="258"/>
    </row>
    <row r="2129" spans="1:7" ht="31.5">
      <c r="A2129" s="126"/>
      <c r="B2129" s="257" t="s">
        <v>18024</v>
      </c>
      <c r="C2129" s="95"/>
      <c r="D2129" s="95"/>
      <c r="E2129" s="95"/>
      <c r="F2129" s="95" t="s">
        <v>25184</v>
      </c>
      <c r="G2129" s="258"/>
    </row>
    <row r="2130" spans="1:7" ht="31.5">
      <c r="A2130" s="126"/>
      <c r="B2130" s="257" t="s">
        <v>18025</v>
      </c>
      <c r="C2130" s="95"/>
      <c r="D2130" s="95"/>
      <c r="E2130" s="95"/>
      <c r="F2130" s="95" t="s">
        <v>25184</v>
      </c>
      <c r="G2130" s="258"/>
    </row>
    <row r="2131" spans="1:7" ht="31.5">
      <c r="A2131" s="126"/>
      <c r="B2131" s="257" t="s">
        <v>18026</v>
      </c>
      <c r="C2131" s="95"/>
      <c r="D2131" s="95"/>
      <c r="E2131" s="95"/>
      <c r="F2131" s="95" t="s">
        <v>25184</v>
      </c>
      <c r="G2131" s="258"/>
    </row>
    <row r="2132" spans="1:7" ht="31.5">
      <c r="A2132" s="126"/>
      <c r="B2132" s="257" t="s">
        <v>18027</v>
      </c>
      <c r="C2132" s="95"/>
      <c r="D2132" s="95"/>
      <c r="E2132" s="95"/>
      <c r="F2132" s="95" t="s">
        <v>25184</v>
      </c>
      <c r="G2132" s="258"/>
    </row>
    <row r="2133" spans="1:7" ht="31.5">
      <c r="A2133" s="126"/>
      <c r="B2133" s="257" t="s">
        <v>18028</v>
      </c>
      <c r="C2133" s="95"/>
      <c r="D2133" s="95"/>
      <c r="E2133" s="95"/>
      <c r="F2133" s="95" t="s">
        <v>25184</v>
      </c>
      <c r="G2133" s="258"/>
    </row>
    <row r="2134" spans="1:7" ht="31.5">
      <c r="A2134" s="126"/>
      <c r="B2134" s="257" t="s">
        <v>18029</v>
      </c>
      <c r="C2134" s="95"/>
      <c r="D2134" s="95"/>
      <c r="E2134" s="95"/>
      <c r="F2134" s="95" t="s">
        <v>25184</v>
      </c>
      <c r="G2134" s="258"/>
    </row>
    <row r="2135" spans="1:7" ht="31.5">
      <c r="A2135" s="126"/>
      <c r="B2135" s="257" t="s">
        <v>18030</v>
      </c>
      <c r="C2135" s="95"/>
      <c r="D2135" s="95"/>
      <c r="E2135" s="95"/>
      <c r="F2135" s="95" t="s">
        <v>25184</v>
      </c>
      <c r="G2135" s="258"/>
    </row>
    <row r="2136" spans="1:7" ht="31.5">
      <c r="A2136" s="126"/>
      <c r="B2136" s="257" t="s">
        <v>18031</v>
      </c>
      <c r="C2136" s="95"/>
      <c r="D2136" s="95"/>
      <c r="E2136" s="95"/>
      <c r="F2136" s="95" t="s">
        <v>25184</v>
      </c>
      <c r="G2136" s="258"/>
    </row>
    <row r="2137" spans="1:7" ht="31.5">
      <c r="A2137" s="126"/>
      <c r="B2137" s="257" t="s">
        <v>18032</v>
      </c>
      <c r="C2137" s="95"/>
      <c r="D2137" s="95"/>
      <c r="E2137" s="95"/>
      <c r="F2137" s="95" t="s">
        <v>25184</v>
      </c>
      <c r="G2137" s="258"/>
    </row>
    <row r="2138" spans="1:7" ht="31.5">
      <c r="A2138" s="126"/>
      <c r="B2138" s="257" t="s">
        <v>18033</v>
      </c>
      <c r="C2138" s="95"/>
      <c r="D2138" s="95"/>
      <c r="E2138" s="95"/>
      <c r="F2138" s="95" t="s">
        <v>25184</v>
      </c>
      <c r="G2138" s="258"/>
    </row>
    <row r="2139" spans="1:7" ht="31.5">
      <c r="A2139" s="126"/>
      <c r="B2139" s="257" t="s">
        <v>18034</v>
      </c>
      <c r="C2139" s="95"/>
      <c r="D2139" s="95"/>
      <c r="E2139" s="95"/>
      <c r="F2139" s="95" t="s">
        <v>25184</v>
      </c>
      <c r="G2139" s="258"/>
    </row>
    <row r="2140" spans="1:7" ht="31.5">
      <c r="A2140" s="126"/>
      <c r="B2140" s="257" t="s">
        <v>18035</v>
      </c>
      <c r="C2140" s="95"/>
      <c r="D2140" s="95"/>
      <c r="E2140" s="95"/>
      <c r="F2140" s="95" t="s">
        <v>25184</v>
      </c>
      <c r="G2140" s="258"/>
    </row>
    <row r="2141" spans="1:7" ht="31.5">
      <c r="A2141" s="126"/>
      <c r="B2141" s="257" t="s">
        <v>18036</v>
      </c>
      <c r="C2141" s="95"/>
      <c r="D2141" s="95"/>
      <c r="E2141" s="95"/>
      <c r="F2141" s="95" t="s">
        <v>25184</v>
      </c>
      <c r="G2141" s="258"/>
    </row>
    <row r="2142" spans="1:7" ht="31.5">
      <c r="A2142" s="126"/>
      <c r="B2142" s="257" t="s">
        <v>18037</v>
      </c>
      <c r="C2142" s="95"/>
      <c r="D2142" s="95"/>
      <c r="E2142" s="95"/>
      <c r="F2142" s="95" t="s">
        <v>25184</v>
      </c>
      <c r="G2142" s="258"/>
    </row>
    <row r="2143" spans="1:7" ht="31.5">
      <c r="A2143" s="126"/>
      <c r="B2143" s="257" t="s">
        <v>18038</v>
      </c>
      <c r="C2143" s="95"/>
      <c r="D2143" s="95"/>
      <c r="E2143" s="95"/>
      <c r="F2143" s="95" t="s">
        <v>25184</v>
      </c>
      <c r="G2143" s="258"/>
    </row>
    <row r="2144" spans="1:7" ht="31.5">
      <c r="A2144" s="126"/>
      <c r="B2144" s="257" t="s">
        <v>18039</v>
      </c>
      <c r="C2144" s="95"/>
      <c r="D2144" s="95"/>
      <c r="E2144" s="95"/>
      <c r="F2144" s="95" t="s">
        <v>25184</v>
      </c>
      <c r="G2144" s="258"/>
    </row>
    <row r="2145" spans="1:7" ht="31.5">
      <c r="A2145" s="126"/>
      <c r="B2145" s="257" t="s">
        <v>18040</v>
      </c>
      <c r="C2145" s="95"/>
      <c r="D2145" s="95"/>
      <c r="E2145" s="95"/>
      <c r="F2145" s="95" t="s">
        <v>25184</v>
      </c>
      <c r="G2145" s="258"/>
    </row>
    <row r="2146" spans="1:7" ht="31.5">
      <c r="A2146" s="126"/>
      <c r="B2146" s="257" t="s">
        <v>18041</v>
      </c>
      <c r="C2146" s="95"/>
      <c r="D2146" s="95"/>
      <c r="E2146" s="95"/>
      <c r="F2146" s="95" t="s">
        <v>25184</v>
      </c>
      <c r="G2146" s="258"/>
    </row>
    <row r="2147" spans="1:7" ht="31.5">
      <c r="A2147" s="126"/>
      <c r="B2147" s="257" t="s">
        <v>18042</v>
      </c>
      <c r="C2147" s="95"/>
      <c r="D2147" s="95"/>
      <c r="E2147" s="95"/>
      <c r="F2147" s="95" t="s">
        <v>25184</v>
      </c>
      <c r="G2147" s="258"/>
    </row>
    <row r="2148" spans="1:7" ht="31.5">
      <c r="A2148" s="126"/>
      <c r="B2148" s="257" t="s">
        <v>18043</v>
      </c>
      <c r="C2148" s="95"/>
      <c r="D2148" s="95"/>
      <c r="E2148" s="95"/>
      <c r="F2148" s="95" t="s">
        <v>25184</v>
      </c>
      <c r="G2148" s="258"/>
    </row>
    <row r="2149" spans="1:7" ht="31.5">
      <c r="A2149" s="126"/>
      <c r="B2149" s="257" t="s">
        <v>18044</v>
      </c>
      <c r="C2149" s="95"/>
      <c r="D2149" s="95"/>
      <c r="E2149" s="95"/>
      <c r="F2149" s="95" t="s">
        <v>25184</v>
      </c>
      <c r="G2149" s="258"/>
    </row>
    <row r="2150" spans="1:7" ht="31.5">
      <c r="A2150" s="126"/>
      <c r="B2150" s="257" t="s">
        <v>18045</v>
      </c>
      <c r="C2150" s="95"/>
      <c r="D2150" s="95"/>
      <c r="E2150" s="95"/>
      <c r="F2150" s="95" t="s">
        <v>25184</v>
      </c>
      <c r="G2150" s="258"/>
    </row>
    <row r="2151" spans="1:7" ht="31.5">
      <c r="A2151" s="126"/>
      <c r="B2151" s="257" t="s">
        <v>18046</v>
      </c>
      <c r="C2151" s="95"/>
      <c r="D2151" s="95"/>
      <c r="E2151" s="95"/>
      <c r="F2151" s="95" t="s">
        <v>25184</v>
      </c>
      <c r="G2151" s="258"/>
    </row>
    <row r="2152" spans="1:7" ht="31.5">
      <c r="A2152" s="126"/>
      <c r="B2152" s="257" t="s">
        <v>18047</v>
      </c>
      <c r="C2152" s="95"/>
      <c r="D2152" s="95"/>
      <c r="E2152" s="95"/>
      <c r="F2152" s="95" t="s">
        <v>25184</v>
      </c>
      <c r="G2152" s="258"/>
    </row>
    <row r="2153" spans="1:7" ht="31.5">
      <c r="A2153" s="126"/>
      <c r="B2153" s="257" t="s">
        <v>18048</v>
      </c>
      <c r="C2153" s="95"/>
      <c r="D2153" s="95"/>
      <c r="E2153" s="95"/>
      <c r="F2153" s="95" t="s">
        <v>25184</v>
      </c>
      <c r="G2153" s="258"/>
    </row>
    <row r="2154" spans="1:7" ht="31.5">
      <c r="A2154" s="126"/>
      <c r="B2154" s="257" t="s">
        <v>18049</v>
      </c>
      <c r="C2154" s="95"/>
      <c r="D2154" s="95"/>
      <c r="E2154" s="95"/>
      <c r="F2154" s="95" t="s">
        <v>25184</v>
      </c>
      <c r="G2154" s="258"/>
    </row>
    <row r="2155" spans="1:7" ht="31.5">
      <c r="A2155" s="126"/>
      <c r="B2155" s="257" t="s">
        <v>18050</v>
      </c>
      <c r="C2155" s="95"/>
      <c r="D2155" s="95"/>
      <c r="E2155" s="95"/>
      <c r="F2155" s="95" t="s">
        <v>25184</v>
      </c>
      <c r="G2155" s="258"/>
    </row>
    <row r="2156" spans="1:7" ht="31.5">
      <c r="A2156" s="126"/>
      <c r="B2156" s="257" t="s">
        <v>18051</v>
      </c>
      <c r="C2156" s="95"/>
      <c r="D2156" s="95"/>
      <c r="E2156" s="95"/>
      <c r="F2156" s="95" t="s">
        <v>25184</v>
      </c>
      <c r="G2156" s="258"/>
    </row>
    <row r="2157" spans="1:7" ht="31.5">
      <c r="A2157" s="126"/>
      <c r="B2157" s="257" t="s">
        <v>18052</v>
      </c>
      <c r="C2157" s="95"/>
      <c r="D2157" s="95"/>
      <c r="E2157" s="95"/>
      <c r="F2157" s="95" t="s">
        <v>25184</v>
      </c>
      <c r="G2157" s="258"/>
    </row>
    <row r="2158" spans="1:7" ht="31.5">
      <c r="A2158" s="126"/>
      <c r="B2158" s="257" t="s">
        <v>18053</v>
      </c>
      <c r="C2158" s="95"/>
      <c r="D2158" s="95"/>
      <c r="E2158" s="95"/>
      <c r="F2158" s="95" t="s">
        <v>25184</v>
      </c>
      <c r="G2158" s="258"/>
    </row>
    <row r="2159" spans="1:7" ht="31.5">
      <c r="A2159" s="126"/>
      <c r="B2159" s="257" t="s">
        <v>18054</v>
      </c>
      <c r="C2159" s="95"/>
      <c r="D2159" s="95"/>
      <c r="E2159" s="95"/>
      <c r="F2159" s="95" t="s">
        <v>25184</v>
      </c>
      <c r="G2159" s="258"/>
    </row>
    <row r="2160" spans="1:7" ht="31.5">
      <c r="A2160" s="126"/>
      <c r="B2160" s="257" t="s">
        <v>18055</v>
      </c>
      <c r="C2160" s="95"/>
      <c r="D2160" s="95"/>
      <c r="E2160" s="95"/>
      <c r="F2160" s="95" t="s">
        <v>25184</v>
      </c>
      <c r="G2160" s="258"/>
    </row>
    <row r="2161" spans="1:7" ht="31.5">
      <c r="A2161" s="126"/>
      <c r="B2161" s="257" t="s">
        <v>18056</v>
      </c>
      <c r="C2161" s="95"/>
      <c r="D2161" s="95"/>
      <c r="E2161" s="95"/>
      <c r="F2161" s="95" t="s">
        <v>25184</v>
      </c>
      <c r="G2161" s="258"/>
    </row>
    <row r="2162" spans="1:7" ht="31.5">
      <c r="A2162" s="126"/>
      <c r="B2162" s="257" t="s">
        <v>18057</v>
      </c>
      <c r="C2162" s="95"/>
      <c r="D2162" s="95"/>
      <c r="E2162" s="95"/>
      <c r="F2162" s="95" t="s">
        <v>25184</v>
      </c>
      <c r="G2162" s="258"/>
    </row>
    <row r="2163" spans="1:7" ht="31.5">
      <c r="A2163" s="126"/>
      <c r="B2163" s="257" t="s">
        <v>18058</v>
      </c>
      <c r="C2163" s="95"/>
      <c r="D2163" s="95"/>
      <c r="E2163" s="95"/>
      <c r="F2163" s="95" t="s">
        <v>25184</v>
      </c>
      <c r="G2163" s="258"/>
    </row>
    <row r="2164" spans="1:7" ht="31.5">
      <c r="A2164" s="126"/>
      <c r="B2164" s="257" t="s">
        <v>18059</v>
      </c>
      <c r="C2164" s="95"/>
      <c r="D2164" s="95"/>
      <c r="E2164" s="95"/>
      <c r="F2164" s="95" t="s">
        <v>25184</v>
      </c>
      <c r="G2164" s="258"/>
    </row>
    <row r="2165" spans="1:7" ht="31.5">
      <c r="A2165" s="126"/>
      <c r="B2165" s="257" t="s">
        <v>18060</v>
      </c>
      <c r="C2165" s="95"/>
      <c r="D2165" s="95"/>
      <c r="E2165" s="95"/>
      <c r="F2165" s="95" t="s">
        <v>25184</v>
      </c>
      <c r="G2165" s="258"/>
    </row>
    <row r="2166" spans="1:7" ht="31.5">
      <c r="A2166" s="126"/>
      <c r="B2166" s="257" t="s">
        <v>18061</v>
      </c>
      <c r="C2166" s="95"/>
      <c r="D2166" s="95"/>
      <c r="E2166" s="95"/>
      <c r="F2166" s="95" t="s">
        <v>25184</v>
      </c>
      <c r="G2166" s="258"/>
    </row>
    <row r="2167" spans="1:7" ht="31.5">
      <c r="A2167" s="126"/>
      <c r="B2167" s="257" t="s">
        <v>18062</v>
      </c>
      <c r="C2167" s="95"/>
      <c r="D2167" s="95"/>
      <c r="E2167" s="95"/>
      <c r="F2167" s="95" t="s">
        <v>25184</v>
      </c>
      <c r="G2167" s="258"/>
    </row>
    <row r="2168" spans="1:7" ht="31.5">
      <c r="A2168" s="126"/>
      <c r="B2168" s="257" t="s">
        <v>18063</v>
      </c>
      <c r="C2168" s="95"/>
      <c r="D2168" s="95"/>
      <c r="E2168" s="95"/>
      <c r="F2168" s="95" t="s">
        <v>25184</v>
      </c>
      <c r="G2168" s="258"/>
    </row>
    <row r="2169" spans="1:7" ht="31.5">
      <c r="A2169" s="126"/>
      <c r="B2169" s="257" t="s">
        <v>18064</v>
      </c>
      <c r="C2169" s="95"/>
      <c r="D2169" s="95"/>
      <c r="E2169" s="95"/>
      <c r="F2169" s="95" t="s">
        <v>25184</v>
      </c>
      <c r="G2169" s="258"/>
    </row>
    <row r="2170" spans="1:7" ht="31.5">
      <c r="A2170" s="126"/>
      <c r="B2170" s="257" t="s">
        <v>18065</v>
      </c>
      <c r="C2170" s="95"/>
      <c r="D2170" s="95"/>
      <c r="E2170" s="95"/>
      <c r="F2170" s="95" t="s">
        <v>25184</v>
      </c>
      <c r="G2170" s="258"/>
    </row>
    <row r="2171" spans="1:7" ht="31.5">
      <c r="A2171" s="126"/>
      <c r="B2171" s="257" t="s">
        <v>18066</v>
      </c>
      <c r="C2171" s="95"/>
      <c r="D2171" s="95"/>
      <c r="E2171" s="95"/>
      <c r="F2171" s="95" t="s">
        <v>25184</v>
      </c>
      <c r="G2171" s="258"/>
    </row>
    <row r="2172" spans="1:7" ht="31.5">
      <c r="A2172" s="126"/>
      <c r="B2172" s="257" t="s">
        <v>18067</v>
      </c>
      <c r="C2172" s="95"/>
      <c r="D2172" s="95"/>
      <c r="E2172" s="95"/>
      <c r="F2172" s="95" t="s">
        <v>25184</v>
      </c>
      <c r="G2172" s="258"/>
    </row>
    <row r="2173" spans="1:7" ht="31.5">
      <c r="A2173" s="126"/>
      <c r="B2173" s="257" t="s">
        <v>18068</v>
      </c>
      <c r="C2173" s="95"/>
      <c r="D2173" s="95"/>
      <c r="E2173" s="95"/>
      <c r="F2173" s="95" t="s">
        <v>25184</v>
      </c>
      <c r="G2173" s="258"/>
    </row>
    <row r="2174" spans="1:7" ht="31.5">
      <c r="A2174" s="126"/>
      <c r="B2174" s="257" t="s">
        <v>18069</v>
      </c>
      <c r="C2174" s="95"/>
      <c r="D2174" s="95"/>
      <c r="E2174" s="95"/>
      <c r="F2174" s="95" t="s">
        <v>25184</v>
      </c>
      <c r="G2174" s="258"/>
    </row>
    <row r="2175" spans="1:7" ht="31.5">
      <c r="A2175" s="126"/>
      <c r="B2175" s="257" t="s">
        <v>18070</v>
      </c>
      <c r="C2175" s="95"/>
      <c r="D2175" s="95"/>
      <c r="E2175" s="95"/>
      <c r="F2175" s="95" t="s">
        <v>25184</v>
      </c>
      <c r="G2175" s="258"/>
    </row>
    <row r="2176" spans="1:7" ht="31.5">
      <c r="A2176" s="126"/>
      <c r="B2176" s="257" t="s">
        <v>18071</v>
      </c>
      <c r="C2176" s="95"/>
      <c r="D2176" s="95"/>
      <c r="E2176" s="95"/>
      <c r="F2176" s="95" t="s">
        <v>25184</v>
      </c>
      <c r="G2176" s="258"/>
    </row>
    <row r="2177" spans="1:7" ht="31.5">
      <c r="A2177" s="126"/>
      <c r="B2177" s="257" t="s">
        <v>18072</v>
      </c>
      <c r="C2177" s="95"/>
      <c r="D2177" s="95"/>
      <c r="E2177" s="95"/>
      <c r="F2177" s="95" t="s">
        <v>25184</v>
      </c>
      <c r="G2177" s="258"/>
    </row>
    <row r="2178" spans="1:7" ht="31.5">
      <c r="A2178" s="126"/>
      <c r="B2178" s="257" t="s">
        <v>18073</v>
      </c>
      <c r="C2178" s="95"/>
      <c r="D2178" s="95"/>
      <c r="E2178" s="95"/>
      <c r="F2178" s="95" t="s">
        <v>25184</v>
      </c>
      <c r="G2178" s="258"/>
    </row>
    <row r="2179" spans="1:7" ht="31.5">
      <c r="A2179" s="126"/>
      <c r="B2179" s="257" t="s">
        <v>18074</v>
      </c>
      <c r="C2179" s="95"/>
      <c r="D2179" s="95"/>
      <c r="E2179" s="95"/>
      <c r="F2179" s="95" t="s">
        <v>25184</v>
      </c>
      <c r="G2179" s="258"/>
    </row>
    <row r="2180" spans="1:7" ht="31.5">
      <c r="A2180" s="126"/>
      <c r="B2180" s="257" t="s">
        <v>18075</v>
      </c>
      <c r="C2180" s="95"/>
      <c r="D2180" s="95"/>
      <c r="E2180" s="95"/>
      <c r="F2180" s="95" t="s">
        <v>25184</v>
      </c>
      <c r="G2180" s="258"/>
    </row>
    <row r="2181" spans="1:7" ht="31.5">
      <c r="A2181" s="126"/>
      <c r="B2181" s="257" t="s">
        <v>18076</v>
      </c>
      <c r="C2181" s="95"/>
      <c r="D2181" s="95"/>
      <c r="E2181" s="95"/>
      <c r="F2181" s="95" t="s">
        <v>25184</v>
      </c>
      <c r="G2181" s="258"/>
    </row>
    <row r="2182" spans="1:7" ht="31.5">
      <c r="A2182" s="126"/>
      <c r="B2182" s="257" t="s">
        <v>18077</v>
      </c>
      <c r="C2182" s="95"/>
      <c r="D2182" s="95"/>
      <c r="E2182" s="95"/>
      <c r="F2182" s="95" t="s">
        <v>25184</v>
      </c>
      <c r="G2182" s="258"/>
    </row>
    <row r="2183" spans="1:7" ht="31.5">
      <c r="A2183" s="126"/>
      <c r="B2183" s="257" t="s">
        <v>18078</v>
      </c>
      <c r="C2183" s="95"/>
      <c r="D2183" s="95"/>
      <c r="E2183" s="95"/>
      <c r="F2183" s="95" t="s">
        <v>25184</v>
      </c>
      <c r="G2183" s="258"/>
    </row>
    <row r="2184" spans="1:7" ht="31.5">
      <c r="A2184" s="126"/>
      <c r="B2184" s="257" t="s">
        <v>18079</v>
      </c>
      <c r="C2184" s="95"/>
      <c r="D2184" s="95"/>
      <c r="E2184" s="95"/>
      <c r="F2184" s="95" t="s">
        <v>25184</v>
      </c>
      <c r="G2184" s="258"/>
    </row>
    <row r="2185" spans="1:7" ht="31.5">
      <c r="A2185" s="126"/>
      <c r="B2185" s="257" t="s">
        <v>18080</v>
      </c>
      <c r="C2185" s="95"/>
      <c r="D2185" s="95"/>
      <c r="E2185" s="95"/>
      <c r="F2185" s="95" t="s">
        <v>25184</v>
      </c>
      <c r="G2185" s="258"/>
    </row>
    <row r="2186" spans="1:7" ht="31.5">
      <c r="A2186" s="126"/>
      <c r="B2186" s="257" t="s">
        <v>18081</v>
      </c>
      <c r="C2186" s="95"/>
      <c r="D2186" s="95"/>
      <c r="E2186" s="95"/>
      <c r="F2186" s="95" t="s">
        <v>25184</v>
      </c>
      <c r="G2186" s="258"/>
    </row>
    <row r="2187" spans="1:7" ht="31.5">
      <c r="A2187" s="126"/>
      <c r="B2187" s="257" t="s">
        <v>18082</v>
      </c>
      <c r="C2187" s="95"/>
      <c r="D2187" s="95"/>
      <c r="E2187" s="95"/>
      <c r="F2187" s="95" t="s">
        <v>25184</v>
      </c>
      <c r="G2187" s="258"/>
    </row>
    <row r="2188" spans="1:7" ht="31.5">
      <c r="A2188" s="126"/>
      <c r="B2188" s="257" t="s">
        <v>18083</v>
      </c>
      <c r="C2188" s="95"/>
      <c r="D2188" s="95"/>
      <c r="E2188" s="95"/>
      <c r="F2188" s="95" t="s">
        <v>25184</v>
      </c>
      <c r="G2188" s="258"/>
    </row>
    <row r="2189" spans="1:7" ht="31.5">
      <c r="A2189" s="126"/>
      <c r="B2189" s="257" t="s">
        <v>18084</v>
      </c>
      <c r="C2189" s="95"/>
      <c r="D2189" s="95"/>
      <c r="E2189" s="95"/>
      <c r="F2189" s="95" t="s">
        <v>25184</v>
      </c>
      <c r="G2189" s="258"/>
    </row>
    <row r="2190" spans="1:7" ht="31.5">
      <c r="A2190" s="126"/>
      <c r="B2190" s="257" t="s">
        <v>18085</v>
      </c>
      <c r="C2190" s="95"/>
      <c r="D2190" s="95"/>
      <c r="E2190" s="95"/>
      <c r="F2190" s="95" t="s">
        <v>25184</v>
      </c>
      <c r="G2190" s="258"/>
    </row>
    <row r="2191" spans="1:7" ht="31.5">
      <c r="A2191" s="126"/>
      <c r="B2191" s="257" t="s">
        <v>18086</v>
      </c>
      <c r="C2191" s="95"/>
      <c r="D2191" s="95"/>
      <c r="E2191" s="95"/>
      <c r="F2191" s="95" t="s">
        <v>25184</v>
      </c>
      <c r="G2191" s="258"/>
    </row>
    <row r="2192" spans="1:7" ht="31.5">
      <c r="A2192" s="126"/>
      <c r="B2192" s="257" t="s">
        <v>18087</v>
      </c>
      <c r="C2192" s="95"/>
      <c r="D2192" s="95"/>
      <c r="E2192" s="95"/>
      <c r="F2192" s="95" t="s">
        <v>25184</v>
      </c>
      <c r="G2192" s="258"/>
    </row>
    <row r="2193" spans="1:7" ht="31.5">
      <c r="A2193" s="126"/>
      <c r="B2193" s="257" t="s">
        <v>18088</v>
      </c>
      <c r="C2193" s="95"/>
      <c r="D2193" s="95"/>
      <c r="E2193" s="95"/>
      <c r="F2193" s="95" t="s">
        <v>25184</v>
      </c>
      <c r="G2193" s="258"/>
    </row>
    <row r="2194" spans="1:7" ht="31.5">
      <c r="A2194" s="126"/>
      <c r="B2194" s="257" t="s">
        <v>18089</v>
      </c>
      <c r="C2194" s="95"/>
      <c r="D2194" s="95"/>
      <c r="E2194" s="95"/>
      <c r="F2194" s="95" t="s">
        <v>25184</v>
      </c>
      <c r="G2194" s="258"/>
    </row>
    <row r="2195" spans="1:7" ht="31.5">
      <c r="A2195" s="126"/>
      <c r="B2195" s="257" t="s">
        <v>18090</v>
      </c>
      <c r="C2195" s="95"/>
      <c r="D2195" s="95"/>
      <c r="E2195" s="95"/>
      <c r="F2195" s="95" t="s">
        <v>25184</v>
      </c>
      <c r="G2195" s="258"/>
    </row>
    <row r="2196" spans="1:7" ht="31.5">
      <c r="A2196" s="126"/>
      <c r="B2196" s="257" t="s">
        <v>18091</v>
      </c>
      <c r="C2196" s="95"/>
      <c r="D2196" s="95"/>
      <c r="E2196" s="95"/>
      <c r="F2196" s="95" t="s">
        <v>25184</v>
      </c>
      <c r="G2196" s="258"/>
    </row>
    <row r="2197" spans="1:7" ht="31.5">
      <c r="A2197" s="126"/>
      <c r="B2197" s="257" t="s">
        <v>18092</v>
      </c>
      <c r="C2197" s="95"/>
      <c r="D2197" s="95"/>
      <c r="E2197" s="95"/>
      <c r="F2197" s="95" t="s">
        <v>25184</v>
      </c>
      <c r="G2197" s="258"/>
    </row>
    <row r="2198" spans="1:7" ht="31.5">
      <c r="A2198" s="126"/>
      <c r="B2198" s="257" t="s">
        <v>18093</v>
      </c>
      <c r="C2198" s="95"/>
      <c r="D2198" s="95"/>
      <c r="E2198" s="95"/>
      <c r="F2198" s="95" t="s">
        <v>25184</v>
      </c>
      <c r="G2198" s="258"/>
    </row>
    <row r="2199" spans="1:7" ht="31.5">
      <c r="A2199" s="126"/>
      <c r="B2199" s="257" t="s">
        <v>18094</v>
      </c>
      <c r="C2199" s="95"/>
      <c r="D2199" s="95"/>
      <c r="E2199" s="95"/>
      <c r="F2199" s="95" t="s">
        <v>25184</v>
      </c>
      <c r="G2199" s="258"/>
    </row>
    <row r="2200" spans="1:7" ht="31.5">
      <c r="A2200" s="126"/>
      <c r="B2200" s="257" t="s">
        <v>18095</v>
      </c>
      <c r="C2200" s="95"/>
      <c r="D2200" s="95"/>
      <c r="E2200" s="95"/>
      <c r="F2200" s="95" t="s">
        <v>25184</v>
      </c>
      <c r="G2200" s="258"/>
    </row>
    <row r="2201" spans="1:7" ht="31.5">
      <c r="A2201" s="126"/>
      <c r="B2201" s="257" t="s">
        <v>18096</v>
      </c>
      <c r="C2201" s="95"/>
      <c r="D2201" s="95"/>
      <c r="E2201" s="95"/>
      <c r="F2201" s="95" t="s">
        <v>25184</v>
      </c>
      <c r="G2201" s="258"/>
    </row>
    <row r="2202" spans="1:7" ht="31.5">
      <c r="A2202" s="126"/>
      <c r="B2202" s="257" t="s">
        <v>18097</v>
      </c>
      <c r="C2202" s="95"/>
      <c r="D2202" s="95"/>
      <c r="E2202" s="95"/>
      <c r="F2202" s="95" t="s">
        <v>25184</v>
      </c>
      <c r="G2202" s="258"/>
    </row>
    <row r="2203" spans="1:7" ht="31.5">
      <c r="A2203" s="126"/>
      <c r="B2203" s="257" t="s">
        <v>18098</v>
      </c>
      <c r="C2203" s="95"/>
      <c r="D2203" s="95"/>
      <c r="E2203" s="95"/>
      <c r="F2203" s="95" t="s">
        <v>25184</v>
      </c>
      <c r="G2203" s="258"/>
    </row>
    <row r="2204" spans="1:7" ht="31.5">
      <c r="A2204" s="126"/>
      <c r="B2204" s="257" t="s">
        <v>18099</v>
      </c>
      <c r="C2204" s="95"/>
      <c r="D2204" s="95"/>
      <c r="E2204" s="95"/>
      <c r="F2204" s="95" t="s">
        <v>25184</v>
      </c>
      <c r="G2204" s="258"/>
    </row>
    <row r="2205" spans="1:7" ht="31.5">
      <c r="A2205" s="126"/>
      <c r="B2205" s="257" t="s">
        <v>18100</v>
      </c>
      <c r="C2205" s="95"/>
      <c r="D2205" s="95"/>
      <c r="E2205" s="95"/>
      <c r="F2205" s="95" t="s">
        <v>25184</v>
      </c>
      <c r="G2205" s="258"/>
    </row>
    <row r="2206" spans="1:7" ht="31.5">
      <c r="A2206" s="126"/>
      <c r="B2206" s="257" t="s">
        <v>18101</v>
      </c>
      <c r="C2206" s="95"/>
      <c r="D2206" s="95"/>
      <c r="E2206" s="95"/>
      <c r="F2206" s="95" t="s">
        <v>25184</v>
      </c>
      <c r="G2206" s="258"/>
    </row>
    <row r="2207" spans="1:7" ht="31.5">
      <c r="A2207" s="126"/>
      <c r="B2207" s="257" t="s">
        <v>18102</v>
      </c>
      <c r="C2207" s="95"/>
      <c r="D2207" s="95"/>
      <c r="E2207" s="95"/>
      <c r="F2207" s="95" t="s">
        <v>25184</v>
      </c>
      <c r="G2207" s="258"/>
    </row>
    <row r="2208" spans="1:7" ht="31.5">
      <c r="A2208" s="126"/>
      <c r="B2208" s="257" t="s">
        <v>18103</v>
      </c>
      <c r="C2208" s="95"/>
      <c r="D2208" s="95"/>
      <c r="E2208" s="95"/>
      <c r="F2208" s="95" t="s">
        <v>25184</v>
      </c>
      <c r="G2208" s="258"/>
    </row>
    <row r="2209" spans="1:7" ht="31.5">
      <c r="A2209" s="126"/>
      <c r="B2209" s="257" t="s">
        <v>18104</v>
      </c>
      <c r="C2209" s="95"/>
      <c r="D2209" s="95"/>
      <c r="E2209" s="95"/>
      <c r="F2209" s="95" t="s">
        <v>25184</v>
      </c>
      <c r="G2209" s="258"/>
    </row>
    <row r="2210" spans="1:7" ht="31.5">
      <c r="A2210" s="126"/>
      <c r="B2210" s="257" t="s">
        <v>18105</v>
      </c>
      <c r="C2210" s="95"/>
      <c r="D2210" s="95"/>
      <c r="E2210" s="95"/>
      <c r="F2210" s="95" t="s">
        <v>25184</v>
      </c>
      <c r="G2210" s="258"/>
    </row>
    <row r="2211" spans="1:7" ht="31.5">
      <c r="A2211" s="126"/>
      <c r="B2211" s="257" t="s">
        <v>18106</v>
      </c>
      <c r="C2211" s="95"/>
      <c r="D2211" s="95"/>
      <c r="E2211" s="95"/>
      <c r="F2211" s="95" t="s">
        <v>25184</v>
      </c>
      <c r="G2211" s="258"/>
    </row>
    <row r="2212" spans="1:7" ht="31.5">
      <c r="A2212" s="126"/>
      <c r="B2212" s="257" t="s">
        <v>18107</v>
      </c>
      <c r="C2212" s="95"/>
      <c r="D2212" s="95"/>
      <c r="E2212" s="95"/>
      <c r="F2212" s="95" t="s">
        <v>25184</v>
      </c>
      <c r="G2212" s="258"/>
    </row>
    <row r="2213" spans="1:7" ht="31.5">
      <c r="A2213" s="126"/>
      <c r="B2213" s="257" t="s">
        <v>18108</v>
      </c>
      <c r="C2213" s="95"/>
      <c r="D2213" s="95"/>
      <c r="E2213" s="95"/>
      <c r="F2213" s="95" t="s">
        <v>25184</v>
      </c>
      <c r="G2213" s="258"/>
    </row>
    <row r="2214" spans="1:7" ht="31.5">
      <c r="A2214" s="126"/>
      <c r="B2214" s="257" t="s">
        <v>18109</v>
      </c>
      <c r="C2214" s="95"/>
      <c r="D2214" s="95"/>
      <c r="E2214" s="95"/>
      <c r="F2214" s="95" t="s">
        <v>25184</v>
      </c>
      <c r="G2214" s="258"/>
    </row>
    <row r="2215" spans="1:7" ht="31.5">
      <c r="A2215" s="126"/>
      <c r="B2215" s="257" t="s">
        <v>18110</v>
      </c>
      <c r="C2215" s="95"/>
      <c r="D2215" s="95"/>
      <c r="E2215" s="95"/>
      <c r="F2215" s="95" t="s">
        <v>25184</v>
      </c>
      <c r="G2215" s="258"/>
    </row>
    <row r="2216" spans="1:7" ht="31.5">
      <c r="A2216" s="126"/>
      <c r="B2216" s="257" t="s">
        <v>18111</v>
      </c>
      <c r="C2216" s="95"/>
      <c r="D2216" s="95"/>
      <c r="E2216" s="95"/>
      <c r="F2216" s="95" t="s">
        <v>25184</v>
      </c>
      <c r="G2216" s="258"/>
    </row>
    <row r="2217" spans="1:7" ht="31.5">
      <c r="A2217" s="126"/>
      <c r="B2217" s="257" t="s">
        <v>18112</v>
      </c>
      <c r="C2217" s="95"/>
      <c r="D2217" s="95"/>
      <c r="E2217" s="95"/>
      <c r="F2217" s="95" t="s">
        <v>25184</v>
      </c>
      <c r="G2217" s="258"/>
    </row>
    <row r="2218" spans="1:7" ht="31.5">
      <c r="A2218" s="126"/>
      <c r="B2218" s="257" t="s">
        <v>18113</v>
      </c>
      <c r="C2218" s="95"/>
      <c r="D2218" s="95"/>
      <c r="E2218" s="95"/>
      <c r="F2218" s="95" t="s">
        <v>25184</v>
      </c>
      <c r="G2218" s="258"/>
    </row>
    <row r="2219" spans="1:7" ht="31.5">
      <c r="A2219" s="126"/>
      <c r="B2219" s="257" t="s">
        <v>18114</v>
      </c>
      <c r="C2219" s="95"/>
      <c r="D2219" s="95"/>
      <c r="E2219" s="95"/>
      <c r="F2219" s="95" t="s">
        <v>25184</v>
      </c>
      <c r="G2219" s="258"/>
    </row>
    <row r="2220" spans="1:7" ht="31.5">
      <c r="A2220" s="126"/>
      <c r="B2220" s="257" t="s">
        <v>18115</v>
      </c>
      <c r="C2220" s="95"/>
      <c r="D2220" s="95"/>
      <c r="E2220" s="95"/>
      <c r="F2220" s="95" t="s">
        <v>25184</v>
      </c>
      <c r="G2220" s="258"/>
    </row>
    <row r="2221" spans="1:7" ht="31.5">
      <c r="A2221" s="126"/>
      <c r="B2221" s="257" t="s">
        <v>18116</v>
      </c>
      <c r="C2221" s="95"/>
      <c r="D2221" s="95"/>
      <c r="E2221" s="95"/>
      <c r="F2221" s="95" t="s">
        <v>25184</v>
      </c>
      <c r="G2221" s="258"/>
    </row>
    <row r="2222" spans="1:7" ht="31.5">
      <c r="A2222" s="126"/>
      <c r="B2222" s="257" t="s">
        <v>18117</v>
      </c>
      <c r="C2222" s="95"/>
      <c r="D2222" s="95"/>
      <c r="E2222" s="95"/>
      <c r="F2222" s="95" t="s">
        <v>25184</v>
      </c>
      <c r="G2222" s="258"/>
    </row>
    <row r="2223" spans="1:7" ht="31.5">
      <c r="A2223" s="126"/>
      <c r="B2223" s="257" t="s">
        <v>18118</v>
      </c>
      <c r="C2223" s="95"/>
      <c r="D2223" s="95"/>
      <c r="E2223" s="95"/>
      <c r="F2223" s="95" t="s">
        <v>25184</v>
      </c>
      <c r="G2223" s="258"/>
    </row>
    <row r="2224" spans="1:7" ht="31.5">
      <c r="A2224" s="126"/>
      <c r="B2224" s="257" t="s">
        <v>18119</v>
      </c>
      <c r="C2224" s="95"/>
      <c r="D2224" s="95"/>
      <c r="E2224" s="95"/>
      <c r="F2224" s="95" t="s">
        <v>25184</v>
      </c>
      <c r="G2224" s="258"/>
    </row>
    <row r="2225" spans="1:7" ht="31.5">
      <c r="A2225" s="126"/>
      <c r="B2225" s="257" t="s">
        <v>18120</v>
      </c>
      <c r="C2225" s="95"/>
      <c r="D2225" s="95"/>
      <c r="E2225" s="95"/>
      <c r="F2225" s="95" t="s">
        <v>25184</v>
      </c>
      <c r="G2225" s="258"/>
    </row>
    <row r="2226" spans="1:7" ht="31.5">
      <c r="A2226" s="126"/>
      <c r="B2226" s="257" t="s">
        <v>18121</v>
      </c>
      <c r="C2226" s="95"/>
      <c r="D2226" s="95"/>
      <c r="E2226" s="95"/>
      <c r="F2226" s="95" t="s">
        <v>25184</v>
      </c>
      <c r="G2226" s="258"/>
    </row>
    <row r="2227" spans="1:7" ht="31.5">
      <c r="A2227" s="126"/>
      <c r="B2227" s="257" t="s">
        <v>18122</v>
      </c>
      <c r="C2227" s="95"/>
      <c r="D2227" s="95"/>
      <c r="E2227" s="95"/>
      <c r="F2227" s="95" t="s">
        <v>25184</v>
      </c>
      <c r="G2227" s="258"/>
    </row>
    <row r="2228" spans="1:7" ht="31.5">
      <c r="A2228" s="126"/>
      <c r="B2228" s="257" t="s">
        <v>18123</v>
      </c>
      <c r="C2228" s="95"/>
      <c r="D2228" s="95"/>
      <c r="E2228" s="95"/>
      <c r="F2228" s="95" t="s">
        <v>25184</v>
      </c>
      <c r="G2228" s="258"/>
    </row>
    <row r="2229" spans="1:7" ht="31.5">
      <c r="A2229" s="126"/>
      <c r="B2229" s="257" t="s">
        <v>18124</v>
      </c>
      <c r="C2229" s="95"/>
      <c r="D2229" s="95"/>
      <c r="E2229" s="95"/>
      <c r="F2229" s="95" t="s">
        <v>25184</v>
      </c>
      <c r="G2229" s="258"/>
    </row>
    <row r="2230" spans="1:7" ht="31.5">
      <c r="A2230" s="126"/>
      <c r="B2230" s="257" t="s">
        <v>18125</v>
      </c>
      <c r="C2230" s="95"/>
      <c r="D2230" s="95"/>
      <c r="E2230" s="95"/>
      <c r="F2230" s="95" t="s">
        <v>25184</v>
      </c>
      <c r="G2230" s="258"/>
    </row>
    <row r="2231" spans="1:7" ht="31.5">
      <c r="A2231" s="126"/>
      <c r="B2231" s="257" t="s">
        <v>18126</v>
      </c>
      <c r="C2231" s="95"/>
      <c r="D2231" s="95"/>
      <c r="E2231" s="95"/>
      <c r="F2231" s="95" t="s">
        <v>25184</v>
      </c>
      <c r="G2231" s="258"/>
    </row>
    <row r="2232" spans="1:7" ht="31.5">
      <c r="A2232" s="126"/>
      <c r="B2232" s="257" t="s">
        <v>18127</v>
      </c>
      <c r="C2232" s="95"/>
      <c r="D2232" s="95"/>
      <c r="E2232" s="95"/>
      <c r="F2232" s="95" t="s">
        <v>25184</v>
      </c>
      <c r="G2232" s="258"/>
    </row>
    <row r="2233" spans="1:7" ht="31.5">
      <c r="A2233" s="126"/>
      <c r="B2233" s="257" t="s">
        <v>18128</v>
      </c>
      <c r="C2233" s="95"/>
      <c r="D2233" s="95"/>
      <c r="E2233" s="95"/>
      <c r="F2233" s="95" t="s">
        <v>25184</v>
      </c>
      <c r="G2233" s="258"/>
    </row>
    <row r="2234" spans="1:7" ht="31.5">
      <c r="A2234" s="126"/>
      <c r="B2234" s="257" t="s">
        <v>18129</v>
      </c>
      <c r="C2234" s="95"/>
      <c r="D2234" s="95"/>
      <c r="E2234" s="95"/>
      <c r="F2234" s="95" t="s">
        <v>25184</v>
      </c>
      <c r="G2234" s="258"/>
    </row>
    <row r="2235" spans="1:7" ht="31.5">
      <c r="A2235" s="126"/>
      <c r="B2235" s="257" t="s">
        <v>18130</v>
      </c>
      <c r="C2235" s="95"/>
      <c r="D2235" s="95"/>
      <c r="E2235" s="95"/>
      <c r="F2235" s="95" t="s">
        <v>25184</v>
      </c>
      <c r="G2235" s="258"/>
    </row>
    <row r="2236" spans="1:7" ht="31.5">
      <c r="A2236" s="126"/>
      <c r="B2236" s="257" t="s">
        <v>18131</v>
      </c>
      <c r="C2236" s="95"/>
      <c r="D2236" s="95"/>
      <c r="E2236" s="95"/>
      <c r="F2236" s="95" t="s">
        <v>25184</v>
      </c>
      <c r="G2236" s="258"/>
    </row>
    <row r="2237" spans="1:7" ht="31.5">
      <c r="A2237" s="126"/>
      <c r="B2237" s="257" t="s">
        <v>18132</v>
      </c>
      <c r="C2237" s="95"/>
      <c r="D2237" s="95"/>
      <c r="E2237" s="95"/>
      <c r="F2237" s="95" t="s">
        <v>25184</v>
      </c>
      <c r="G2237" s="258"/>
    </row>
    <row r="2238" spans="1:7" ht="31.5">
      <c r="A2238" s="126"/>
      <c r="B2238" s="257" t="s">
        <v>18133</v>
      </c>
      <c r="C2238" s="95"/>
      <c r="D2238" s="95"/>
      <c r="E2238" s="95"/>
      <c r="F2238" s="95" t="s">
        <v>25184</v>
      </c>
      <c r="G2238" s="258"/>
    </row>
    <row r="2239" spans="1:7" ht="31.5">
      <c r="A2239" s="126"/>
      <c r="B2239" s="257" t="s">
        <v>18134</v>
      </c>
      <c r="C2239" s="95"/>
      <c r="D2239" s="95"/>
      <c r="E2239" s="95"/>
      <c r="F2239" s="95" t="s">
        <v>25184</v>
      </c>
      <c r="G2239" s="258"/>
    </row>
    <row r="2240" spans="1:7" ht="31.5">
      <c r="A2240" s="126"/>
      <c r="B2240" s="257" t="s">
        <v>18135</v>
      </c>
      <c r="C2240" s="95"/>
      <c r="D2240" s="95"/>
      <c r="E2240" s="95"/>
      <c r="F2240" s="95" t="s">
        <v>25184</v>
      </c>
      <c r="G2240" s="258"/>
    </row>
    <row r="2241" spans="1:7" ht="31.5">
      <c r="A2241" s="126"/>
      <c r="B2241" s="257" t="s">
        <v>18136</v>
      </c>
      <c r="C2241" s="95"/>
      <c r="D2241" s="95"/>
      <c r="E2241" s="95"/>
      <c r="F2241" s="95" t="s">
        <v>25184</v>
      </c>
      <c r="G2241" s="258"/>
    </row>
    <row r="2242" spans="1:7" ht="31.5">
      <c r="A2242" s="126"/>
      <c r="B2242" s="257" t="s">
        <v>18137</v>
      </c>
      <c r="C2242" s="95"/>
      <c r="D2242" s="95"/>
      <c r="E2242" s="95"/>
      <c r="F2242" s="95" t="s">
        <v>25184</v>
      </c>
      <c r="G2242" s="258"/>
    </row>
    <row r="2243" spans="1:7" ht="31.5">
      <c r="A2243" s="126"/>
      <c r="B2243" s="257" t="s">
        <v>18138</v>
      </c>
      <c r="C2243" s="95"/>
      <c r="D2243" s="95"/>
      <c r="E2243" s="95"/>
      <c r="F2243" s="95" t="s">
        <v>25184</v>
      </c>
      <c r="G2243" s="258"/>
    </row>
    <row r="2244" spans="1:7" ht="31.5">
      <c r="A2244" s="126"/>
      <c r="B2244" s="257" t="s">
        <v>18139</v>
      </c>
      <c r="C2244" s="95"/>
      <c r="D2244" s="95"/>
      <c r="E2244" s="95"/>
      <c r="F2244" s="95" t="s">
        <v>25184</v>
      </c>
      <c r="G2244" s="258"/>
    </row>
    <row r="2245" spans="1:7" ht="31.5">
      <c r="A2245" s="126"/>
      <c r="B2245" s="257" t="s">
        <v>18140</v>
      </c>
      <c r="C2245" s="95"/>
      <c r="D2245" s="95"/>
      <c r="E2245" s="95"/>
      <c r="F2245" s="95" t="s">
        <v>25184</v>
      </c>
      <c r="G2245" s="258"/>
    </row>
    <row r="2246" spans="1:7" ht="31.5">
      <c r="A2246" s="126"/>
      <c r="B2246" s="257" t="s">
        <v>18141</v>
      </c>
      <c r="C2246" s="95"/>
      <c r="D2246" s="95"/>
      <c r="E2246" s="95"/>
      <c r="F2246" s="95" t="s">
        <v>25184</v>
      </c>
      <c r="G2246" s="258"/>
    </row>
    <row r="2247" spans="1:7" ht="31.5">
      <c r="A2247" s="126"/>
      <c r="B2247" s="257" t="s">
        <v>18142</v>
      </c>
      <c r="C2247" s="95"/>
      <c r="D2247" s="95"/>
      <c r="E2247" s="95"/>
      <c r="F2247" s="95" t="s">
        <v>25184</v>
      </c>
      <c r="G2247" s="258"/>
    </row>
    <row r="2248" spans="1:7" ht="31.5">
      <c r="A2248" s="126"/>
      <c r="B2248" s="257" t="s">
        <v>18143</v>
      </c>
      <c r="C2248" s="95"/>
      <c r="D2248" s="95"/>
      <c r="E2248" s="95"/>
      <c r="F2248" s="95" t="s">
        <v>25184</v>
      </c>
      <c r="G2248" s="258"/>
    </row>
    <row r="2249" spans="1:7" ht="31.5">
      <c r="A2249" s="126"/>
      <c r="B2249" s="257" t="s">
        <v>18144</v>
      </c>
      <c r="C2249" s="95"/>
      <c r="D2249" s="95"/>
      <c r="E2249" s="95"/>
      <c r="F2249" s="95" t="s">
        <v>25184</v>
      </c>
      <c r="G2249" s="258"/>
    </row>
    <row r="2250" spans="1:7" ht="31.5">
      <c r="A2250" s="126"/>
      <c r="B2250" s="257" t="s">
        <v>18145</v>
      </c>
      <c r="C2250" s="95"/>
      <c r="D2250" s="95"/>
      <c r="E2250" s="95"/>
      <c r="F2250" s="95" t="s">
        <v>25184</v>
      </c>
      <c r="G2250" s="258"/>
    </row>
    <row r="2251" spans="1:7" ht="31.5">
      <c r="A2251" s="126"/>
      <c r="B2251" s="257" t="s">
        <v>18146</v>
      </c>
      <c r="C2251" s="95"/>
      <c r="D2251" s="95"/>
      <c r="E2251" s="95"/>
      <c r="F2251" s="95" t="s">
        <v>25184</v>
      </c>
      <c r="G2251" s="258"/>
    </row>
    <row r="2252" spans="1:7" ht="31.5">
      <c r="A2252" s="126"/>
      <c r="B2252" s="257" t="s">
        <v>18147</v>
      </c>
      <c r="C2252" s="95"/>
      <c r="D2252" s="95"/>
      <c r="E2252" s="95"/>
      <c r="F2252" s="95" t="s">
        <v>25184</v>
      </c>
      <c r="G2252" s="258"/>
    </row>
    <row r="2253" spans="1:7" ht="31.5">
      <c r="A2253" s="126"/>
      <c r="B2253" s="257" t="s">
        <v>18148</v>
      </c>
      <c r="C2253" s="95"/>
      <c r="D2253" s="95"/>
      <c r="E2253" s="95"/>
      <c r="F2253" s="95" t="s">
        <v>25184</v>
      </c>
      <c r="G2253" s="258"/>
    </row>
    <row r="2254" spans="1:7" ht="31.5">
      <c r="A2254" s="126"/>
      <c r="B2254" s="257" t="s">
        <v>18149</v>
      </c>
      <c r="C2254" s="95"/>
      <c r="D2254" s="95"/>
      <c r="E2254" s="95"/>
      <c r="F2254" s="95" t="s">
        <v>25184</v>
      </c>
      <c r="G2254" s="258"/>
    </row>
    <row r="2255" spans="1:7" ht="31.5">
      <c r="A2255" s="126"/>
      <c r="B2255" s="257" t="s">
        <v>18150</v>
      </c>
      <c r="C2255" s="95"/>
      <c r="D2255" s="95"/>
      <c r="E2255" s="95"/>
      <c r="F2255" s="95" t="s">
        <v>25184</v>
      </c>
      <c r="G2255" s="258"/>
    </row>
    <row r="2256" spans="1:7" ht="31.5">
      <c r="A2256" s="126"/>
      <c r="B2256" s="257" t="s">
        <v>18151</v>
      </c>
      <c r="C2256" s="95"/>
      <c r="D2256" s="95"/>
      <c r="E2256" s="95"/>
      <c r="F2256" s="95" t="s">
        <v>25184</v>
      </c>
      <c r="G2256" s="258"/>
    </row>
    <row r="2257" spans="1:7" ht="31.5">
      <c r="A2257" s="126"/>
      <c r="B2257" s="257" t="s">
        <v>18152</v>
      </c>
      <c r="C2257" s="95"/>
      <c r="D2257" s="95"/>
      <c r="E2257" s="95"/>
      <c r="F2257" s="95" t="s">
        <v>25184</v>
      </c>
      <c r="G2257" s="258"/>
    </row>
    <row r="2258" spans="1:7" ht="31.5">
      <c r="A2258" s="126"/>
      <c r="B2258" s="257" t="s">
        <v>18153</v>
      </c>
      <c r="C2258" s="95"/>
      <c r="D2258" s="95"/>
      <c r="E2258" s="95"/>
      <c r="F2258" s="95" t="s">
        <v>25184</v>
      </c>
      <c r="G2258" s="258"/>
    </row>
    <row r="2259" spans="1:7" ht="31.5">
      <c r="A2259" s="126"/>
      <c r="B2259" s="257" t="s">
        <v>18154</v>
      </c>
      <c r="C2259" s="95"/>
      <c r="D2259" s="95"/>
      <c r="E2259" s="95"/>
      <c r="F2259" s="95" t="s">
        <v>25184</v>
      </c>
      <c r="G2259" s="258"/>
    </row>
    <row r="2260" spans="1:7" ht="31.5">
      <c r="A2260" s="126"/>
      <c r="B2260" s="257" t="s">
        <v>18155</v>
      </c>
      <c r="C2260" s="95"/>
      <c r="D2260" s="95"/>
      <c r="E2260" s="95"/>
      <c r="F2260" s="95" t="s">
        <v>25184</v>
      </c>
      <c r="G2260" s="258"/>
    </row>
    <row r="2261" spans="1:7" ht="31.5">
      <c r="A2261" s="126"/>
      <c r="B2261" s="257" t="s">
        <v>18156</v>
      </c>
      <c r="C2261" s="95"/>
      <c r="D2261" s="95"/>
      <c r="E2261" s="95"/>
      <c r="F2261" s="95" t="s">
        <v>25184</v>
      </c>
      <c r="G2261" s="258"/>
    </row>
    <row r="2262" spans="1:7" ht="31.5">
      <c r="A2262" s="126"/>
      <c r="B2262" s="257" t="s">
        <v>18157</v>
      </c>
      <c r="C2262" s="95"/>
      <c r="D2262" s="95"/>
      <c r="E2262" s="95"/>
      <c r="F2262" s="95" t="s">
        <v>25184</v>
      </c>
      <c r="G2262" s="258"/>
    </row>
    <row r="2263" spans="1:7" ht="31.5">
      <c r="A2263" s="126"/>
      <c r="B2263" s="257" t="s">
        <v>18158</v>
      </c>
      <c r="C2263" s="95"/>
      <c r="D2263" s="95"/>
      <c r="E2263" s="95"/>
      <c r="F2263" s="95" t="s">
        <v>25184</v>
      </c>
      <c r="G2263" s="258"/>
    </row>
    <row r="2264" spans="1:7" ht="31.5">
      <c r="A2264" s="126"/>
      <c r="B2264" s="257" t="s">
        <v>18159</v>
      </c>
      <c r="C2264" s="95"/>
      <c r="D2264" s="95"/>
      <c r="E2264" s="95"/>
      <c r="F2264" s="95" t="s">
        <v>25184</v>
      </c>
      <c r="G2264" s="258"/>
    </row>
    <row r="2265" spans="1:7" ht="31.5">
      <c r="A2265" s="126"/>
      <c r="B2265" s="257" t="s">
        <v>18160</v>
      </c>
      <c r="C2265" s="95"/>
      <c r="D2265" s="95"/>
      <c r="E2265" s="95"/>
      <c r="F2265" s="95" t="s">
        <v>25184</v>
      </c>
      <c r="G2265" s="258"/>
    </row>
    <row r="2266" spans="1:7" ht="31.5">
      <c r="A2266" s="126"/>
      <c r="B2266" s="257" t="s">
        <v>18161</v>
      </c>
      <c r="C2266" s="95"/>
      <c r="D2266" s="95"/>
      <c r="E2266" s="95"/>
      <c r="F2266" s="95" t="s">
        <v>25184</v>
      </c>
      <c r="G2266" s="258"/>
    </row>
    <row r="2267" spans="1:7" ht="31.5">
      <c r="A2267" s="126"/>
      <c r="B2267" s="257" t="s">
        <v>18162</v>
      </c>
      <c r="C2267" s="95"/>
      <c r="D2267" s="95"/>
      <c r="E2267" s="95"/>
      <c r="F2267" s="95" t="s">
        <v>25184</v>
      </c>
      <c r="G2267" s="258"/>
    </row>
    <row r="2268" spans="1:7" ht="31.5">
      <c r="A2268" s="126"/>
      <c r="B2268" s="257" t="s">
        <v>18163</v>
      </c>
      <c r="C2268" s="95"/>
      <c r="D2268" s="95"/>
      <c r="E2268" s="95"/>
      <c r="F2268" s="95" t="s">
        <v>25184</v>
      </c>
      <c r="G2268" s="258"/>
    </row>
    <row r="2269" spans="1:7" ht="31.5">
      <c r="A2269" s="126"/>
      <c r="B2269" s="257" t="s">
        <v>18164</v>
      </c>
      <c r="C2269" s="95"/>
      <c r="D2269" s="95"/>
      <c r="E2269" s="95"/>
      <c r="F2269" s="95" t="s">
        <v>25184</v>
      </c>
      <c r="G2269" s="258"/>
    </row>
    <row r="2270" spans="1:7" ht="31.5">
      <c r="A2270" s="126"/>
      <c r="B2270" s="257" t="s">
        <v>18165</v>
      </c>
      <c r="C2270" s="95"/>
      <c r="D2270" s="95"/>
      <c r="E2270" s="95"/>
      <c r="F2270" s="95" t="s">
        <v>25184</v>
      </c>
      <c r="G2270" s="258"/>
    </row>
    <row r="2271" spans="1:7" ht="31.5">
      <c r="A2271" s="126"/>
      <c r="B2271" s="257" t="s">
        <v>18166</v>
      </c>
      <c r="C2271" s="95"/>
      <c r="D2271" s="95"/>
      <c r="E2271" s="95"/>
      <c r="F2271" s="95" t="s">
        <v>25184</v>
      </c>
      <c r="G2271" s="258"/>
    </row>
    <row r="2272" spans="1:7" ht="31.5">
      <c r="A2272" s="126"/>
      <c r="B2272" s="257" t="s">
        <v>18167</v>
      </c>
      <c r="C2272" s="95"/>
      <c r="D2272" s="95"/>
      <c r="E2272" s="95"/>
      <c r="F2272" s="95" t="s">
        <v>25184</v>
      </c>
      <c r="G2272" s="258"/>
    </row>
    <row r="2273" spans="1:7" ht="31.5">
      <c r="A2273" s="126"/>
      <c r="B2273" s="257" t="s">
        <v>18168</v>
      </c>
      <c r="C2273" s="95"/>
      <c r="D2273" s="95"/>
      <c r="E2273" s="95"/>
      <c r="F2273" s="95" t="s">
        <v>25184</v>
      </c>
      <c r="G2273" s="258"/>
    </row>
    <row r="2274" spans="1:7" ht="31.5">
      <c r="A2274" s="126"/>
      <c r="B2274" s="257" t="s">
        <v>18169</v>
      </c>
      <c r="C2274" s="95"/>
      <c r="D2274" s="95"/>
      <c r="E2274" s="95"/>
      <c r="F2274" s="95" t="s">
        <v>25184</v>
      </c>
      <c r="G2274" s="258"/>
    </row>
    <row r="2275" spans="1:7" ht="31.5">
      <c r="A2275" s="126"/>
      <c r="B2275" s="257" t="s">
        <v>18170</v>
      </c>
      <c r="C2275" s="95"/>
      <c r="D2275" s="95"/>
      <c r="E2275" s="95"/>
      <c r="F2275" s="95" t="s">
        <v>25184</v>
      </c>
      <c r="G2275" s="258"/>
    </row>
    <row r="2276" spans="1:7" ht="31.5">
      <c r="A2276" s="126"/>
      <c r="B2276" s="257" t="s">
        <v>18171</v>
      </c>
      <c r="C2276" s="95"/>
      <c r="D2276" s="95"/>
      <c r="E2276" s="95"/>
      <c r="F2276" s="95" t="s">
        <v>25184</v>
      </c>
      <c r="G2276" s="258"/>
    </row>
    <row r="2277" spans="1:7" ht="31.5">
      <c r="A2277" s="126"/>
      <c r="B2277" s="257" t="s">
        <v>18172</v>
      </c>
      <c r="C2277" s="95"/>
      <c r="D2277" s="95"/>
      <c r="E2277" s="95"/>
      <c r="F2277" s="95" t="s">
        <v>25184</v>
      </c>
      <c r="G2277" s="258"/>
    </row>
    <row r="2278" spans="1:7" ht="31.5">
      <c r="A2278" s="126"/>
      <c r="B2278" s="257" t="s">
        <v>18173</v>
      </c>
      <c r="C2278" s="95"/>
      <c r="D2278" s="95"/>
      <c r="E2278" s="95"/>
      <c r="F2278" s="95" t="s">
        <v>25184</v>
      </c>
      <c r="G2278" s="258"/>
    </row>
    <row r="2279" spans="1:7" ht="31.5">
      <c r="A2279" s="126"/>
      <c r="B2279" s="257" t="s">
        <v>18174</v>
      </c>
      <c r="C2279" s="95"/>
      <c r="D2279" s="95"/>
      <c r="E2279" s="95"/>
      <c r="F2279" s="95" t="s">
        <v>25184</v>
      </c>
      <c r="G2279" s="258"/>
    </row>
    <row r="2280" spans="1:7" ht="31.5">
      <c r="A2280" s="126"/>
      <c r="B2280" s="257" t="s">
        <v>18175</v>
      </c>
      <c r="C2280" s="95"/>
      <c r="D2280" s="95"/>
      <c r="E2280" s="95"/>
      <c r="F2280" s="95" t="s">
        <v>25184</v>
      </c>
      <c r="G2280" s="258"/>
    </row>
    <row r="2281" spans="1:7" ht="31.5">
      <c r="A2281" s="126"/>
      <c r="B2281" s="257" t="s">
        <v>18176</v>
      </c>
      <c r="C2281" s="95"/>
      <c r="D2281" s="95"/>
      <c r="E2281" s="95"/>
      <c r="F2281" s="95" t="s">
        <v>25184</v>
      </c>
      <c r="G2281" s="258"/>
    </row>
    <row r="2282" spans="1:7" ht="31.5">
      <c r="A2282" s="126"/>
      <c r="B2282" s="257" t="s">
        <v>18177</v>
      </c>
      <c r="C2282" s="95"/>
      <c r="D2282" s="95"/>
      <c r="E2282" s="95"/>
      <c r="F2282" s="95" t="s">
        <v>25184</v>
      </c>
      <c r="G2282" s="258"/>
    </row>
    <row r="2283" spans="1:7" ht="31.5">
      <c r="A2283" s="126"/>
      <c r="B2283" s="257" t="s">
        <v>18178</v>
      </c>
      <c r="C2283" s="95"/>
      <c r="D2283" s="95"/>
      <c r="E2283" s="95"/>
      <c r="F2283" s="95" t="s">
        <v>25184</v>
      </c>
      <c r="G2283" s="258"/>
    </row>
    <row r="2284" spans="1:7" ht="31.5">
      <c r="A2284" s="126"/>
      <c r="B2284" s="257" t="s">
        <v>18179</v>
      </c>
      <c r="C2284" s="95"/>
      <c r="D2284" s="95"/>
      <c r="E2284" s="95"/>
      <c r="F2284" s="95" t="s">
        <v>25184</v>
      </c>
      <c r="G2284" s="258"/>
    </row>
    <row r="2285" spans="1:7" ht="31.5">
      <c r="A2285" s="126"/>
      <c r="B2285" s="257" t="s">
        <v>18180</v>
      </c>
      <c r="C2285" s="95"/>
      <c r="D2285" s="95"/>
      <c r="E2285" s="95"/>
      <c r="F2285" s="95" t="s">
        <v>25184</v>
      </c>
      <c r="G2285" s="258"/>
    </row>
    <row r="2286" spans="1:7" ht="31.5">
      <c r="A2286" s="126"/>
      <c r="B2286" s="257" t="s">
        <v>18181</v>
      </c>
      <c r="C2286" s="95"/>
      <c r="D2286" s="95"/>
      <c r="E2286" s="95"/>
      <c r="F2286" s="95" t="s">
        <v>25184</v>
      </c>
      <c r="G2286" s="258"/>
    </row>
    <row r="2287" spans="1:7" ht="31.5">
      <c r="A2287" s="126"/>
      <c r="B2287" s="257" t="s">
        <v>18182</v>
      </c>
      <c r="C2287" s="95"/>
      <c r="D2287" s="95"/>
      <c r="E2287" s="95"/>
      <c r="F2287" s="95" t="s">
        <v>25184</v>
      </c>
      <c r="G2287" s="258"/>
    </row>
    <row r="2288" spans="1:7" ht="31.5">
      <c r="A2288" s="126"/>
      <c r="B2288" s="257" t="s">
        <v>18183</v>
      </c>
      <c r="C2288" s="95"/>
      <c r="D2288" s="95"/>
      <c r="E2288" s="95"/>
      <c r="F2288" s="95" t="s">
        <v>25184</v>
      </c>
      <c r="G2288" s="258"/>
    </row>
    <row r="2289" spans="1:7" ht="31.5">
      <c r="A2289" s="126"/>
      <c r="B2289" s="257" t="s">
        <v>18184</v>
      </c>
      <c r="C2289" s="95"/>
      <c r="D2289" s="95"/>
      <c r="E2289" s="95"/>
      <c r="F2289" s="95" t="s">
        <v>25184</v>
      </c>
      <c r="G2289" s="258"/>
    </row>
    <row r="2290" spans="1:7" ht="31.5">
      <c r="A2290" s="126"/>
      <c r="B2290" s="257" t="s">
        <v>18185</v>
      </c>
      <c r="C2290" s="95"/>
      <c r="D2290" s="95"/>
      <c r="E2290" s="95"/>
      <c r="F2290" s="95" t="s">
        <v>25184</v>
      </c>
      <c r="G2290" s="258"/>
    </row>
    <row r="2291" spans="1:7" ht="31.5">
      <c r="A2291" s="126"/>
      <c r="B2291" s="257" t="s">
        <v>18186</v>
      </c>
      <c r="C2291" s="95"/>
      <c r="D2291" s="95"/>
      <c r="E2291" s="95"/>
      <c r="F2291" s="95" t="s">
        <v>25184</v>
      </c>
      <c r="G2291" s="258"/>
    </row>
    <row r="2292" spans="1:7" ht="31.5">
      <c r="A2292" s="126"/>
      <c r="B2292" s="257" t="s">
        <v>18187</v>
      </c>
      <c r="C2292" s="95"/>
      <c r="D2292" s="95"/>
      <c r="E2292" s="95"/>
      <c r="F2292" s="95" t="s">
        <v>25184</v>
      </c>
      <c r="G2292" s="258"/>
    </row>
    <row r="2293" spans="1:7" ht="31.5">
      <c r="A2293" s="126"/>
      <c r="B2293" s="257" t="s">
        <v>18188</v>
      </c>
      <c r="C2293" s="95"/>
      <c r="D2293" s="95"/>
      <c r="E2293" s="95"/>
      <c r="F2293" s="95" t="s">
        <v>25184</v>
      </c>
      <c r="G2293" s="258"/>
    </row>
    <row r="2294" spans="1:7" ht="31.5">
      <c r="A2294" s="126"/>
      <c r="B2294" s="257" t="s">
        <v>18189</v>
      </c>
      <c r="C2294" s="95"/>
      <c r="D2294" s="95"/>
      <c r="E2294" s="95"/>
      <c r="F2294" s="95" t="s">
        <v>25184</v>
      </c>
      <c r="G2294" s="258"/>
    </row>
    <row r="2295" spans="1:7" ht="31.5">
      <c r="A2295" s="126"/>
      <c r="B2295" s="257" t="s">
        <v>18190</v>
      </c>
      <c r="C2295" s="95"/>
      <c r="D2295" s="95"/>
      <c r="E2295" s="95"/>
      <c r="F2295" s="95" t="s">
        <v>25184</v>
      </c>
      <c r="G2295" s="258"/>
    </row>
    <row r="2296" spans="1:7" ht="31.5">
      <c r="A2296" s="126"/>
      <c r="B2296" s="257" t="s">
        <v>18191</v>
      </c>
      <c r="C2296" s="95"/>
      <c r="D2296" s="95"/>
      <c r="E2296" s="95"/>
      <c r="F2296" s="95" t="s">
        <v>25184</v>
      </c>
      <c r="G2296" s="258"/>
    </row>
    <row r="2297" spans="1:7" ht="31.5">
      <c r="A2297" s="126"/>
      <c r="B2297" s="257" t="s">
        <v>18192</v>
      </c>
      <c r="C2297" s="95"/>
      <c r="D2297" s="95"/>
      <c r="E2297" s="95"/>
      <c r="F2297" s="95" t="s">
        <v>25184</v>
      </c>
      <c r="G2297" s="258"/>
    </row>
    <row r="2298" spans="1:7" ht="31.5">
      <c r="A2298" s="126"/>
      <c r="B2298" s="257" t="s">
        <v>18193</v>
      </c>
      <c r="C2298" s="95"/>
      <c r="D2298" s="95"/>
      <c r="E2298" s="95"/>
      <c r="F2298" s="95" t="s">
        <v>25184</v>
      </c>
      <c r="G2298" s="258"/>
    </row>
    <row r="2299" spans="1:7" ht="31.5">
      <c r="A2299" s="126"/>
      <c r="B2299" s="257" t="s">
        <v>18194</v>
      </c>
      <c r="C2299" s="95"/>
      <c r="D2299" s="95"/>
      <c r="E2299" s="95"/>
      <c r="F2299" s="95" t="s">
        <v>25184</v>
      </c>
      <c r="G2299" s="258"/>
    </row>
    <row r="2300" spans="1:7" ht="31.5">
      <c r="A2300" s="126"/>
      <c r="B2300" s="257" t="s">
        <v>18195</v>
      </c>
      <c r="C2300" s="95"/>
      <c r="D2300" s="95"/>
      <c r="E2300" s="95"/>
      <c r="F2300" s="95" t="s">
        <v>25184</v>
      </c>
      <c r="G2300" s="258"/>
    </row>
    <row r="2301" spans="1:7" ht="31.5">
      <c r="A2301" s="126"/>
      <c r="B2301" s="257" t="s">
        <v>18196</v>
      </c>
      <c r="C2301" s="95"/>
      <c r="D2301" s="95"/>
      <c r="E2301" s="95"/>
      <c r="F2301" s="95" t="s">
        <v>25184</v>
      </c>
      <c r="G2301" s="258"/>
    </row>
    <row r="2302" spans="1:7" ht="31.5">
      <c r="A2302" s="126"/>
      <c r="B2302" s="257" t="s">
        <v>18197</v>
      </c>
      <c r="C2302" s="95"/>
      <c r="D2302" s="95"/>
      <c r="E2302" s="95"/>
      <c r="F2302" s="95" t="s">
        <v>25184</v>
      </c>
      <c r="G2302" s="258"/>
    </row>
    <row r="2303" spans="1:7" ht="31.5">
      <c r="A2303" s="126"/>
      <c r="B2303" s="257" t="s">
        <v>18198</v>
      </c>
      <c r="C2303" s="95"/>
      <c r="D2303" s="95"/>
      <c r="E2303" s="95"/>
      <c r="F2303" s="95" t="s">
        <v>25184</v>
      </c>
      <c r="G2303" s="258"/>
    </row>
    <row r="2304" spans="1:7" ht="31.5">
      <c r="A2304" s="126"/>
      <c r="B2304" s="257" t="s">
        <v>18199</v>
      </c>
      <c r="C2304" s="95"/>
      <c r="D2304" s="95"/>
      <c r="E2304" s="95"/>
      <c r="F2304" s="95" t="s">
        <v>25184</v>
      </c>
      <c r="G2304" s="258"/>
    </row>
    <row r="2305" spans="1:7" ht="31.5">
      <c r="A2305" s="126"/>
      <c r="B2305" s="257" t="s">
        <v>18200</v>
      </c>
      <c r="C2305" s="95"/>
      <c r="D2305" s="95"/>
      <c r="E2305" s="95"/>
      <c r="F2305" s="95" t="s">
        <v>25184</v>
      </c>
      <c r="G2305" s="258"/>
    </row>
    <row r="2306" spans="1:7" ht="31.5">
      <c r="A2306" s="126"/>
      <c r="B2306" s="257" t="s">
        <v>18201</v>
      </c>
      <c r="C2306" s="95"/>
      <c r="D2306" s="95"/>
      <c r="E2306" s="95"/>
      <c r="F2306" s="95" t="s">
        <v>25184</v>
      </c>
      <c r="G2306" s="258"/>
    </row>
    <row r="2307" spans="1:7" ht="31.5">
      <c r="A2307" s="126"/>
      <c r="B2307" s="257" t="s">
        <v>18202</v>
      </c>
      <c r="C2307" s="95"/>
      <c r="D2307" s="95"/>
      <c r="E2307" s="95"/>
      <c r="F2307" s="95" t="s">
        <v>25184</v>
      </c>
      <c r="G2307" s="258"/>
    </row>
    <row r="2308" spans="1:7" ht="31.5">
      <c r="A2308" s="126"/>
      <c r="B2308" s="257" t="s">
        <v>18203</v>
      </c>
      <c r="C2308" s="95"/>
      <c r="D2308" s="95"/>
      <c r="E2308" s="95"/>
      <c r="F2308" s="95" t="s">
        <v>25184</v>
      </c>
      <c r="G2308" s="258"/>
    </row>
    <row r="2309" spans="1:7" ht="31.5">
      <c r="A2309" s="126"/>
      <c r="B2309" s="257" t="s">
        <v>18204</v>
      </c>
      <c r="C2309" s="95"/>
      <c r="D2309" s="95"/>
      <c r="E2309" s="95"/>
      <c r="F2309" s="95" t="s">
        <v>25184</v>
      </c>
      <c r="G2309" s="258"/>
    </row>
    <row r="2310" spans="1:7" ht="31.5">
      <c r="A2310" s="126"/>
      <c r="B2310" s="257" t="s">
        <v>18205</v>
      </c>
      <c r="C2310" s="95"/>
      <c r="D2310" s="95"/>
      <c r="E2310" s="95"/>
      <c r="F2310" s="95" t="s">
        <v>25184</v>
      </c>
      <c r="G2310" s="258"/>
    </row>
    <row r="2311" spans="1:7" ht="31.5">
      <c r="A2311" s="126"/>
      <c r="B2311" s="257" t="s">
        <v>18206</v>
      </c>
      <c r="C2311" s="95"/>
      <c r="D2311" s="95"/>
      <c r="E2311" s="95"/>
      <c r="F2311" s="95" t="s">
        <v>25184</v>
      </c>
      <c r="G2311" s="258"/>
    </row>
    <row r="2312" spans="1:7" ht="31.5">
      <c r="A2312" s="126"/>
      <c r="B2312" s="257" t="s">
        <v>18207</v>
      </c>
      <c r="C2312" s="95"/>
      <c r="D2312" s="95"/>
      <c r="E2312" s="95"/>
      <c r="F2312" s="95" t="s">
        <v>25184</v>
      </c>
      <c r="G2312" s="258"/>
    </row>
    <row r="2313" spans="1:7" ht="31.5">
      <c r="A2313" s="126"/>
      <c r="B2313" s="257" t="s">
        <v>18208</v>
      </c>
      <c r="C2313" s="95"/>
      <c r="D2313" s="95"/>
      <c r="E2313" s="95"/>
      <c r="F2313" s="95" t="s">
        <v>25184</v>
      </c>
      <c r="G2313" s="258"/>
    </row>
    <row r="2314" spans="1:7" ht="31.5">
      <c r="A2314" s="126"/>
      <c r="B2314" s="257" t="s">
        <v>18209</v>
      </c>
      <c r="C2314" s="95"/>
      <c r="D2314" s="95"/>
      <c r="E2314" s="95"/>
      <c r="F2314" s="95" t="s">
        <v>25184</v>
      </c>
      <c r="G2314" s="258"/>
    </row>
    <row r="2315" spans="1:7" ht="31.5">
      <c r="A2315" s="126"/>
      <c r="B2315" s="257" t="s">
        <v>18210</v>
      </c>
      <c r="C2315" s="95"/>
      <c r="D2315" s="95"/>
      <c r="E2315" s="95"/>
      <c r="F2315" s="95" t="s">
        <v>25184</v>
      </c>
      <c r="G2315" s="258"/>
    </row>
    <row r="2316" spans="1:7" ht="31.5">
      <c r="A2316" s="126"/>
      <c r="B2316" s="257" t="s">
        <v>18211</v>
      </c>
      <c r="C2316" s="95"/>
      <c r="D2316" s="95"/>
      <c r="E2316" s="95"/>
      <c r="F2316" s="95" t="s">
        <v>25184</v>
      </c>
      <c r="G2316" s="258"/>
    </row>
    <row r="2317" spans="1:7" ht="31.5">
      <c r="A2317" s="126"/>
      <c r="B2317" s="257" t="s">
        <v>18212</v>
      </c>
      <c r="C2317" s="95"/>
      <c r="D2317" s="95"/>
      <c r="E2317" s="95"/>
      <c r="F2317" s="95" t="s">
        <v>25184</v>
      </c>
      <c r="G2317" s="258"/>
    </row>
    <row r="2318" spans="1:7" ht="31.5">
      <c r="A2318" s="126"/>
      <c r="B2318" s="257" t="s">
        <v>18213</v>
      </c>
      <c r="C2318" s="95"/>
      <c r="D2318" s="95"/>
      <c r="E2318" s="95"/>
      <c r="F2318" s="95" t="s">
        <v>25184</v>
      </c>
      <c r="G2318" s="258"/>
    </row>
    <row r="2319" spans="1:7" ht="31.5">
      <c r="A2319" s="126"/>
      <c r="B2319" s="257" t="s">
        <v>18214</v>
      </c>
      <c r="C2319" s="95"/>
      <c r="D2319" s="95"/>
      <c r="E2319" s="95"/>
      <c r="F2319" s="95" t="s">
        <v>25184</v>
      </c>
      <c r="G2319" s="258"/>
    </row>
    <row r="2320" spans="1:7" ht="31.5">
      <c r="A2320" s="126"/>
      <c r="B2320" s="257" t="s">
        <v>18215</v>
      </c>
      <c r="C2320" s="95"/>
      <c r="D2320" s="95"/>
      <c r="E2320" s="95"/>
      <c r="F2320" s="95" t="s">
        <v>25184</v>
      </c>
      <c r="G2320" s="258"/>
    </row>
    <row r="2321" spans="1:7" ht="31.5">
      <c r="A2321" s="126"/>
      <c r="B2321" s="257" t="s">
        <v>18216</v>
      </c>
      <c r="C2321" s="95"/>
      <c r="D2321" s="95"/>
      <c r="E2321" s="95"/>
      <c r="F2321" s="95" t="s">
        <v>25184</v>
      </c>
      <c r="G2321" s="258"/>
    </row>
    <row r="2322" spans="1:7" ht="31.5">
      <c r="A2322" s="126"/>
      <c r="B2322" s="257" t="s">
        <v>18217</v>
      </c>
      <c r="C2322" s="95"/>
      <c r="D2322" s="95"/>
      <c r="E2322" s="95"/>
      <c r="F2322" s="95" t="s">
        <v>25184</v>
      </c>
      <c r="G2322" s="258"/>
    </row>
    <row r="2323" spans="1:7" ht="31.5">
      <c r="A2323" s="126"/>
      <c r="B2323" s="257" t="s">
        <v>18218</v>
      </c>
      <c r="C2323" s="95"/>
      <c r="D2323" s="95"/>
      <c r="E2323" s="95"/>
      <c r="F2323" s="95" t="s">
        <v>25184</v>
      </c>
      <c r="G2323" s="258"/>
    </row>
    <row r="2324" spans="1:7" ht="31.5">
      <c r="A2324" s="126"/>
      <c r="B2324" s="257" t="s">
        <v>18219</v>
      </c>
      <c r="C2324" s="95"/>
      <c r="D2324" s="95"/>
      <c r="E2324" s="95"/>
      <c r="F2324" s="95" t="s">
        <v>25184</v>
      </c>
      <c r="G2324" s="258"/>
    </row>
    <row r="2325" spans="1:7" ht="31.5">
      <c r="A2325" s="126"/>
      <c r="B2325" s="257" t="s">
        <v>18220</v>
      </c>
      <c r="C2325" s="95"/>
      <c r="D2325" s="95"/>
      <c r="E2325" s="95"/>
      <c r="F2325" s="95" t="s">
        <v>25184</v>
      </c>
      <c r="G2325" s="258"/>
    </row>
    <row r="2326" spans="1:7" ht="31.5">
      <c r="A2326" s="126"/>
      <c r="B2326" s="257" t="s">
        <v>18221</v>
      </c>
      <c r="C2326" s="95"/>
      <c r="D2326" s="95"/>
      <c r="E2326" s="95"/>
      <c r="F2326" s="95" t="s">
        <v>25184</v>
      </c>
      <c r="G2326" s="258"/>
    </row>
    <row r="2327" spans="1:7" ht="31.5">
      <c r="A2327" s="126"/>
      <c r="B2327" s="257" t="s">
        <v>18222</v>
      </c>
      <c r="C2327" s="95"/>
      <c r="D2327" s="95"/>
      <c r="E2327" s="95"/>
      <c r="F2327" s="95" t="s">
        <v>25184</v>
      </c>
      <c r="G2327" s="258"/>
    </row>
    <row r="2328" spans="1:7" ht="31.5">
      <c r="A2328" s="126"/>
      <c r="B2328" s="257" t="s">
        <v>18223</v>
      </c>
      <c r="C2328" s="95"/>
      <c r="D2328" s="95"/>
      <c r="E2328" s="95"/>
      <c r="F2328" s="95" t="s">
        <v>25184</v>
      </c>
      <c r="G2328" s="258"/>
    </row>
    <row r="2329" spans="1:7" ht="31.5">
      <c r="A2329" s="126"/>
      <c r="B2329" s="257" t="s">
        <v>18224</v>
      </c>
      <c r="C2329" s="95"/>
      <c r="D2329" s="95"/>
      <c r="E2329" s="95"/>
      <c r="F2329" s="95" t="s">
        <v>25184</v>
      </c>
      <c r="G2329" s="258"/>
    </row>
    <row r="2330" spans="1:7" ht="31.5">
      <c r="A2330" s="126"/>
      <c r="B2330" s="257" t="s">
        <v>18225</v>
      </c>
      <c r="C2330" s="95"/>
      <c r="D2330" s="95"/>
      <c r="E2330" s="95"/>
      <c r="F2330" s="95" t="s">
        <v>25184</v>
      </c>
      <c r="G2330" s="258"/>
    </row>
    <row r="2331" spans="1:7" ht="31.5">
      <c r="A2331" s="126"/>
      <c r="B2331" s="257" t="s">
        <v>18226</v>
      </c>
      <c r="C2331" s="95"/>
      <c r="D2331" s="95"/>
      <c r="E2331" s="95"/>
      <c r="F2331" s="95" t="s">
        <v>25184</v>
      </c>
      <c r="G2331" s="258"/>
    </row>
    <row r="2332" spans="1:7" ht="31.5">
      <c r="A2332" s="126"/>
      <c r="B2332" s="257" t="s">
        <v>18227</v>
      </c>
      <c r="C2332" s="95"/>
      <c r="D2332" s="95"/>
      <c r="E2332" s="95"/>
      <c r="F2332" s="95" t="s">
        <v>25184</v>
      </c>
      <c r="G2332" s="258"/>
    </row>
    <row r="2333" spans="1:7" ht="31.5">
      <c r="A2333" s="126"/>
      <c r="B2333" s="257" t="s">
        <v>18228</v>
      </c>
      <c r="C2333" s="95"/>
      <c r="D2333" s="95"/>
      <c r="E2333" s="95"/>
      <c r="F2333" s="95" t="s">
        <v>25184</v>
      </c>
      <c r="G2333" s="258"/>
    </row>
    <row r="2334" spans="1:7" ht="31.5">
      <c r="A2334" s="126"/>
      <c r="B2334" s="257" t="s">
        <v>18229</v>
      </c>
      <c r="C2334" s="95"/>
      <c r="D2334" s="95"/>
      <c r="E2334" s="95"/>
      <c r="F2334" s="95" t="s">
        <v>25184</v>
      </c>
      <c r="G2334" s="258"/>
    </row>
    <row r="2335" spans="1:7" ht="31.5">
      <c r="A2335" s="126"/>
      <c r="B2335" s="257" t="s">
        <v>18230</v>
      </c>
      <c r="C2335" s="95"/>
      <c r="D2335" s="95"/>
      <c r="E2335" s="95"/>
      <c r="F2335" s="95" t="s">
        <v>25184</v>
      </c>
      <c r="G2335" s="258"/>
    </row>
    <row r="2336" spans="1:7" ht="31.5">
      <c r="A2336" s="126"/>
      <c r="B2336" s="257" t="s">
        <v>18231</v>
      </c>
      <c r="C2336" s="95"/>
      <c r="D2336" s="95"/>
      <c r="E2336" s="95"/>
      <c r="F2336" s="95" t="s">
        <v>25184</v>
      </c>
      <c r="G2336" s="258"/>
    </row>
    <row r="2337" spans="1:7" ht="31.5">
      <c r="A2337" s="126"/>
      <c r="B2337" s="257" t="s">
        <v>18232</v>
      </c>
      <c r="C2337" s="95"/>
      <c r="D2337" s="95"/>
      <c r="E2337" s="95"/>
      <c r="F2337" s="95" t="s">
        <v>25184</v>
      </c>
      <c r="G2337" s="258"/>
    </row>
    <row r="2338" spans="1:7" ht="31.5">
      <c r="A2338" s="126"/>
      <c r="B2338" s="257" t="s">
        <v>18233</v>
      </c>
      <c r="C2338" s="95"/>
      <c r="D2338" s="95"/>
      <c r="E2338" s="95"/>
      <c r="F2338" s="95" t="s">
        <v>25184</v>
      </c>
      <c r="G2338" s="258"/>
    </row>
    <row r="2339" spans="1:7" ht="31.5">
      <c r="A2339" s="126"/>
      <c r="B2339" s="257" t="s">
        <v>18234</v>
      </c>
      <c r="C2339" s="95"/>
      <c r="D2339" s="95"/>
      <c r="E2339" s="95"/>
      <c r="F2339" s="95" t="s">
        <v>25184</v>
      </c>
      <c r="G2339" s="258"/>
    </row>
    <row r="2340" spans="1:7" ht="31.5">
      <c r="A2340" s="126"/>
      <c r="B2340" s="257" t="s">
        <v>18235</v>
      </c>
      <c r="C2340" s="95"/>
      <c r="D2340" s="95"/>
      <c r="E2340" s="95"/>
      <c r="F2340" s="95" t="s">
        <v>25184</v>
      </c>
      <c r="G2340" s="258"/>
    </row>
    <row r="2341" spans="1:7" ht="31.5">
      <c r="A2341" s="126"/>
      <c r="B2341" s="257" t="s">
        <v>18236</v>
      </c>
      <c r="C2341" s="95"/>
      <c r="D2341" s="95"/>
      <c r="E2341" s="95"/>
      <c r="F2341" s="95" t="s">
        <v>25184</v>
      </c>
      <c r="G2341" s="258"/>
    </row>
    <row r="2342" spans="1:7" ht="31.5">
      <c r="A2342" s="126"/>
      <c r="B2342" s="257" t="s">
        <v>18237</v>
      </c>
      <c r="C2342" s="95"/>
      <c r="D2342" s="95"/>
      <c r="E2342" s="95"/>
      <c r="F2342" s="95" t="s">
        <v>25184</v>
      </c>
      <c r="G2342" s="258"/>
    </row>
    <row r="2343" spans="1:7" ht="31.5">
      <c r="A2343" s="126"/>
      <c r="B2343" s="257" t="s">
        <v>18238</v>
      </c>
      <c r="C2343" s="95"/>
      <c r="D2343" s="95"/>
      <c r="E2343" s="95"/>
      <c r="F2343" s="95" t="s">
        <v>25184</v>
      </c>
      <c r="G2343" s="258"/>
    </row>
    <row r="2344" spans="1:7" ht="31.5">
      <c r="A2344" s="126"/>
      <c r="B2344" s="257" t="s">
        <v>18239</v>
      </c>
      <c r="C2344" s="95"/>
      <c r="D2344" s="95"/>
      <c r="E2344" s="95"/>
      <c r="F2344" s="95" t="s">
        <v>25184</v>
      </c>
      <c r="G2344" s="258"/>
    </row>
    <row r="2345" spans="1:7" ht="31.5">
      <c r="A2345" s="126"/>
      <c r="B2345" s="257" t="s">
        <v>18240</v>
      </c>
      <c r="C2345" s="95"/>
      <c r="D2345" s="95"/>
      <c r="E2345" s="95"/>
      <c r="F2345" s="95" t="s">
        <v>25184</v>
      </c>
      <c r="G2345" s="258"/>
    </row>
    <row r="2346" spans="1:7" ht="31.5">
      <c r="A2346" s="126"/>
      <c r="B2346" s="257" t="s">
        <v>18241</v>
      </c>
      <c r="C2346" s="95"/>
      <c r="D2346" s="95"/>
      <c r="E2346" s="95"/>
      <c r="F2346" s="95" t="s">
        <v>25184</v>
      </c>
      <c r="G2346" s="258"/>
    </row>
    <row r="2347" spans="1:7" ht="31.5">
      <c r="A2347" s="126"/>
      <c r="B2347" s="257" t="s">
        <v>18242</v>
      </c>
      <c r="C2347" s="95"/>
      <c r="D2347" s="95"/>
      <c r="E2347" s="95"/>
      <c r="F2347" s="95" t="s">
        <v>25184</v>
      </c>
      <c r="G2347" s="258"/>
    </row>
    <row r="2348" spans="1:7" ht="31.5">
      <c r="A2348" s="126"/>
      <c r="B2348" s="257" t="s">
        <v>18243</v>
      </c>
      <c r="C2348" s="95"/>
      <c r="D2348" s="95"/>
      <c r="E2348" s="95"/>
      <c r="F2348" s="95" t="s">
        <v>25184</v>
      </c>
      <c r="G2348" s="258"/>
    </row>
    <row r="2349" spans="1:7" ht="31.5">
      <c r="A2349" s="126"/>
      <c r="B2349" s="257" t="s">
        <v>18244</v>
      </c>
      <c r="C2349" s="95"/>
      <c r="D2349" s="95"/>
      <c r="E2349" s="95"/>
      <c r="F2349" s="95" t="s">
        <v>25184</v>
      </c>
      <c r="G2349" s="258"/>
    </row>
    <row r="2350" spans="1:7" ht="31.5">
      <c r="A2350" s="126"/>
      <c r="B2350" s="257" t="s">
        <v>18245</v>
      </c>
      <c r="C2350" s="95"/>
      <c r="D2350" s="95"/>
      <c r="E2350" s="95"/>
      <c r="F2350" s="95" t="s">
        <v>25184</v>
      </c>
      <c r="G2350" s="258"/>
    </row>
    <row r="2351" spans="1:7" ht="31.5">
      <c r="A2351" s="126"/>
      <c r="B2351" s="257" t="s">
        <v>18246</v>
      </c>
      <c r="C2351" s="95"/>
      <c r="D2351" s="95"/>
      <c r="E2351" s="95"/>
      <c r="F2351" s="95" t="s">
        <v>25184</v>
      </c>
      <c r="G2351" s="258"/>
    </row>
    <row r="2352" spans="1:7" ht="31.5">
      <c r="A2352" s="126"/>
      <c r="B2352" s="257" t="s">
        <v>18247</v>
      </c>
      <c r="C2352" s="95"/>
      <c r="D2352" s="95"/>
      <c r="E2352" s="95"/>
      <c r="F2352" s="95" t="s">
        <v>25184</v>
      </c>
      <c r="G2352" s="258"/>
    </row>
    <row r="2353" spans="1:7" ht="31.5">
      <c r="A2353" s="126"/>
      <c r="B2353" s="257" t="s">
        <v>18248</v>
      </c>
      <c r="C2353" s="95"/>
      <c r="D2353" s="95"/>
      <c r="E2353" s="95"/>
      <c r="F2353" s="95" t="s">
        <v>25184</v>
      </c>
      <c r="G2353" s="258"/>
    </row>
    <row r="2354" spans="1:7" ht="31.5">
      <c r="A2354" s="126"/>
      <c r="B2354" s="257" t="s">
        <v>18249</v>
      </c>
      <c r="C2354" s="95"/>
      <c r="D2354" s="95"/>
      <c r="E2354" s="95"/>
      <c r="F2354" s="95" t="s">
        <v>25184</v>
      </c>
      <c r="G2354" s="258"/>
    </row>
    <row r="2355" spans="1:7" ht="31.5">
      <c r="A2355" s="126"/>
      <c r="B2355" s="257" t="s">
        <v>18250</v>
      </c>
      <c r="C2355" s="95"/>
      <c r="D2355" s="95"/>
      <c r="E2355" s="95"/>
      <c r="F2355" s="95" t="s">
        <v>25184</v>
      </c>
      <c r="G2355" s="258"/>
    </row>
    <row r="2356" spans="1:7" ht="31.5">
      <c r="A2356" s="126"/>
      <c r="B2356" s="257" t="s">
        <v>18251</v>
      </c>
      <c r="C2356" s="95"/>
      <c r="D2356" s="95"/>
      <c r="E2356" s="95"/>
      <c r="F2356" s="95" t="s">
        <v>25184</v>
      </c>
      <c r="G2356" s="258"/>
    </row>
    <row r="2357" spans="1:7" ht="31.5">
      <c r="A2357" s="126"/>
      <c r="B2357" s="257" t="s">
        <v>18252</v>
      </c>
      <c r="C2357" s="95"/>
      <c r="D2357" s="95"/>
      <c r="E2357" s="95"/>
      <c r="F2357" s="95" t="s">
        <v>25184</v>
      </c>
      <c r="G2357" s="258"/>
    </row>
    <row r="2358" spans="1:7" ht="31.5">
      <c r="A2358" s="126"/>
      <c r="B2358" s="257" t="s">
        <v>18253</v>
      </c>
      <c r="C2358" s="95"/>
      <c r="D2358" s="95"/>
      <c r="E2358" s="95"/>
      <c r="F2358" s="95" t="s">
        <v>25184</v>
      </c>
      <c r="G2358" s="258"/>
    </row>
    <row r="2359" spans="1:7" ht="31.5">
      <c r="A2359" s="126"/>
      <c r="B2359" s="257" t="s">
        <v>18254</v>
      </c>
      <c r="C2359" s="95"/>
      <c r="D2359" s="95"/>
      <c r="E2359" s="95"/>
      <c r="F2359" s="95" t="s">
        <v>25184</v>
      </c>
      <c r="G2359" s="258"/>
    </row>
    <row r="2360" spans="1:7" ht="31.5">
      <c r="A2360" s="126"/>
      <c r="B2360" s="257" t="s">
        <v>18255</v>
      </c>
      <c r="C2360" s="95"/>
      <c r="D2360" s="95"/>
      <c r="E2360" s="95"/>
      <c r="F2360" s="95" t="s">
        <v>25184</v>
      </c>
      <c r="G2360" s="258"/>
    </row>
    <row r="2361" spans="1:7" ht="31.5">
      <c r="A2361" s="126"/>
      <c r="B2361" s="257" t="s">
        <v>18256</v>
      </c>
      <c r="C2361" s="95"/>
      <c r="D2361" s="95"/>
      <c r="E2361" s="95"/>
      <c r="F2361" s="95" t="s">
        <v>25184</v>
      </c>
      <c r="G2361" s="258"/>
    </row>
    <row r="2362" spans="1:7" ht="31.5">
      <c r="A2362" s="126"/>
      <c r="B2362" s="257" t="s">
        <v>18257</v>
      </c>
      <c r="C2362" s="95"/>
      <c r="D2362" s="95"/>
      <c r="E2362" s="95"/>
      <c r="F2362" s="95" t="s">
        <v>25184</v>
      </c>
      <c r="G2362" s="258"/>
    </row>
    <row r="2363" spans="1:7" ht="31.5">
      <c r="A2363" s="126"/>
      <c r="B2363" s="257" t="s">
        <v>18258</v>
      </c>
      <c r="C2363" s="95"/>
      <c r="D2363" s="95"/>
      <c r="E2363" s="95"/>
      <c r="F2363" s="95" t="s">
        <v>25184</v>
      </c>
      <c r="G2363" s="258"/>
    </row>
    <row r="2364" spans="1:7" ht="31.5">
      <c r="A2364" s="126"/>
      <c r="B2364" s="257" t="s">
        <v>18259</v>
      </c>
      <c r="C2364" s="95"/>
      <c r="D2364" s="95"/>
      <c r="E2364" s="95"/>
      <c r="F2364" s="95" t="s">
        <v>25184</v>
      </c>
      <c r="G2364" s="258"/>
    </row>
    <row r="2365" spans="1:7" ht="31.5">
      <c r="A2365" s="126"/>
      <c r="B2365" s="257" t="s">
        <v>18260</v>
      </c>
      <c r="C2365" s="95"/>
      <c r="D2365" s="95"/>
      <c r="E2365" s="95"/>
      <c r="F2365" s="95" t="s">
        <v>25184</v>
      </c>
      <c r="G2365" s="258"/>
    </row>
    <row r="2366" spans="1:7" ht="31.5">
      <c r="A2366" s="126"/>
      <c r="B2366" s="257" t="s">
        <v>18261</v>
      </c>
      <c r="C2366" s="95"/>
      <c r="D2366" s="95"/>
      <c r="E2366" s="95"/>
      <c r="F2366" s="95" t="s">
        <v>25184</v>
      </c>
      <c r="G2366" s="258"/>
    </row>
    <row r="2367" spans="1:7" ht="31.5">
      <c r="A2367" s="126"/>
      <c r="B2367" s="257" t="s">
        <v>18262</v>
      </c>
      <c r="C2367" s="95"/>
      <c r="D2367" s="95"/>
      <c r="E2367" s="95"/>
      <c r="F2367" s="95" t="s">
        <v>25184</v>
      </c>
      <c r="G2367" s="258"/>
    </row>
    <row r="2368" spans="1:7" ht="31.5">
      <c r="A2368" s="126"/>
      <c r="B2368" s="257" t="s">
        <v>18263</v>
      </c>
      <c r="C2368" s="95"/>
      <c r="D2368" s="95"/>
      <c r="E2368" s="95"/>
      <c r="F2368" s="95" t="s">
        <v>25184</v>
      </c>
      <c r="G2368" s="258"/>
    </row>
    <row r="2369" spans="1:7" ht="31.5">
      <c r="A2369" s="126"/>
      <c r="B2369" s="257" t="s">
        <v>18264</v>
      </c>
      <c r="C2369" s="95"/>
      <c r="D2369" s="95"/>
      <c r="E2369" s="95"/>
      <c r="F2369" s="95" t="s">
        <v>25184</v>
      </c>
      <c r="G2369" s="258"/>
    </row>
    <row r="2370" spans="1:7" ht="31.5">
      <c r="A2370" s="126"/>
      <c r="B2370" s="257" t="s">
        <v>18265</v>
      </c>
      <c r="C2370" s="95"/>
      <c r="D2370" s="95"/>
      <c r="E2370" s="95"/>
      <c r="F2370" s="95" t="s">
        <v>25184</v>
      </c>
      <c r="G2370" s="258"/>
    </row>
    <row r="2371" spans="1:7" ht="31.5">
      <c r="A2371" s="126"/>
      <c r="B2371" s="257" t="s">
        <v>18266</v>
      </c>
      <c r="C2371" s="95"/>
      <c r="D2371" s="95"/>
      <c r="E2371" s="95"/>
      <c r="F2371" s="95" t="s">
        <v>25184</v>
      </c>
      <c r="G2371" s="258"/>
    </row>
    <row r="2372" spans="1:7" ht="31.5">
      <c r="A2372" s="126"/>
      <c r="B2372" s="257" t="s">
        <v>18267</v>
      </c>
      <c r="C2372" s="95"/>
      <c r="D2372" s="95"/>
      <c r="E2372" s="95"/>
      <c r="F2372" s="95" t="s">
        <v>25184</v>
      </c>
      <c r="G2372" s="258"/>
    </row>
    <row r="2373" spans="1:7" ht="31.5">
      <c r="A2373" s="126"/>
      <c r="B2373" s="257" t="s">
        <v>18268</v>
      </c>
      <c r="C2373" s="95"/>
      <c r="D2373" s="95"/>
      <c r="E2373" s="95"/>
      <c r="F2373" s="95" t="s">
        <v>25184</v>
      </c>
      <c r="G2373" s="258"/>
    </row>
    <row r="2374" spans="1:7" ht="31.5">
      <c r="A2374" s="126"/>
      <c r="B2374" s="257" t="s">
        <v>18269</v>
      </c>
      <c r="C2374" s="95"/>
      <c r="D2374" s="95"/>
      <c r="E2374" s="95"/>
      <c r="F2374" s="95" t="s">
        <v>25184</v>
      </c>
      <c r="G2374" s="258"/>
    </row>
    <row r="2375" spans="1:7" ht="31.5">
      <c r="A2375" s="126"/>
      <c r="B2375" s="257" t="s">
        <v>18270</v>
      </c>
      <c r="C2375" s="95"/>
      <c r="D2375" s="95"/>
      <c r="E2375" s="95"/>
      <c r="F2375" s="95" t="s">
        <v>25184</v>
      </c>
      <c r="G2375" s="258"/>
    </row>
    <row r="2376" spans="1:7" ht="31.5">
      <c r="A2376" s="126"/>
      <c r="B2376" s="257" t="s">
        <v>18271</v>
      </c>
      <c r="C2376" s="95"/>
      <c r="D2376" s="95"/>
      <c r="E2376" s="95"/>
      <c r="F2376" s="95" t="s">
        <v>25184</v>
      </c>
      <c r="G2376" s="258"/>
    </row>
    <row r="2377" spans="1:7" ht="31.5">
      <c r="A2377" s="126"/>
      <c r="B2377" s="257" t="s">
        <v>18272</v>
      </c>
      <c r="C2377" s="95"/>
      <c r="D2377" s="95"/>
      <c r="E2377" s="95"/>
      <c r="F2377" s="95" t="s">
        <v>25184</v>
      </c>
      <c r="G2377" s="258"/>
    </row>
    <row r="2378" spans="1:7" ht="31.5">
      <c r="A2378" s="126"/>
      <c r="B2378" s="257" t="s">
        <v>18273</v>
      </c>
      <c r="C2378" s="95"/>
      <c r="D2378" s="95"/>
      <c r="E2378" s="95"/>
      <c r="F2378" s="95" t="s">
        <v>25184</v>
      </c>
      <c r="G2378" s="258"/>
    </row>
    <row r="2379" spans="1:7" ht="31.5">
      <c r="A2379" s="126"/>
      <c r="B2379" s="257" t="s">
        <v>18274</v>
      </c>
      <c r="C2379" s="95"/>
      <c r="D2379" s="95"/>
      <c r="E2379" s="95"/>
      <c r="F2379" s="95" t="s">
        <v>25184</v>
      </c>
      <c r="G2379" s="258"/>
    </row>
    <row r="2380" spans="1:7" ht="31.5">
      <c r="A2380" s="126"/>
      <c r="B2380" s="257" t="s">
        <v>18275</v>
      </c>
      <c r="C2380" s="95"/>
      <c r="D2380" s="95"/>
      <c r="E2380" s="95"/>
      <c r="F2380" s="95" t="s">
        <v>25184</v>
      </c>
      <c r="G2380" s="258"/>
    </row>
    <row r="2381" spans="1:7" ht="31.5">
      <c r="A2381" s="126"/>
      <c r="B2381" s="257" t="s">
        <v>18276</v>
      </c>
      <c r="C2381" s="95"/>
      <c r="D2381" s="95"/>
      <c r="E2381" s="95"/>
      <c r="F2381" s="95" t="s">
        <v>25184</v>
      </c>
      <c r="G2381" s="258"/>
    </row>
    <row r="2382" spans="1:7" ht="31.5">
      <c r="A2382" s="126"/>
      <c r="B2382" s="257" t="s">
        <v>18277</v>
      </c>
      <c r="C2382" s="95"/>
      <c r="D2382" s="95"/>
      <c r="E2382" s="95"/>
      <c r="F2382" s="95" t="s">
        <v>25184</v>
      </c>
      <c r="G2382" s="258"/>
    </row>
    <row r="2383" spans="1:7" ht="31.5">
      <c r="A2383" s="126"/>
      <c r="B2383" s="257" t="s">
        <v>18278</v>
      </c>
      <c r="C2383" s="95"/>
      <c r="D2383" s="95"/>
      <c r="E2383" s="95"/>
      <c r="F2383" s="95" t="s">
        <v>25184</v>
      </c>
      <c r="G2383" s="258"/>
    </row>
    <row r="2384" spans="1:7" ht="31.5">
      <c r="A2384" s="126"/>
      <c r="B2384" s="257" t="s">
        <v>18279</v>
      </c>
      <c r="C2384" s="95"/>
      <c r="D2384" s="95"/>
      <c r="E2384" s="95"/>
      <c r="F2384" s="95" t="s">
        <v>25184</v>
      </c>
      <c r="G2384" s="258"/>
    </row>
    <row r="2385" spans="1:7" ht="31.5">
      <c r="A2385" s="126"/>
      <c r="B2385" s="257" t="s">
        <v>18280</v>
      </c>
      <c r="C2385" s="95"/>
      <c r="D2385" s="95"/>
      <c r="E2385" s="95"/>
      <c r="F2385" s="95" t="s">
        <v>25184</v>
      </c>
      <c r="G2385" s="258"/>
    </row>
    <row r="2386" spans="1:7" ht="31.5">
      <c r="A2386" s="126"/>
      <c r="B2386" s="257" t="s">
        <v>18281</v>
      </c>
      <c r="C2386" s="95"/>
      <c r="D2386" s="95"/>
      <c r="E2386" s="95"/>
      <c r="F2386" s="95" t="s">
        <v>25184</v>
      </c>
      <c r="G2386" s="258"/>
    </row>
    <row r="2387" spans="1:7" ht="31.5">
      <c r="A2387" s="126"/>
      <c r="B2387" s="257" t="s">
        <v>18282</v>
      </c>
      <c r="C2387" s="95"/>
      <c r="D2387" s="95"/>
      <c r="E2387" s="95"/>
      <c r="F2387" s="95" t="s">
        <v>25184</v>
      </c>
      <c r="G2387" s="258"/>
    </row>
    <row r="2388" spans="1:7" ht="31.5">
      <c r="A2388" s="126"/>
      <c r="B2388" s="257" t="s">
        <v>18283</v>
      </c>
      <c r="C2388" s="95"/>
      <c r="D2388" s="95"/>
      <c r="E2388" s="95"/>
      <c r="F2388" s="95" t="s">
        <v>25184</v>
      </c>
      <c r="G2388" s="258"/>
    </row>
    <row r="2389" spans="1:7" ht="31.5">
      <c r="A2389" s="126"/>
      <c r="B2389" s="257" t="s">
        <v>18284</v>
      </c>
      <c r="C2389" s="95"/>
      <c r="D2389" s="95"/>
      <c r="E2389" s="95"/>
      <c r="F2389" s="95" t="s">
        <v>25184</v>
      </c>
      <c r="G2389" s="258"/>
    </row>
    <row r="2390" spans="1:7" ht="31.5">
      <c r="A2390" s="126"/>
      <c r="B2390" s="257" t="s">
        <v>18285</v>
      </c>
      <c r="C2390" s="95"/>
      <c r="D2390" s="95"/>
      <c r="E2390" s="95"/>
      <c r="F2390" s="95" t="s">
        <v>25184</v>
      </c>
      <c r="G2390" s="258"/>
    </row>
    <row r="2391" spans="1:7" ht="31.5">
      <c r="A2391" s="126"/>
      <c r="B2391" s="257" t="s">
        <v>18286</v>
      </c>
      <c r="C2391" s="95"/>
      <c r="D2391" s="95"/>
      <c r="E2391" s="95"/>
      <c r="F2391" s="95" t="s">
        <v>25184</v>
      </c>
      <c r="G2391" s="258"/>
    </row>
    <row r="2392" spans="1:7" ht="31.5">
      <c r="A2392" s="126"/>
      <c r="B2392" s="257" t="s">
        <v>18287</v>
      </c>
      <c r="C2392" s="95"/>
      <c r="D2392" s="95"/>
      <c r="E2392" s="95"/>
      <c r="F2392" s="95" t="s">
        <v>25184</v>
      </c>
      <c r="G2392" s="258"/>
    </row>
    <row r="2393" spans="1:7" ht="31.5">
      <c r="A2393" s="126"/>
      <c r="B2393" s="257" t="s">
        <v>18288</v>
      </c>
      <c r="C2393" s="95"/>
      <c r="D2393" s="95"/>
      <c r="E2393" s="95"/>
      <c r="F2393" s="95" t="s">
        <v>25184</v>
      </c>
      <c r="G2393" s="258"/>
    </row>
    <row r="2394" spans="1:7" ht="31.5">
      <c r="A2394" s="126"/>
      <c r="B2394" s="257" t="s">
        <v>18289</v>
      </c>
      <c r="C2394" s="95"/>
      <c r="D2394" s="95"/>
      <c r="E2394" s="95"/>
      <c r="F2394" s="95" t="s">
        <v>25184</v>
      </c>
      <c r="G2394" s="258"/>
    </row>
    <row r="2395" spans="1:7" ht="31.5">
      <c r="A2395" s="126"/>
      <c r="B2395" s="257" t="s">
        <v>18290</v>
      </c>
      <c r="C2395" s="95"/>
      <c r="D2395" s="95"/>
      <c r="E2395" s="95"/>
      <c r="F2395" s="95" t="s">
        <v>25184</v>
      </c>
      <c r="G2395" s="258"/>
    </row>
    <row r="2396" spans="1:7" ht="31.5">
      <c r="A2396" s="126"/>
      <c r="B2396" s="257" t="s">
        <v>18291</v>
      </c>
      <c r="C2396" s="95"/>
      <c r="D2396" s="95"/>
      <c r="E2396" s="95"/>
      <c r="F2396" s="95" t="s">
        <v>25184</v>
      </c>
      <c r="G2396" s="258"/>
    </row>
    <row r="2397" spans="1:7" ht="31.5">
      <c r="A2397" s="126"/>
      <c r="B2397" s="257" t="s">
        <v>18292</v>
      </c>
      <c r="C2397" s="95"/>
      <c r="D2397" s="95"/>
      <c r="E2397" s="95"/>
      <c r="F2397" s="95" t="s">
        <v>25184</v>
      </c>
      <c r="G2397" s="258"/>
    </row>
    <row r="2398" spans="1:7" ht="31.5">
      <c r="A2398" s="126"/>
      <c r="B2398" s="257" t="s">
        <v>18293</v>
      </c>
      <c r="C2398" s="95"/>
      <c r="D2398" s="95"/>
      <c r="E2398" s="95"/>
      <c r="F2398" s="95" t="s">
        <v>25184</v>
      </c>
      <c r="G2398" s="258"/>
    </row>
    <row r="2399" spans="1:7" ht="31.5">
      <c r="A2399" s="126"/>
      <c r="B2399" s="257" t="s">
        <v>18294</v>
      </c>
      <c r="C2399" s="95"/>
      <c r="D2399" s="95"/>
      <c r="E2399" s="95"/>
      <c r="F2399" s="95" t="s">
        <v>25184</v>
      </c>
      <c r="G2399" s="258"/>
    </row>
    <row r="2400" spans="1:7" ht="31.5">
      <c r="A2400" s="126"/>
      <c r="B2400" s="257" t="s">
        <v>18295</v>
      </c>
      <c r="C2400" s="95"/>
      <c r="D2400" s="95"/>
      <c r="E2400" s="95"/>
      <c r="F2400" s="95" t="s">
        <v>25184</v>
      </c>
      <c r="G2400" s="258"/>
    </row>
    <row r="2401" spans="1:7" ht="31.5">
      <c r="A2401" s="126"/>
      <c r="B2401" s="257" t="s">
        <v>18296</v>
      </c>
      <c r="C2401" s="95"/>
      <c r="D2401" s="95"/>
      <c r="E2401" s="95"/>
      <c r="F2401" s="95" t="s">
        <v>25184</v>
      </c>
      <c r="G2401" s="258"/>
    </row>
    <row r="2402" spans="1:7" ht="31.5">
      <c r="A2402" s="126"/>
      <c r="B2402" s="257" t="s">
        <v>18297</v>
      </c>
      <c r="C2402" s="95"/>
      <c r="D2402" s="95"/>
      <c r="E2402" s="95"/>
      <c r="F2402" s="95" t="s">
        <v>25184</v>
      </c>
      <c r="G2402" s="258"/>
    </row>
    <row r="2403" spans="1:7" ht="31.5">
      <c r="A2403" s="126"/>
      <c r="B2403" s="257" t="s">
        <v>18298</v>
      </c>
      <c r="C2403" s="95"/>
      <c r="D2403" s="95"/>
      <c r="E2403" s="95"/>
      <c r="F2403" s="95" t="s">
        <v>25184</v>
      </c>
      <c r="G2403" s="258"/>
    </row>
    <row r="2404" spans="1:7" ht="31.5">
      <c r="A2404" s="126"/>
      <c r="B2404" s="257" t="s">
        <v>18299</v>
      </c>
      <c r="C2404" s="95"/>
      <c r="D2404" s="95"/>
      <c r="E2404" s="95"/>
      <c r="F2404" s="95" t="s">
        <v>25184</v>
      </c>
      <c r="G2404" s="258"/>
    </row>
    <row r="2405" spans="1:7" ht="31.5">
      <c r="A2405" s="126"/>
      <c r="B2405" s="257" t="s">
        <v>18300</v>
      </c>
      <c r="C2405" s="95"/>
      <c r="D2405" s="95"/>
      <c r="E2405" s="95"/>
      <c r="F2405" s="95" t="s">
        <v>25184</v>
      </c>
      <c r="G2405" s="258"/>
    </row>
    <row r="2406" spans="1:7" ht="31.5">
      <c r="A2406" s="126"/>
      <c r="B2406" s="257" t="s">
        <v>18301</v>
      </c>
      <c r="C2406" s="95"/>
      <c r="D2406" s="95"/>
      <c r="E2406" s="95"/>
      <c r="F2406" s="95" t="s">
        <v>25184</v>
      </c>
      <c r="G2406" s="258"/>
    </row>
    <row r="2407" spans="1:7" ht="31.5">
      <c r="A2407" s="126"/>
      <c r="B2407" s="257" t="s">
        <v>18302</v>
      </c>
      <c r="C2407" s="95"/>
      <c r="D2407" s="95"/>
      <c r="E2407" s="95"/>
      <c r="F2407" s="95" t="s">
        <v>25184</v>
      </c>
      <c r="G2407" s="258"/>
    </row>
    <row r="2408" spans="1:7" ht="31.5">
      <c r="A2408" s="126"/>
      <c r="B2408" s="257" t="s">
        <v>18303</v>
      </c>
      <c r="C2408" s="95"/>
      <c r="D2408" s="95"/>
      <c r="E2408" s="95"/>
      <c r="F2408" s="95" t="s">
        <v>25184</v>
      </c>
      <c r="G2408" s="258"/>
    </row>
    <row r="2409" spans="1:7" ht="31.5">
      <c r="A2409" s="126"/>
      <c r="B2409" s="257" t="s">
        <v>18304</v>
      </c>
      <c r="C2409" s="95"/>
      <c r="D2409" s="95"/>
      <c r="E2409" s="95"/>
      <c r="F2409" s="95" t="s">
        <v>25184</v>
      </c>
      <c r="G2409" s="258"/>
    </row>
    <row r="2410" spans="1:7" ht="31.5">
      <c r="A2410" s="126"/>
      <c r="B2410" s="257" t="s">
        <v>18305</v>
      </c>
      <c r="C2410" s="95"/>
      <c r="D2410" s="95"/>
      <c r="E2410" s="95"/>
      <c r="F2410" s="95" t="s">
        <v>25184</v>
      </c>
      <c r="G2410" s="258"/>
    </row>
    <row r="2411" spans="1:7" ht="31.5">
      <c r="A2411" s="126"/>
      <c r="B2411" s="257" t="s">
        <v>18306</v>
      </c>
      <c r="C2411" s="95"/>
      <c r="D2411" s="95"/>
      <c r="E2411" s="95"/>
      <c r="F2411" s="95" t="s">
        <v>25184</v>
      </c>
      <c r="G2411" s="258"/>
    </row>
    <row r="2412" spans="1:7" ht="31.5">
      <c r="A2412" s="126"/>
      <c r="B2412" s="257" t="s">
        <v>18307</v>
      </c>
      <c r="C2412" s="95"/>
      <c r="D2412" s="95"/>
      <c r="E2412" s="95"/>
      <c r="F2412" s="95" t="s">
        <v>25184</v>
      </c>
      <c r="G2412" s="258"/>
    </row>
    <row r="2413" spans="1:7" ht="31.5">
      <c r="A2413" s="126"/>
      <c r="B2413" s="257" t="s">
        <v>18308</v>
      </c>
      <c r="C2413" s="95"/>
      <c r="D2413" s="95"/>
      <c r="E2413" s="95"/>
      <c r="F2413" s="95" t="s">
        <v>25184</v>
      </c>
      <c r="G2413" s="258"/>
    </row>
    <row r="2414" spans="1:7" ht="31.5">
      <c r="A2414" s="126"/>
      <c r="B2414" s="257" t="s">
        <v>18309</v>
      </c>
      <c r="C2414" s="95"/>
      <c r="D2414" s="95"/>
      <c r="E2414" s="95"/>
      <c r="F2414" s="95" t="s">
        <v>25184</v>
      </c>
      <c r="G2414" s="258"/>
    </row>
    <row r="2415" spans="1:7" ht="31.5">
      <c r="A2415" s="126"/>
      <c r="B2415" s="257" t="s">
        <v>18310</v>
      </c>
      <c r="C2415" s="95"/>
      <c r="D2415" s="95"/>
      <c r="E2415" s="95"/>
      <c r="F2415" s="95" t="s">
        <v>25184</v>
      </c>
      <c r="G2415" s="258"/>
    </row>
    <row r="2416" spans="1:7" ht="31.5">
      <c r="A2416" s="126"/>
      <c r="B2416" s="257" t="s">
        <v>18311</v>
      </c>
      <c r="C2416" s="95"/>
      <c r="D2416" s="95"/>
      <c r="E2416" s="95"/>
      <c r="F2416" s="95" t="s">
        <v>25184</v>
      </c>
      <c r="G2416" s="258"/>
    </row>
    <row r="2417" spans="1:7" ht="31.5">
      <c r="A2417" s="126"/>
      <c r="B2417" s="257" t="s">
        <v>18312</v>
      </c>
      <c r="C2417" s="95"/>
      <c r="D2417" s="95"/>
      <c r="E2417" s="95"/>
      <c r="F2417" s="95" t="s">
        <v>25184</v>
      </c>
      <c r="G2417" s="258"/>
    </row>
    <row r="2418" spans="1:7" ht="31.5">
      <c r="A2418" s="126"/>
      <c r="B2418" s="257" t="s">
        <v>18313</v>
      </c>
      <c r="C2418" s="95"/>
      <c r="D2418" s="95"/>
      <c r="E2418" s="95"/>
      <c r="F2418" s="95" t="s">
        <v>25184</v>
      </c>
      <c r="G2418" s="258"/>
    </row>
    <row r="2419" spans="1:7" ht="31.5">
      <c r="A2419" s="126"/>
      <c r="B2419" s="257" t="s">
        <v>18314</v>
      </c>
      <c r="C2419" s="95"/>
      <c r="D2419" s="95"/>
      <c r="E2419" s="95"/>
      <c r="F2419" s="95" t="s">
        <v>25184</v>
      </c>
      <c r="G2419" s="258"/>
    </row>
    <row r="2420" spans="1:7" ht="31.5">
      <c r="A2420" s="126"/>
      <c r="B2420" s="257" t="s">
        <v>18315</v>
      </c>
      <c r="C2420" s="95"/>
      <c r="D2420" s="95"/>
      <c r="E2420" s="95"/>
      <c r="F2420" s="95" t="s">
        <v>25184</v>
      </c>
      <c r="G2420" s="258"/>
    </row>
    <row r="2421" spans="1:7" ht="31.5">
      <c r="A2421" s="126"/>
      <c r="B2421" s="257" t="s">
        <v>18316</v>
      </c>
      <c r="C2421" s="95"/>
      <c r="D2421" s="95"/>
      <c r="E2421" s="95"/>
      <c r="F2421" s="95" t="s">
        <v>25184</v>
      </c>
      <c r="G2421" s="258"/>
    </row>
    <row r="2422" spans="1:7" ht="31.5">
      <c r="A2422" s="126"/>
      <c r="B2422" s="257" t="s">
        <v>18317</v>
      </c>
      <c r="C2422" s="95"/>
      <c r="D2422" s="95"/>
      <c r="E2422" s="95"/>
      <c r="F2422" s="95" t="s">
        <v>25184</v>
      </c>
      <c r="G2422" s="258"/>
    </row>
    <row r="2423" spans="1:7" ht="31.5">
      <c r="A2423" s="126"/>
      <c r="B2423" s="257" t="s">
        <v>18318</v>
      </c>
      <c r="C2423" s="95"/>
      <c r="D2423" s="95"/>
      <c r="E2423" s="95"/>
      <c r="F2423" s="95" t="s">
        <v>25184</v>
      </c>
      <c r="G2423" s="258"/>
    </row>
    <row r="2424" spans="1:7" ht="31.5">
      <c r="A2424" s="126"/>
      <c r="B2424" s="257" t="s">
        <v>18319</v>
      </c>
      <c r="C2424" s="95"/>
      <c r="D2424" s="95"/>
      <c r="E2424" s="95"/>
      <c r="F2424" s="95" t="s">
        <v>25184</v>
      </c>
      <c r="G2424" s="258"/>
    </row>
    <row r="2425" spans="1:7" ht="31.5">
      <c r="A2425" s="126"/>
      <c r="B2425" s="257" t="s">
        <v>18320</v>
      </c>
      <c r="C2425" s="95"/>
      <c r="D2425" s="95"/>
      <c r="E2425" s="95"/>
      <c r="F2425" s="95" t="s">
        <v>25184</v>
      </c>
      <c r="G2425" s="258"/>
    </row>
    <row r="2426" spans="1:7" ht="31.5">
      <c r="A2426" s="126"/>
      <c r="B2426" s="257" t="s">
        <v>18321</v>
      </c>
      <c r="C2426" s="95"/>
      <c r="D2426" s="95"/>
      <c r="E2426" s="95"/>
      <c r="F2426" s="95" t="s">
        <v>25184</v>
      </c>
      <c r="G2426" s="258"/>
    </row>
    <row r="2427" spans="1:7" ht="31.5">
      <c r="A2427" s="126"/>
      <c r="B2427" s="257" t="s">
        <v>18322</v>
      </c>
      <c r="C2427" s="95"/>
      <c r="D2427" s="95"/>
      <c r="E2427" s="95"/>
      <c r="F2427" s="95" t="s">
        <v>25184</v>
      </c>
      <c r="G2427" s="258"/>
    </row>
    <row r="2428" spans="1:7" ht="31.5">
      <c r="A2428" s="126"/>
      <c r="B2428" s="257" t="s">
        <v>18323</v>
      </c>
      <c r="C2428" s="95"/>
      <c r="D2428" s="95"/>
      <c r="E2428" s="95"/>
      <c r="F2428" s="95" t="s">
        <v>25184</v>
      </c>
      <c r="G2428" s="258"/>
    </row>
    <row r="2429" spans="1:7" ht="31.5">
      <c r="A2429" s="126"/>
      <c r="B2429" s="257" t="s">
        <v>18324</v>
      </c>
      <c r="C2429" s="95"/>
      <c r="D2429" s="95"/>
      <c r="E2429" s="95"/>
      <c r="F2429" s="95" t="s">
        <v>25184</v>
      </c>
      <c r="G2429" s="258"/>
    </row>
    <row r="2430" spans="1:7" ht="31.5">
      <c r="A2430" s="126"/>
      <c r="B2430" s="257" t="s">
        <v>18325</v>
      </c>
      <c r="C2430" s="95"/>
      <c r="D2430" s="95"/>
      <c r="E2430" s="95"/>
      <c r="F2430" s="95" t="s">
        <v>25184</v>
      </c>
      <c r="G2430" s="258"/>
    </row>
    <row r="2431" spans="1:7" ht="31.5">
      <c r="A2431" s="126"/>
      <c r="B2431" s="257" t="s">
        <v>18326</v>
      </c>
      <c r="C2431" s="95"/>
      <c r="D2431" s="95"/>
      <c r="E2431" s="95"/>
      <c r="F2431" s="95" t="s">
        <v>25184</v>
      </c>
      <c r="G2431" s="258"/>
    </row>
    <row r="2432" spans="1:7" ht="31.5">
      <c r="A2432" s="126"/>
      <c r="B2432" s="257" t="s">
        <v>18327</v>
      </c>
      <c r="C2432" s="95"/>
      <c r="D2432" s="95"/>
      <c r="E2432" s="95"/>
      <c r="F2432" s="95" t="s">
        <v>25184</v>
      </c>
      <c r="G2432" s="258"/>
    </row>
    <row r="2433" spans="1:7" ht="31.5">
      <c r="A2433" s="126"/>
      <c r="B2433" s="257" t="s">
        <v>18328</v>
      </c>
      <c r="C2433" s="95"/>
      <c r="D2433" s="95"/>
      <c r="E2433" s="95"/>
      <c r="F2433" s="95" t="s">
        <v>25184</v>
      </c>
      <c r="G2433" s="258"/>
    </row>
    <row r="2434" spans="1:7" ht="31.5">
      <c r="A2434" s="126"/>
      <c r="B2434" s="257" t="s">
        <v>18329</v>
      </c>
      <c r="C2434" s="95"/>
      <c r="D2434" s="95"/>
      <c r="E2434" s="95"/>
      <c r="F2434" s="95" t="s">
        <v>25184</v>
      </c>
      <c r="G2434" s="258"/>
    </row>
    <row r="2435" spans="1:7" ht="31.5">
      <c r="A2435" s="126"/>
      <c r="B2435" s="257" t="s">
        <v>18330</v>
      </c>
      <c r="C2435" s="95"/>
      <c r="D2435" s="95"/>
      <c r="E2435" s="95"/>
      <c r="F2435" s="95" t="s">
        <v>25184</v>
      </c>
      <c r="G2435" s="258"/>
    </row>
    <row r="2436" spans="1:7" ht="31.5">
      <c r="A2436" s="126"/>
      <c r="B2436" s="257" t="s">
        <v>18331</v>
      </c>
      <c r="C2436" s="95"/>
      <c r="D2436" s="95"/>
      <c r="E2436" s="95"/>
      <c r="F2436" s="95" t="s">
        <v>25184</v>
      </c>
      <c r="G2436" s="258"/>
    </row>
    <row r="2437" spans="1:7" ht="31.5">
      <c r="A2437" s="126"/>
      <c r="B2437" s="257" t="s">
        <v>18332</v>
      </c>
      <c r="C2437" s="95"/>
      <c r="D2437" s="95"/>
      <c r="E2437" s="95"/>
      <c r="F2437" s="95" t="s">
        <v>25184</v>
      </c>
      <c r="G2437" s="258"/>
    </row>
    <row r="2438" spans="1:7" ht="31.5">
      <c r="A2438" s="126"/>
      <c r="B2438" s="257" t="s">
        <v>18333</v>
      </c>
      <c r="C2438" s="95"/>
      <c r="D2438" s="95"/>
      <c r="E2438" s="95"/>
      <c r="F2438" s="95" t="s">
        <v>25184</v>
      </c>
      <c r="G2438" s="258"/>
    </row>
    <row r="2439" spans="1:7" ht="31.5">
      <c r="A2439" s="126"/>
      <c r="B2439" s="257" t="s">
        <v>18334</v>
      </c>
      <c r="C2439" s="95"/>
      <c r="D2439" s="95"/>
      <c r="E2439" s="95"/>
      <c r="F2439" s="95" t="s">
        <v>25184</v>
      </c>
      <c r="G2439" s="258"/>
    </row>
    <row r="2440" spans="1:7" ht="31.5">
      <c r="A2440" s="126"/>
      <c r="B2440" s="257" t="s">
        <v>18335</v>
      </c>
      <c r="C2440" s="95"/>
      <c r="D2440" s="95"/>
      <c r="E2440" s="95"/>
      <c r="F2440" s="95" t="s">
        <v>25184</v>
      </c>
      <c r="G2440" s="258"/>
    </row>
    <row r="2441" spans="1:7" ht="31.5">
      <c r="A2441" s="126"/>
      <c r="B2441" s="257" t="s">
        <v>18336</v>
      </c>
      <c r="C2441" s="95"/>
      <c r="D2441" s="95"/>
      <c r="E2441" s="95"/>
      <c r="F2441" s="95" t="s">
        <v>25184</v>
      </c>
      <c r="G2441" s="258"/>
    </row>
    <row r="2442" spans="1:7" ht="31.5">
      <c r="A2442" s="126"/>
      <c r="B2442" s="257" t="s">
        <v>18337</v>
      </c>
      <c r="C2442" s="95"/>
      <c r="D2442" s="95"/>
      <c r="E2442" s="95"/>
      <c r="F2442" s="95" t="s">
        <v>25184</v>
      </c>
      <c r="G2442" s="258"/>
    </row>
    <row r="2443" spans="1:7" ht="31.5">
      <c r="A2443" s="126"/>
      <c r="B2443" s="257" t="s">
        <v>18338</v>
      </c>
      <c r="C2443" s="95"/>
      <c r="D2443" s="95"/>
      <c r="E2443" s="95"/>
      <c r="F2443" s="95" t="s">
        <v>25184</v>
      </c>
      <c r="G2443" s="258"/>
    </row>
    <row r="2444" spans="1:7" ht="31.5">
      <c r="A2444" s="126"/>
      <c r="B2444" s="257" t="s">
        <v>18339</v>
      </c>
      <c r="C2444" s="95"/>
      <c r="D2444" s="95"/>
      <c r="E2444" s="95"/>
      <c r="F2444" s="95" t="s">
        <v>25184</v>
      </c>
      <c r="G2444" s="258"/>
    </row>
    <row r="2445" spans="1:7" ht="31.5">
      <c r="A2445" s="126"/>
      <c r="B2445" s="257" t="s">
        <v>18340</v>
      </c>
      <c r="C2445" s="95"/>
      <c r="D2445" s="95"/>
      <c r="E2445" s="95"/>
      <c r="F2445" s="95" t="s">
        <v>25184</v>
      </c>
      <c r="G2445" s="258"/>
    </row>
    <row r="2446" spans="1:7" ht="31.5">
      <c r="A2446" s="126"/>
      <c r="B2446" s="257" t="s">
        <v>18341</v>
      </c>
      <c r="C2446" s="95"/>
      <c r="D2446" s="95"/>
      <c r="E2446" s="95"/>
      <c r="F2446" s="95" t="s">
        <v>25184</v>
      </c>
      <c r="G2446" s="258"/>
    </row>
    <row r="2447" spans="1:7" ht="31.5">
      <c r="A2447" s="126"/>
      <c r="B2447" s="257" t="s">
        <v>18342</v>
      </c>
      <c r="C2447" s="95"/>
      <c r="D2447" s="95"/>
      <c r="E2447" s="95"/>
      <c r="F2447" s="95" t="s">
        <v>25184</v>
      </c>
      <c r="G2447" s="258"/>
    </row>
    <row r="2448" spans="1:7" ht="31.5">
      <c r="A2448" s="126"/>
      <c r="B2448" s="257" t="s">
        <v>18343</v>
      </c>
      <c r="C2448" s="95"/>
      <c r="D2448" s="95"/>
      <c r="E2448" s="95"/>
      <c r="F2448" s="95" t="s">
        <v>25184</v>
      </c>
      <c r="G2448" s="258"/>
    </row>
    <row r="2449" spans="1:7" ht="31.5">
      <c r="A2449" s="126"/>
      <c r="B2449" s="257" t="s">
        <v>18344</v>
      </c>
      <c r="C2449" s="95"/>
      <c r="D2449" s="95"/>
      <c r="E2449" s="95"/>
      <c r="F2449" s="95" t="s">
        <v>25184</v>
      </c>
      <c r="G2449" s="258"/>
    </row>
    <row r="2450" spans="1:7" ht="31.5">
      <c r="A2450" s="126"/>
      <c r="B2450" s="257" t="s">
        <v>18345</v>
      </c>
      <c r="C2450" s="95"/>
      <c r="D2450" s="95"/>
      <c r="E2450" s="95"/>
      <c r="F2450" s="95" t="s">
        <v>25184</v>
      </c>
      <c r="G2450" s="258"/>
    </row>
    <row r="2451" spans="1:7" ht="31.5">
      <c r="A2451" s="126"/>
      <c r="B2451" s="257" t="s">
        <v>18346</v>
      </c>
      <c r="C2451" s="95"/>
      <c r="D2451" s="95"/>
      <c r="E2451" s="95"/>
      <c r="F2451" s="95" t="s">
        <v>25184</v>
      </c>
      <c r="G2451" s="258"/>
    </row>
    <row r="2452" spans="1:7" ht="31.5">
      <c r="A2452" s="126"/>
      <c r="B2452" s="257" t="s">
        <v>18347</v>
      </c>
      <c r="C2452" s="95"/>
      <c r="D2452" s="95"/>
      <c r="E2452" s="95"/>
      <c r="F2452" s="95" t="s">
        <v>25184</v>
      </c>
      <c r="G2452" s="258"/>
    </row>
    <row r="2453" spans="1:7" ht="31.5">
      <c r="A2453" s="126"/>
      <c r="B2453" s="257" t="s">
        <v>18348</v>
      </c>
      <c r="C2453" s="95"/>
      <c r="D2453" s="95"/>
      <c r="E2453" s="95"/>
      <c r="F2453" s="95" t="s">
        <v>25184</v>
      </c>
      <c r="G2453" s="258"/>
    </row>
    <row r="2454" spans="1:7" ht="31.5">
      <c r="A2454" s="126"/>
      <c r="B2454" s="257" t="s">
        <v>18349</v>
      </c>
      <c r="C2454" s="95"/>
      <c r="D2454" s="95"/>
      <c r="E2454" s="95"/>
      <c r="F2454" s="95" t="s">
        <v>25184</v>
      </c>
      <c r="G2454" s="258"/>
    </row>
    <row r="2455" spans="1:7" ht="31.5">
      <c r="A2455" s="126"/>
      <c r="B2455" s="257" t="s">
        <v>18350</v>
      </c>
      <c r="C2455" s="95"/>
      <c r="D2455" s="95"/>
      <c r="E2455" s="95"/>
      <c r="F2455" s="95" t="s">
        <v>25184</v>
      </c>
      <c r="G2455" s="258"/>
    </row>
    <row r="2456" spans="1:7" ht="31.5">
      <c r="A2456" s="126"/>
      <c r="B2456" s="257" t="s">
        <v>18351</v>
      </c>
      <c r="C2456" s="95"/>
      <c r="D2456" s="95"/>
      <c r="E2456" s="95"/>
      <c r="F2456" s="95" t="s">
        <v>25184</v>
      </c>
      <c r="G2456" s="258"/>
    </row>
    <row r="2457" spans="1:7" ht="31.5">
      <c r="A2457" s="126"/>
      <c r="B2457" s="257" t="s">
        <v>18352</v>
      </c>
      <c r="C2457" s="95"/>
      <c r="D2457" s="95"/>
      <c r="E2457" s="95"/>
      <c r="F2457" s="95" t="s">
        <v>25184</v>
      </c>
      <c r="G2457" s="258"/>
    </row>
    <row r="2458" spans="1:7" ht="31.5">
      <c r="A2458" s="126"/>
      <c r="B2458" s="257" t="s">
        <v>18353</v>
      </c>
      <c r="C2458" s="95"/>
      <c r="D2458" s="95"/>
      <c r="E2458" s="95"/>
      <c r="F2458" s="95" t="s">
        <v>25184</v>
      </c>
      <c r="G2458" s="258"/>
    </row>
    <row r="2459" spans="1:7" ht="31.5">
      <c r="A2459" s="126"/>
      <c r="B2459" s="257" t="s">
        <v>18354</v>
      </c>
      <c r="C2459" s="95"/>
      <c r="D2459" s="95"/>
      <c r="E2459" s="95"/>
      <c r="F2459" s="95" t="s">
        <v>25184</v>
      </c>
      <c r="G2459" s="258"/>
    </row>
    <row r="2460" spans="1:7" ht="31.5">
      <c r="A2460" s="126"/>
      <c r="B2460" s="257" t="s">
        <v>18355</v>
      </c>
      <c r="C2460" s="95"/>
      <c r="D2460" s="95"/>
      <c r="E2460" s="95"/>
      <c r="F2460" s="95" t="s">
        <v>25184</v>
      </c>
      <c r="G2460" s="258"/>
    </row>
    <row r="2461" spans="1:7" ht="31.5">
      <c r="A2461" s="126"/>
      <c r="B2461" s="257" t="s">
        <v>18356</v>
      </c>
      <c r="C2461" s="95"/>
      <c r="D2461" s="95"/>
      <c r="E2461" s="95"/>
      <c r="F2461" s="95" t="s">
        <v>25184</v>
      </c>
      <c r="G2461" s="258"/>
    </row>
    <row r="2462" spans="1:7" ht="31.5">
      <c r="A2462" s="126"/>
      <c r="B2462" s="257" t="s">
        <v>18357</v>
      </c>
      <c r="C2462" s="95"/>
      <c r="D2462" s="95"/>
      <c r="E2462" s="95"/>
      <c r="F2462" s="95" t="s">
        <v>25184</v>
      </c>
      <c r="G2462" s="258"/>
    </row>
    <row r="2463" spans="1:7" ht="31.5">
      <c r="A2463" s="126"/>
      <c r="B2463" s="257" t="s">
        <v>18358</v>
      </c>
      <c r="C2463" s="95"/>
      <c r="D2463" s="95"/>
      <c r="E2463" s="95"/>
      <c r="F2463" s="95" t="s">
        <v>25184</v>
      </c>
      <c r="G2463" s="258"/>
    </row>
    <row r="2464" spans="1:7" ht="31.5">
      <c r="A2464" s="126"/>
      <c r="B2464" s="257" t="s">
        <v>18359</v>
      </c>
      <c r="C2464" s="95"/>
      <c r="D2464" s="95"/>
      <c r="E2464" s="95"/>
      <c r="F2464" s="95" t="s">
        <v>25184</v>
      </c>
      <c r="G2464" s="258"/>
    </row>
    <row r="2465" spans="1:7" ht="31.5">
      <c r="A2465" s="126"/>
      <c r="B2465" s="257" t="s">
        <v>18360</v>
      </c>
      <c r="C2465" s="95"/>
      <c r="D2465" s="95"/>
      <c r="E2465" s="95"/>
      <c r="F2465" s="95" t="s">
        <v>25184</v>
      </c>
      <c r="G2465" s="258"/>
    </row>
    <row r="2466" spans="1:7" ht="31.5">
      <c r="A2466" s="126"/>
      <c r="B2466" s="257" t="s">
        <v>18361</v>
      </c>
      <c r="C2466" s="95"/>
      <c r="D2466" s="95"/>
      <c r="E2466" s="95"/>
      <c r="F2466" s="95" t="s">
        <v>25184</v>
      </c>
      <c r="G2466" s="258"/>
    </row>
    <row r="2467" spans="1:7" ht="31.5">
      <c r="A2467" s="126"/>
      <c r="B2467" s="257" t="s">
        <v>18362</v>
      </c>
      <c r="C2467" s="95"/>
      <c r="D2467" s="95"/>
      <c r="E2467" s="95"/>
      <c r="F2467" s="95" t="s">
        <v>25184</v>
      </c>
      <c r="G2467" s="258"/>
    </row>
    <row r="2468" spans="1:7" ht="31.5">
      <c r="A2468" s="126"/>
      <c r="B2468" s="257" t="s">
        <v>18363</v>
      </c>
      <c r="C2468" s="95"/>
      <c r="D2468" s="95"/>
      <c r="E2468" s="95"/>
      <c r="F2468" s="95" t="s">
        <v>25184</v>
      </c>
      <c r="G2468" s="258"/>
    </row>
    <row r="2469" spans="1:7" ht="31.5">
      <c r="A2469" s="126"/>
      <c r="B2469" s="257" t="s">
        <v>18364</v>
      </c>
      <c r="C2469" s="95"/>
      <c r="D2469" s="95"/>
      <c r="E2469" s="95"/>
      <c r="F2469" s="95" t="s">
        <v>25184</v>
      </c>
      <c r="G2469" s="258"/>
    </row>
    <row r="2470" spans="1:7" ht="31.5">
      <c r="A2470" s="126"/>
      <c r="B2470" s="257" t="s">
        <v>18365</v>
      </c>
      <c r="C2470" s="95"/>
      <c r="D2470" s="95"/>
      <c r="E2470" s="95"/>
      <c r="F2470" s="95" t="s">
        <v>25184</v>
      </c>
      <c r="G2470" s="258"/>
    </row>
    <row r="2471" spans="1:7" ht="31.5">
      <c r="A2471" s="126"/>
      <c r="B2471" s="257" t="s">
        <v>18366</v>
      </c>
      <c r="C2471" s="95"/>
      <c r="D2471" s="95"/>
      <c r="E2471" s="95"/>
      <c r="F2471" s="95" t="s">
        <v>25184</v>
      </c>
      <c r="G2471" s="258"/>
    </row>
    <row r="2472" spans="1:7" ht="31.5">
      <c r="A2472" s="126"/>
      <c r="B2472" s="257" t="s">
        <v>18367</v>
      </c>
      <c r="C2472" s="95"/>
      <c r="D2472" s="95"/>
      <c r="E2472" s="95"/>
      <c r="F2472" s="95" t="s">
        <v>25184</v>
      </c>
      <c r="G2472" s="258"/>
    </row>
    <row r="2473" spans="1:7" ht="31.5">
      <c r="A2473" s="126"/>
      <c r="B2473" s="257" t="s">
        <v>18368</v>
      </c>
      <c r="C2473" s="95"/>
      <c r="D2473" s="95"/>
      <c r="E2473" s="95"/>
      <c r="F2473" s="95" t="s">
        <v>25184</v>
      </c>
      <c r="G2473" s="258"/>
    </row>
    <row r="2474" spans="1:7" ht="31.5">
      <c r="A2474" s="126"/>
      <c r="B2474" s="257" t="s">
        <v>18369</v>
      </c>
      <c r="C2474" s="95"/>
      <c r="D2474" s="95"/>
      <c r="E2474" s="95"/>
      <c r="F2474" s="95" t="s">
        <v>25184</v>
      </c>
      <c r="G2474" s="258"/>
    </row>
    <row r="2475" spans="1:7" ht="31.5">
      <c r="A2475" s="126"/>
      <c r="B2475" s="257" t="s">
        <v>18370</v>
      </c>
      <c r="C2475" s="95"/>
      <c r="D2475" s="95"/>
      <c r="E2475" s="95"/>
      <c r="F2475" s="95" t="s">
        <v>25184</v>
      </c>
      <c r="G2475" s="258"/>
    </row>
    <row r="2476" spans="1:7" ht="31.5">
      <c r="A2476" s="126"/>
      <c r="B2476" s="257" t="s">
        <v>18371</v>
      </c>
      <c r="C2476" s="95"/>
      <c r="D2476" s="95"/>
      <c r="E2476" s="95"/>
      <c r="F2476" s="95" t="s">
        <v>25184</v>
      </c>
      <c r="G2476" s="258"/>
    </row>
    <row r="2477" spans="1:7" ht="31.5">
      <c r="A2477" s="126"/>
      <c r="B2477" s="257" t="s">
        <v>18372</v>
      </c>
      <c r="C2477" s="95"/>
      <c r="D2477" s="95"/>
      <c r="E2477" s="95"/>
      <c r="F2477" s="95" t="s">
        <v>25184</v>
      </c>
      <c r="G2477" s="258"/>
    </row>
    <row r="2478" spans="1:7" ht="31.5">
      <c r="A2478" s="126"/>
      <c r="B2478" s="257" t="s">
        <v>18373</v>
      </c>
      <c r="C2478" s="95"/>
      <c r="D2478" s="95"/>
      <c r="E2478" s="95"/>
      <c r="F2478" s="95" t="s">
        <v>25184</v>
      </c>
      <c r="G2478" s="258"/>
    </row>
    <row r="2479" spans="1:7" ht="31.5">
      <c r="A2479" s="126"/>
      <c r="B2479" s="257" t="s">
        <v>18374</v>
      </c>
      <c r="C2479" s="95"/>
      <c r="D2479" s="95"/>
      <c r="E2479" s="95"/>
      <c r="F2479" s="95" t="s">
        <v>25184</v>
      </c>
      <c r="G2479" s="258"/>
    </row>
    <row r="2480" spans="1:7" ht="31.5">
      <c r="A2480" s="126"/>
      <c r="B2480" s="257" t="s">
        <v>18375</v>
      </c>
      <c r="C2480" s="95"/>
      <c r="D2480" s="95"/>
      <c r="E2480" s="95"/>
      <c r="F2480" s="95" t="s">
        <v>25184</v>
      </c>
      <c r="G2480" s="258"/>
    </row>
    <row r="2481" spans="1:7" ht="31.5">
      <c r="A2481" s="126"/>
      <c r="B2481" s="257" t="s">
        <v>18376</v>
      </c>
      <c r="C2481" s="95"/>
      <c r="D2481" s="95"/>
      <c r="E2481" s="95"/>
      <c r="F2481" s="95" t="s">
        <v>25184</v>
      </c>
      <c r="G2481" s="258"/>
    </row>
    <row r="2482" spans="1:7" ht="31.5">
      <c r="A2482" s="126"/>
      <c r="B2482" s="257" t="s">
        <v>18377</v>
      </c>
      <c r="C2482" s="95"/>
      <c r="D2482" s="95"/>
      <c r="E2482" s="95"/>
      <c r="F2482" s="95" t="s">
        <v>25184</v>
      </c>
      <c r="G2482" s="258"/>
    </row>
    <row r="2483" spans="1:7" ht="31.5">
      <c r="A2483" s="126"/>
      <c r="B2483" s="257" t="s">
        <v>18378</v>
      </c>
      <c r="C2483" s="95"/>
      <c r="D2483" s="95"/>
      <c r="E2483" s="95"/>
      <c r="F2483" s="95" t="s">
        <v>25184</v>
      </c>
      <c r="G2483" s="258"/>
    </row>
    <row r="2484" spans="1:7" ht="31.5">
      <c r="A2484" s="126"/>
      <c r="B2484" s="257" t="s">
        <v>18379</v>
      </c>
      <c r="C2484" s="95"/>
      <c r="D2484" s="95"/>
      <c r="E2484" s="95"/>
      <c r="F2484" s="95" t="s">
        <v>25184</v>
      </c>
      <c r="G2484" s="258"/>
    </row>
    <row r="2485" spans="1:7" ht="31.5">
      <c r="A2485" s="126"/>
      <c r="B2485" s="257" t="s">
        <v>18380</v>
      </c>
      <c r="C2485" s="95"/>
      <c r="D2485" s="95"/>
      <c r="E2485" s="95"/>
      <c r="F2485" s="95" t="s">
        <v>25184</v>
      </c>
      <c r="G2485" s="258"/>
    </row>
    <row r="2486" spans="1:7" ht="31.5">
      <c r="A2486" s="126"/>
      <c r="B2486" s="257" t="s">
        <v>18381</v>
      </c>
      <c r="C2486" s="95"/>
      <c r="D2486" s="95"/>
      <c r="E2486" s="95"/>
      <c r="F2486" s="95" t="s">
        <v>25184</v>
      </c>
      <c r="G2486" s="258"/>
    </row>
    <row r="2487" spans="1:7" ht="31.5">
      <c r="A2487" s="126"/>
      <c r="B2487" s="257" t="s">
        <v>18382</v>
      </c>
      <c r="C2487" s="95"/>
      <c r="D2487" s="95"/>
      <c r="E2487" s="95"/>
      <c r="F2487" s="95" t="s">
        <v>25184</v>
      </c>
      <c r="G2487" s="258"/>
    </row>
    <row r="2488" spans="1:7" ht="31.5">
      <c r="A2488" s="126"/>
      <c r="B2488" s="257" t="s">
        <v>18383</v>
      </c>
      <c r="C2488" s="95"/>
      <c r="D2488" s="95"/>
      <c r="E2488" s="95"/>
      <c r="F2488" s="95" t="s">
        <v>25184</v>
      </c>
      <c r="G2488" s="258"/>
    </row>
    <row r="2489" spans="1:7" ht="31.5">
      <c r="A2489" s="126"/>
      <c r="B2489" s="257" t="s">
        <v>18384</v>
      </c>
      <c r="C2489" s="95"/>
      <c r="D2489" s="95"/>
      <c r="E2489" s="95"/>
      <c r="F2489" s="95" t="s">
        <v>25184</v>
      </c>
      <c r="G2489" s="258"/>
    </row>
    <row r="2490" spans="1:7" ht="31.5">
      <c r="A2490" s="126"/>
      <c r="B2490" s="257" t="s">
        <v>18385</v>
      </c>
      <c r="C2490" s="95"/>
      <c r="D2490" s="95"/>
      <c r="E2490" s="95"/>
      <c r="F2490" s="95" t="s">
        <v>25184</v>
      </c>
      <c r="G2490" s="258"/>
    </row>
    <row r="2491" spans="1:7" ht="31.5">
      <c r="A2491" s="126"/>
      <c r="B2491" s="257" t="s">
        <v>18386</v>
      </c>
      <c r="C2491" s="95"/>
      <c r="D2491" s="95"/>
      <c r="E2491" s="95"/>
      <c r="F2491" s="95" t="s">
        <v>25184</v>
      </c>
      <c r="G2491" s="258"/>
    </row>
    <row r="2492" spans="1:7" ht="31.5">
      <c r="A2492" s="126"/>
      <c r="B2492" s="257" t="s">
        <v>18387</v>
      </c>
      <c r="C2492" s="95"/>
      <c r="D2492" s="95"/>
      <c r="E2492" s="95"/>
      <c r="F2492" s="95" t="s">
        <v>25184</v>
      </c>
      <c r="G2492" s="258"/>
    </row>
    <row r="2493" spans="1:7" ht="31.5">
      <c r="A2493" s="126"/>
      <c r="B2493" s="257" t="s">
        <v>18388</v>
      </c>
      <c r="C2493" s="95"/>
      <c r="D2493" s="95"/>
      <c r="E2493" s="95"/>
      <c r="F2493" s="95" t="s">
        <v>25184</v>
      </c>
      <c r="G2493" s="258"/>
    </row>
    <row r="2494" spans="1:7" ht="31.5">
      <c r="A2494" s="126"/>
      <c r="B2494" s="257" t="s">
        <v>18389</v>
      </c>
      <c r="C2494" s="95"/>
      <c r="D2494" s="95"/>
      <c r="E2494" s="95"/>
      <c r="F2494" s="95" t="s">
        <v>25184</v>
      </c>
      <c r="G2494" s="258"/>
    </row>
    <row r="2495" spans="1:7" ht="31.5">
      <c r="A2495" s="126"/>
      <c r="B2495" s="257" t="s">
        <v>18390</v>
      </c>
      <c r="C2495" s="95"/>
      <c r="D2495" s="95"/>
      <c r="E2495" s="95"/>
      <c r="F2495" s="95" t="s">
        <v>25184</v>
      </c>
      <c r="G2495" s="258"/>
    </row>
    <row r="2496" spans="1:7" ht="31.5">
      <c r="A2496" s="126"/>
      <c r="B2496" s="257" t="s">
        <v>18391</v>
      </c>
      <c r="C2496" s="95"/>
      <c r="D2496" s="95"/>
      <c r="E2496" s="95"/>
      <c r="F2496" s="95" t="s">
        <v>25184</v>
      </c>
      <c r="G2496" s="258"/>
    </row>
    <row r="2497" spans="1:7" ht="31.5">
      <c r="A2497" s="126"/>
      <c r="B2497" s="257" t="s">
        <v>18392</v>
      </c>
      <c r="C2497" s="95"/>
      <c r="D2497" s="95"/>
      <c r="E2497" s="95"/>
      <c r="F2497" s="95" t="s">
        <v>25184</v>
      </c>
      <c r="G2497" s="258"/>
    </row>
    <row r="2498" spans="1:7" ht="31.5">
      <c r="A2498" s="126"/>
      <c r="B2498" s="257" t="s">
        <v>18393</v>
      </c>
      <c r="C2498" s="95"/>
      <c r="D2498" s="95"/>
      <c r="E2498" s="95"/>
      <c r="F2498" s="95" t="s">
        <v>25184</v>
      </c>
      <c r="G2498" s="258"/>
    </row>
    <row r="2499" spans="1:7" ht="31.5">
      <c r="A2499" s="126"/>
      <c r="B2499" s="257" t="s">
        <v>18394</v>
      </c>
      <c r="C2499" s="95"/>
      <c r="D2499" s="95"/>
      <c r="E2499" s="95"/>
      <c r="F2499" s="95" t="s">
        <v>25184</v>
      </c>
      <c r="G2499" s="258"/>
    </row>
    <row r="2500" spans="1:7" ht="31.5">
      <c r="A2500" s="126"/>
      <c r="B2500" s="257" t="s">
        <v>18395</v>
      </c>
      <c r="C2500" s="95"/>
      <c r="D2500" s="95"/>
      <c r="E2500" s="95"/>
      <c r="F2500" s="95" t="s">
        <v>25184</v>
      </c>
      <c r="G2500" s="258"/>
    </row>
    <row r="2501" spans="1:7" ht="31.5">
      <c r="A2501" s="126"/>
      <c r="B2501" s="257" t="s">
        <v>18396</v>
      </c>
      <c r="C2501" s="95"/>
      <c r="D2501" s="95"/>
      <c r="E2501" s="95"/>
      <c r="F2501" s="95" t="s">
        <v>25184</v>
      </c>
      <c r="G2501" s="258"/>
    </row>
    <row r="2502" spans="1:7" ht="31.5">
      <c r="A2502" s="126"/>
      <c r="B2502" s="257" t="s">
        <v>18397</v>
      </c>
      <c r="C2502" s="95"/>
      <c r="D2502" s="95"/>
      <c r="E2502" s="95"/>
      <c r="F2502" s="95" t="s">
        <v>25184</v>
      </c>
      <c r="G2502" s="258"/>
    </row>
    <row r="2503" spans="1:7" ht="31.5">
      <c r="A2503" s="126"/>
      <c r="B2503" s="257" t="s">
        <v>18398</v>
      </c>
      <c r="C2503" s="95"/>
      <c r="D2503" s="95"/>
      <c r="E2503" s="95"/>
      <c r="F2503" s="95" t="s">
        <v>25184</v>
      </c>
      <c r="G2503" s="258"/>
    </row>
    <row r="2504" spans="1:7" ht="31.5">
      <c r="A2504" s="126"/>
      <c r="B2504" s="257" t="s">
        <v>18399</v>
      </c>
      <c r="C2504" s="95"/>
      <c r="D2504" s="95"/>
      <c r="E2504" s="95"/>
      <c r="F2504" s="95" t="s">
        <v>25184</v>
      </c>
      <c r="G2504" s="258"/>
    </row>
    <row r="2505" spans="1:7" ht="31.5">
      <c r="A2505" s="126"/>
      <c r="B2505" s="257" t="s">
        <v>18400</v>
      </c>
      <c r="C2505" s="95"/>
      <c r="D2505" s="95"/>
      <c r="E2505" s="95"/>
      <c r="F2505" s="95" t="s">
        <v>25184</v>
      </c>
      <c r="G2505" s="258"/>
    </row>
    <row r="2506" spans="1:7" ht="31.5">
      <c r="A2506" s="126"/>
      <c r="B2506" s="257" t="s">
        <v>18401</v>
      </c>
      <c r="C2506" s="95"/>
      <c r="D2506" s="95"/>
      <c r="E2506" s="95"/>
      <c r="F2506" s="95" t="s">
        <v>25184</v>
      </c>
      <c r="G2506" s="258"/>
    </row>
    <row r="2507" spans="1:7" ht="31.5">
      <c r="A2507" s="126"/>
      <c r="B2507" s="257" t="s">
        <v>18402</v>
      </c>
      <c r="C2507" s="95"/>
      <c r="D2507" s="95"/>
      <c r="E2507" s="95"/>
      <c r="F2507" s="95" t="s">
        <v>25184</v>
      </c>
      <c r="G2507" s="258"/>
    </row>
    <row r="2508" spans="1:7" ht="31.5">
      <c r="A2508" s="126"/>
      <c r="B2508" s="257" t="s">
        <v>18403</v>
      </c>
      <c r="C2508" s="95"/>
      <c r="D2508" s="95"/>
      <c r="E2508" s="95"/>
      <c r="F2508" s="95" t="s">
        <v>25184</v>
      </c>
      <c r="G2508" s="258"/>
    </row>
    <row r="2509" spans="1:7" ht="31.5">
      <c r="A2509" s="126"/>
      <c r="B2509" s="257" t="s">
        <v>18404</v>
      </c>
      <c r="C2509" s="95"/>
      <c r="D2509" s="95"/>
      <c r="E2509" s="95"/>
      <c r="F2509" s="95" t="s">
        <v>25184</v>
      </c>
      <c r="G2509" s="258"/>
    </row>
    <row r="2510" spans="1:7" ht="31.5">
      <c r="A2510" s="126"/>
      <c r="B2510" s="257" t="s">
        <v>18405</v>
      </c>
      <c r="C2510" s="95"/>
      <c r="D2510" s="95"/>
      <c r="E2510" s="95"/>
      <c r="F2510" s="95" t="s">
        <v>25184</v>
      </c>
      <c r="G2510" s="258"/>
    </row>
    <row r="2511" spans="1:7" ht="31.5">
      <c r="A2511" s="126"/>
      <c r="B2511" s="257" t="s">
        <v>18406</v>
      </c>
      <c r="C2511" s="95"/>
      <c r="D2511" s="95"/>
      <c r="E2511" s="95"/>
      <c r="F2511" s="95" t="s">
        <v>25184</v>
      </c>
      <c r="G2511" s="258"/>
    </row>
    <row r="2512" spans="1:7" ht="31.5">
      <c r="A2512" s="126"/>
      <c r="B2512" s="257" t="s">
        <v>18407</v>
      </c>
      <c r="C2512" s="95"/>
      <c r="D2512" s="95"/>
      <c r="E2512" s="95"/>
      <c r="F2512" s="95" t="s">
        <v>25184</v>
      </c>
      <c r="G2512" s="258"/>
    </row>
    <row r="2513" spans="1:7" ht="31.5">
      <c r="A2513" s="126"/>
      <c r="B2513" s="257" t="s">
        <v>18408</v>
      </c>
      <c r="C2513" s="95"/>
      <c r="D2513" s="95"/>
      <c r="E2513" s="95"/>
      <c r="F2513" s="95" t="s">
        <v>25184</v>
      </c>
      <c r="G2513" s="258"/>
    </row>
    <row r="2514" spans="1:7" ht="31.5">
      <c r="A2514" s="126"/>
      <c r="B2514" s="257" t="s">
        <v>18409</v>
      </c>
      <c r="C2514" s="95"/>
      <c r="D2514" s="95"/>
      <c r="E2514" s="95"/>
      <c r="F2514" s="95" t="s">
        <v>25184</v>
      </c>
      <c r="G2514" s="258"/>
    </row>
    <row r="2515" spans="1:7" ht="31.5">
      <c r="A2515" s="126"/>
      <c r="B2515" s="257" t="s">
        <v>18410</v>
      </c>
      <c r="C2515" s="95"/>
      <c r="D2515" s="95"/>
      <c r="E2515" s="95"/>
      <c r="F2515" s="95" t="s">
        <v>25184</v>
      </c>
      <c r="G2515" s="258"/>
    </row>
    <row r="2516" spans="1:7" ht="31.5">
      <c r="A2516" s="126"/>
      <c r="B2516" s="257" t="s">
        <v>18411</v>
      </c>
      <c r="C2516" s="95"/>
      <c r="D2516" s="95"/>
      <c r="E2516" s="95"/>
      <c r="F2516" s="95" t="s">
        <v>25184</v>
      </c>
      <c r="G2516" s="258"/>
    </row>
    <row r="2517" spans="1:7" ht="31.5">
      <c r="A2517" s="126"/>
      <c r="B2517" s="257" t="s">
        <v>18412</v>
      </c>
      <c r="C2517" s="95"/>
      <c r="D2517" s="95"/>
      <c r="E2517" s="95"/>
      <c r="F2517" s="95" t="s">
        <v>25184</v>
      </c>
      <c r="G2517" s="258"/>
    </row>
    <row r="2518" spans="1:7" ht="31.5">
      <c r="A2518" s="126"/>
      <c r="B2518" s="257" t="s">
        <v>18413</v>
      </c>
      <c r="C2518" s="95"/>
      <c r="D2518" s="95"/>
      <c r="E2518" s="95"/>
      <c r="F2518" s="95" t="s">
        <v>25184</v>
      </c>
      <c r="G2518" s="258"/>
    </row>
    <row r="2519" spans="1:7" ht="31.5">
      <c r="A2519" s="126"/>
      <c r="B2519" s="257" t="s">
        <v>18414</v>
      </c>
      <c r="C2519" s="95"/>
      <c r="D2519" s="95"/>
      <c r="E2519" s="95"/>
      <c r="F2519" s="95" t="s">
        <v>25184</v>
      </c>
      <c r="G2519" s="258"/>
    </row>
    <row r="2520" spans="1:7" ht="31.5">
      <c r="A2520" s="126"/>
      <c r="B2520" s="257" t="s">
        <v>18415</v>
      </c>
      <c r="C2520" s="95"/>
      <c r="D2520" s="95"/>
      <c r="E2520" s="95"/>
      <c r="F2520" s="95" t="s">
        <v>25184</v>
      </c>
      <c r="G2520" s="258"/>
    </row>
    <row r="2521" spans="1:7" ht="31.5">
      <c r="A2521" s="126"/>
      <c r="B2521" s="257" t="s">
        <v>18416</v>
      </c>
      <c r="C2521" s="95"/>
      <c r="D2521" s="95"/>
      <c r="E2521" s="95"/>
      <c r="F2521" s="95" t="s">
        <v>25184</v>
      </c>
      <c r="G2521" s="258"/>
    </row>
    <row r="2522" spans="1:7" ht="31.5">
      <c r="A2522" s="126"/>
      <c r="B2522" s="257" t="s">
        <v>18417</v>
      </c>
      <c r="C2522" s="95"/>
      <c r="D2522" s="95"/>
      <c r="E2522" s="95"/>
      <c r="F2522" s="95" t="s">
        <v>25184</v>
      </c>
      <c r="G2522" s="258"/>
    </row>
    <row r="2523" spans="1:7" ht="31.5">
      <c r="A2523" s="126"/>
      <c r="B2523" s="257" t="s">
        <v>18418</v>
      </c>
      <c r="C2523" s="95"/>
      <c r="D2523" s="95"/>
      <c r="E2523" s="95"/>
      <c r="F2523" s="95" t="s">
        <v>25184</v>
      </c>
      <c r="G2523" s="258"/>
    </row>
    <row r="2524" spans="1:7" ht="31.5">
      <c r="A2524" s="126"/>
      <c r="B2524" s="257" t="s">
        <v>18419</v>
      </c>
      <c r="C2524" s="95"/>
      <c r="D2524" s="95"/>
      <c r="E2524" s="95"/>
      <c r="F2524" s="95" t="s">
        <v>25184</v>
      </c>
      <c r="G2524" s="258"/>
    </row>
    <row r="2525" spans="1:7" ht="31.5">
      <c r="A2525" s="126"/>
      <c r="B2525" s="257" t="s">
        <v>18420</v>
      </c>
      <c r="C2525" s="95"/>
      <c r="D2525" s="95"/>
      <c r="E2525" s="95"/>
      <c r="F2525" s="95" t="s">
        <v>25184</v>
      </c>
      <c r="G2525" s="258"/>
    </row>
    <row r="2526" spans="1:7" ht="31.5">
      <c r="A2526" s="126"/>
      <c r="B2526" s="257" t="s">
        <v>18421</v>
      </c>
      <c r="C2526" s="95"/>
      <c r="D2526" s="95"/>
      <c r="E2526" s="95"/>
      <c r="F2526" s="95" t="s">
        <v>25184</v>
      </c>
      <c r="G2526" s="258"/>
    </row>
    <row r="2527" spans="1:7" ht="31.5">
      <c r="A2527" s="126"/>
      <c r="B2527" s="257" t="s">
        <v>18422</v>
      </c>
      <c r="C2527" s="95"/>
      <c r="D2527" s="95"/>
      <c r="E2527" s="95"/>
      <c r="F2527" s="95" t="s">
        <v>25184</v>
      </c>
      <c r="G2527" s="258"/>
    </row>
    <row r="2528" spans="1:7" ht="31.5">
      <c r="A2528" s="126"/>
      <c r="B2528" s="257" t="s">
        <v>18423</v>
      </c>
      <c r="C2528" s="95"/>
      <c r="D2528" s="95"/>
      <c r="E2528" s="95"/>
      <c r="F2528" s="95" t="s">
        <v>25184</v>
      </c>
      <c r="G2528" s="258"/>
    </row>
    <row r="2529" spans="1:7" ht="31.5">
      <c r="A2529" s="126"/>
      <c r="B2529" s="257" t="s">
        <v>18424</v>
      </c>
      <c r="C2529" s="95"/>
      <c r="D2529" s="95"/>
      <c r="E2529" s="95"/>
      <c r="F2529" s="95" t="s">
        <v>25184</v>
      </c>
      <c r="G2529" s="258"/>
    </row>
    <row r="2530" spans="1:7" ht="31.5">
      <c r="A2530" s="126"/>
      <c r="B2530" s="257" t="s">
        <v>18425</v>
      </c>
      <c r="C2530" s="95"/>
      <c r="D2530" s="95"/>
      <c r="E2530" s="95"/>
      <c r="F2530" s="95" t="s">
        <v>25184</v>
      </c>
      <c r="G2530" s="258"/>
    </row>
    <row r="2531" spans="1:7" ht="31.5">
      <c r="A2531" s="126"/>
      <c r="B2531" s="257" t="s">
        <v>18426</v>
      </c>
      <c r="C2531" s="95"/>
      <c r="D2531" s="95"/>
      <c r="E2531" s="95"/>
      <c r="F2531" s="95" t="s">
        <v>25184</v>
      </c>
      <c r="G2531" s="258"/>
    </row>
    <row r="2532" spans="1:7" ht="31.5">
      <c r="A2532" s="126"/>
      <c r="B2532" s="257" t="s">
        <v>18427</v>
      </c>
      <c r="C2532" s="95"/>
      <c r="D2532" s="95"/>
      <c r="E2532" s="95"/>
      <c r="F2532" s="95" t="s">
        <v>25184</v>
      </c>
      <c r="G2532" s="258"/>
    </row>
    <row r="2533" spans="1:7" ht="31.5">
      <c r="A2533" s="126"/>
      <c r="B2533" s="257" t="s">
        <v>18428</v>
      </c>
      <c r="C2533" s="95"/>
      <c r="D2533" s="95"/>
      <c r="E2533" s="95"/>
      <c r="F2533" s="95" t="s">
        <v>25184</v>
      </c>
      <c r="G2533" s="258"/>
    </row>
    <row r="2534" spans="1:7" ht="31.5">
      <c r="A2534" s="126"/>
      <c r="B2534" s="257" t="s">
        <v>18429</v>
      </c>
      <c r="C2534" s="95"/>
      <c r="D2534" s="95"/>
      <c r="E2534" s="95"/>
      <c r="F2534" s="95" t="s">
        <v>25184</v>
      </c>
      <c r="G2534" s="258"/>
    </row>
    <row r="2535" spans="1:7" ht="31.5">
      <c r="A2535" s="126"/>
      <c r="B2535" s="257" t="s">
        <v>18430</v>
      </c>
      <c r="C2535" s="95"/>
      <c r="D2535" s="95"/>
      <c r="E2535" s="95"/>
      <c r="F2535" s="95" t="s">
        <v>25184</v>
      </c>
      <c r="G2535" s="258"/>
    </row>
    <row r="2536" spans="1:7" ht="31.5">
      <c r="A2536" s="126"/>
      <c r="B2536" s="257" t="s">
        <v>18431</v>
      </c>
      <c r="C2536" s="95"/>
      <c r="D2536" s="95"/>
      <c r="E2536" s="95"/>
      <c r="F2536" s="95" t="s">
        <v>25184</v>
      </c>
      <c r="G2536" s="258"/>
    </row>
    <row r="2537" spans="1:7" ht="31.5">
      <c r="A2537" s="126"/>
      <c r="B2537" s="257" t="s">
        <v>18432</v>
      </c>
      <c r="C2537" s="95"/>
      <c r="D2537" s="95"/>
      <c r="E2537" s="95"/>
      <c r="F2537" s="95" t="s">
        <v>25184</v>
      </c>
      <c r="G2537" s="258"/>
    </row>
    <row r="2538" spans="1:7" ht="31.5">
      <c r="A2538" s="126"/>
      <c r="B2538" s="257" t="s">
        <v>18433</v>
      </c>
      <c r="C2538" s="95"/>
      <c r="D2538" s="95"/>
      <c r="E2538" s="95"/>
      <c r="F2538" s="95" t="s">
        <v>25184</v>
      </c>
      <c r="G2538" s="258"/>
    </row>
    <row r="2539" spans="1:7" ht="31.5">
      <c r="A2539" s="126"/>
      <c r="B2539" s="257" t="s">
        <v>18434</v>
      </c>
      <c r="C2539" s="95"/>
      <c r="D2539" s="95"/>
      <c r="E2539" s="95"/>
      <c r="F2539" s="95" t="s">
        <v>25184</v>
      </c>
      <c r="G2539" s="258"/>
    </row>
    <row r="2540" spans="1:7" ht="31.5">
      <c r="A2540" s="126"/>
      <c r="B2540" s="257" t="s">
        <v>18435</v>
      </c>
      <c r="C2540" s="95"/>
      <c r="D2540" s="95"/>
      <c r="E2540" s="95"/>
      <c r="F2540" s="95" t="s">
        <v>25184</v>
      </c>
      <c r="G2540" s="258"/>
    </row>
    <row r="2541" spans="1:7" ht="31.5">
      <c r="A2541" s="126"/>
      <c r="B2541" s="257" t="s">
        <v>18436</v>
      </c>
      <c r="C2541" s="95"/>
      <c r="D2541" s="95"/>
      <c r="E2541" s="95"/>
      <c r="F2541" s="95" t="s">
        <v>25184</v>
      </c>
      <c r="G2541" s="258"/>
    </row>
    <row r="2542" spans="1:7" ht="31.5">
      <c r="A2542" s="126"/>
      <c r="B2542" s="257" t="s">
        <v>18437</v>
      </c>
      <c r="C2542" s="95"/>
      <c r="D2542" s="95"/>
      <c r="E2542" s="95"/>
      <c r="F2542" s="95" t="s">
        <v>25184</v>
      </c>
      <c r="G2542" s="258"/>
    </row>
    <row r="2543" spans="1:7" ht="31.5">
      <c r="A2543" s="126"/>
      <c r="B2543" s="257" t="s">
        <v>18438</v>
      </c>
      <c r="C2543" s="95"/>
      <c r="D2543" s="95"/>
      <c r="E2543" s="95"/>
      <c r="F2543" s="95" t="s">
        <v>25184</v>
      </c>
      <c r="G2543" s="258"/>
    </row>
    <row r="2544" spans="1:7" ht="31.5">
      <c r="A2544" s="126"/>
      <c r="B2544" s="257" t="s">
        <v>18439</v>
      </c>
      <c r="C2544" s="95"/>
      <c r="D2544" s="95"/>
      <c r="E2544" s="95"/>
      <c r="F2544" s="95" t="s">
        <v>25184</v>
      </c>
      <c r="G2544" s="258"/>
    </row>
    <row r="2545" spans="1:7" ht="31.5">
      <c r="A2545" s="126"/>
      <c r="B2545" s="257" t="s">
        <v>18440</v>
      </c>
      <c r="C2545" s="95"/>
      <c r="D2545" s="95"/>
      <c r="E2545" s="95"/>
      <c r="F2545" s="95" t="s">
        <v>25184</v>
      </c>
      <c r="G2545" s="258"/>
    </row>
    <row r="2546" spans="1:7" ht="31.5">
      <c r="A2546" s="126"/>
      <c r="B2546" s="257" t="s">
        <v>18441</v>
      </c>
      <c r="C2546" s="95"/>
      <c r="D2546" s="95"/>
      <c r="E2546" s="95"/>
      <c r="F2546" s="95" t="s">
        <v>25184</v>
      </c>
      <c r="G2546" s="258"/>
    </row>
    <row r="2547" spans="1:7" ht="31.5">
      <c r="A2547" s="126"/>
      <c r="B2547" s="257" t="s">
        <v>18442</v>
      </c>
      <c r="C2547" s="95"/>
      <c r="D2547" s="95"/>
      <c r="E2547" s="95"/>
      <c r="F2547" s="95" t="s">
        <v>25184</v>
      </c>
      <c r="G2547" s="258"/>
    </row>
    <row r="2548" spans="1:7" ht="31.5">
      <c r="A2548" s="126"/>
      <c r="B2548" s="257" t="s">
        <v>18443</v>
      </c>
      <c r="C2548" s="95"/>
      <c r="D2548" s="95"/>
      <c r="E2548" s="95"/>
      <c r="F2548" s="95" t="s">
        <v>25184</v>
      </c>
      <c r="G2548" s="258"/>
    </row>
    <row r="2549" spans="1:7" ht="31.5">
      <c r="A2549" s="126"/>
      <c r="B2549" s="257" t="s">
        <v>18444</v>
      </c>
      <c r="C2549" s="95"/>
      <c r="D2549" s="95"/>
      <c r="E2549" s="95"/>
      <c r="F2549" s="95" t="s">
        <v>25184</v>
      </c>
      <c r="G2549" s="258"/>
    </row>
    <row r="2550" spans="1:7" ht="31.5">
      <c r="A2550" s="126"/>
      <c r="B2550" s="257" t="s">
        <v>18445</v>
      </c>
      <c r="C2550" s="95"/>
      <c r="D2550" s="95"/>
      <c r="E2550" s="95"/>
      <c r="F2550" s="95" t="s">
        <v>25184</v>
      </c>
      <c r="G2550" s="258"/>
    </row>
    <row r="2551" spans="1:7" ht="31.5">
      <c r="A2551" s="126"/>
      <c r="B2551" s="257" t="s">
        <v>18446</v>
      </c>
      <c r="C2551" s="95"/>
      <c r="D2551" s="95"/>
      <c r="E2551" s="95"/>
      <c r="F2551" s="95" t="s">
        <v>25184</v>
      </c>
      <c r="G2551" s="258"/>
    </row>
    <row r="2552" spans="1:7" ht="31.5">
      <c r="A2552" s="126"/>
      <c r="B2552" s="257" t="s">
        <v>18447</v>
      </c>
      <c r="C2552" s="95"/>
      <c r="D2552" s="95"/>
      <c r="E2552" s="95"/>
      <c r="F2552" s="95" t="s">
        <v>25184</v>
      </c>
      <c r="G2552" s="258"/>
    </row>
    <row r="2553" spans="1:7" ht="31.5">
      <c r="A2553" s="126"/>
      <c r="B2553" s="257" t="s">
        <v>18448</v>
      </c>
      <c r="C2553" s="95"/>
      <c r="D2553" s="95"/>
      <c r="E2553" s="95"/>
      <c r="F2553" s="95" t="s">
        <v>25184</v>
      </c>
      <c r="G2553" s="258"/>
    </row>
    <row r="2554" spans="1:7" ht="31.5">
      <c r="A2554" s="126"/>
      <c r="B2554" s="257" t="s">
        <v>18449</v>
      </c>
      <c r="C2554" s="95"/>
      <c r="D2554" s="95"/>
      <c r="E2554" s="95"/>
      <c r="F2554" s="95" t="s">
        <v>25184</v>
      </c>
      <c r="G2554" s="258"/>
    </row>
    <row r="2555" spans="1:7" ht="31.5">
      <c r="A2555" s="126"/>
      <c r="B2555" s="257" t="s">
        <v>18450</v>
      </c>
      <c r="C2555" s="95"/>
      <c r="D2555" s="95"/>
      <c r="E2555" s="95"/>
      <c r="F2555" s="95" t="s">
        <v>25184</v>
      </c>
      <c r="G2555" s="258"/>
    </row>
    <row r="2556" spans="1:7" ht="31.5">
      <c r="A2556" s="126"/>
      <c r="B2556" s="257" t="s">
        <v>18451</v>
      </c>
      <c r="C2556" s="95"/>
      <c r="D2556" s="95"/>
      <c r="E2556" s="95"/>
      <c r="F2556" s="95" t="s">
        <v>25184</v>
      </c>
      <c r="G2556" s="258"/>
    </row>
    <row r="2557" spans="1:7" ht="31.5">
      <c r="A2557" s="126"/>
      <c r="B2557" s="257" t="s">
        <v>18452</v>
      </c>
      <c r="C2557" s="95"/>
      <c r="D2557" s="95"/>
      <c r="E2557" s="95"/>
      <c r="F2557" s="95" t="s">
        <v>25184</v>
      </c>
      <c r="G2557" s="258"/>
    </row>
    <row r="2558" spans="1:7" ht="31.5">
      <c r="A2558" s="126"/>
      <c r="B2558" s="257" t="s">
        <v>18453</v>
      </c>
      <c r="C2558" s="95"/>
      <c r="D2558" s="95"/>
      <c r="E2558" s="95"/>
      <c r="F2558" s="95" t="s">
        <v>25184</v>
      </c>
      <c r="G2558" s="258"/>
    </row>
    <row r="2559" spans="1:7" ht="31.5">
      <c r="A2559" s="126"/>
      <c r="B2559" s="257" t="s">
        <v>18454</v>
      </c>
      <c r="C2559" s="95"/>
      <c r="D2559" s="95"/>
      <c r="E2559" s="95"/>
      <c r="F2559" s="95" t="s">
        <v>25184</v>
      </c>
      <c r="G2559" s="258"/>
    </row>
    <row r="2560" spans="1:7" ht="31.5">
      <c r="A2560" s="126"/>
      <c r="B2560" s="257" t="s">
        <v>18455</v>
      </c>
      <c r="C2560" s="95"/>
      <c r="D2560" s="95"/>
      <c r="E2560" s="95"/>
      <c r="F2560" s="95" t="s">
        <v>25184</v>
      </c>
      <c r="G2560" s="258"/>
    </row>
    <row r="2561" spans="1:7" ht="31.5">
      <c r="A2561" s="126"/>
      <c r="B2561" s="257" t="s">
        <v>18456</v>
      </c>
      <c r="C2561" s="95"/>
      <c r="D2561" s="95"/>
      <c r="E2561" s="95"/>
      <c r="F2561" s="95" t="s">
        <v>25184</v>
      </c>
      <c r="G2561" s="258"/>
    </row>
    <row r="2562" spans="1:7" ht="31.5">
      <c r="A2562" s="126"/>
      <c r="B2562" s="257" t="s">
        <v>18457</v>
      </c>
      <c r="C2562" s="95"/>
      <c r="D2562" s="95"/>
      <c r="E2562" s="95"/>
      <c r="F2562" s="95" t="s">
        <v>25184</v>
      </c>
      <c r="G2562" s="258"/>
    </row>
    <row r="2563" spans="1:7" ht="31.5">
      <c r="A2563" s="126"/>
      <c r="B2563" s="257" t="s">
        <v>18458</v>
      </c>
      <c r="C2563" s="95"/>
      <c r="D2563" s="95"/>
      <c r="E2563" s="95"/>
      <c r="F2563" s="95" t="s">
        <v>25184</v>
      </c>
      <c r="G2563" s="258"/>
    </row>
    <row r="2564" spans="1:7" ht="31.5">
      <c r="A2564" s="126"/>
      <c r="B2564" s="257" t="s">
        <v>18459</v>
      </c>
      <c r="C2564" s="95"/>
      <c r="D2564" s="95"/>
      <c r="E2564" s="95"/>
      <c r="F2564" s="95" t="s">
        <v>25184</v>
      </c>
      <c r="G2564" s="258"/>
    </row>
    <row r="2565" spans="1:7" ht="31.5">
      <c r="A2565" s="126"/>
      <c r="B2565" s="257" t="s">
        <v>18460</v>
      </c>
      <c r="C2565" s="95"/>
      <c r="D2565" s="95"/>
      <c r="E2565" s="95"/>
      <c r="F2565" s="95" t="s">
        <v>25184</v>
      </c>
      <c r="G2565" s="258"/>
    </row>
    <row r="2566" spans="1:7" ht="31.5">
      <c r="A2566" s="126"/>
      <c r="B2566" s="257" t="s">
        <v>18461</v>
      </c>
      <c r="C2566" s="95"/>
      <c r="D2566" s="95"/>
      <c r="E2566" s="95"/>
      <c r="F2566" s="95" t="s">
        <v>25184</v>
      </c>
      <c r="G2566" s="258"/>
    </row>
    <row r="2567" spans="1:7" ht="31.5">
      <c r="A2567" s="126"/>
      <c r="B2567" s="257" t="s">
        <v>18462</v>
      </c>
      <c r="C2567" s="95"/>
      <c r="D2567" s="95"/>
      <c r="E2567" s="95"/>
      <c r="F2567" s="95" t="s">
        <v>25184</v>
      </c>
      <c r="G2567" s="258"/>
    </row>
    <row r="2568" spans="1:7" ht="31.5">
      <c r="A2568" s="126"/>
      <c r="B2568" s="257" t="s">
        <v>18463</v>
      </c>
      <c r="C2568" s="95"/>
      <c r="D2568" s="95"/>
      <c r="E2568" s="95"/>
      <c r="F2568" s="95" t="s">
        <v>25184</v>
      </c>
      <c r="G2568" s="258"/>
    </row>
    <row r="2569" spans="1:7" ht="31.5">
      <c r="A2569" s="126"/>
      <c r="B2569" s="257" t="s">
        <v>18464</v>
      </c>
      <c r="C2569" s="95"/>
      <c r="D2569" s="95"/>
      <c r="E2569" s="95"/>
      <c r="F2569" s="95" t="s">
        <v>25184</v>
      </c>
      <c r="G2569" s="258"/>
    </row>
    <row r="2570" spans="1:7" ht="31.5">
      <c r="A2570" s="126"/>
      <c r="B2570" s="257" t="s">
        <v>18465</v>
      </c>
      <c r="C2570" s="95"/>
      <c r="D2570" s="95"/>
      <c r="E2570" s="95"/>
      <c r="F2570" s="95" t="s">
        <v>25184</v>
      </c>
      <c r="G2570" s="258"/>
    </row>
    <row r="2571" spans="1:7" ht="31.5">
      <c r="A2571" s="126"/>
      <c r="B2571" s="257" t="s">
        <v>18466</v>
      </c>
      <c r="C2571" s="95"/>
      <c r="D2571" s="95"/>
      <c r="E2571" s="95"/>
      <c r="F2571" s="95" t="s">
        <v>25184</v>
      </c>
      <c r="G2571" s="258"/>
    </row>
    <row r="2572" spans="1:7" ht="31.5">
      <c r="A2572" s="126"/>
      <c r="B2572" s="257" t="s">
        <v>18467</v>
      </c>
      <c r="C2572" s="95"/>
      <c r="D2572" s="95"/>
      <c r="E2572" s="95"/>
      <c r="F2572" s="95" t="s">
        <v>25184</v>
      </c>
      <c r="G2572" s="258"/>
    </row>
    <row r="2573" spans="1:7" ht="31.5">
      <c r="A2573" s="126"/>
      <c r="B2573" s="257" t="s">
        <v>18468</v>
      </c>
      <c r="C2573" s="95"/>
      <c r="D2573" s="95"/>
      <c r="E2573" s="95"/>
      <c r="F2573" s="95" t="s">
        <v>25184</v>
      </c>
      <c r="G2573" s="258"/>
    </row>
    <row r="2574" spans="1:7" ht="31.5">
      <c r="A2574" s="126"/>
      <c r="B2574" s="257" t="s">
        <v>18469</v>
      </c>
      <c r="C2574" s="95"/>
      <c r="D2574" s="95"/>
      <c r="E2574" s="95"/>
      <c r="F2574" s="95" t="s">
        <v>25184</v>
      </c>
      <c r="G2574" s="258"/>
    </row>
    <row r="2575" spans="1:7" ht="31.5">
      <c r="A2575" s="126"/>
      <c r="B2575" s="257" t="s">
        <v>18470</v>
      </c>
      <c r="C2575" s="95"/>
      <c r="D2575" s="95"/>
      <c r="E2575" s="95"/>
      <c r="F2575" s="95" t="s">
        <v>25184</v>
      </c>
      <c r="G2575" s="258"/>
    </row>
    <row r="2576" spans="1:7" ht="31.5">
      <c r="A2576" s="126"/>
      <c r="B2576" s="257" t="s">
        <v>18471</v>
      </c>
      <c r="C2576" s="95"/>
      <c r="D2576" s="95"/>
      <c r="E2576" s="95"/>
      <c r="F2576" s="95" t="s">
        <v>25184</v>
      </c>
      <c r="G2576" s="258"/>
    </row>
    <row r="2577" spans="1:7" ht="31.5">
      <c r="A2577" s="126"/>
      <c r="B2577" s="257" t="s">
        <v>18472</v>
      </c>
      <c r="C2577" s="95"/>
      <c r="D2577" s="95"/>
      <c r="E2577" s="95"/>
      <c r="F2577" s="95" t="s">
        <v>25184</v>
      </c>
      <c r="G2577" s="258"/>
    </row>
    <row r="2578" spans="1:7" ht="31.5">
      <c r="A2578" s="126"/>
      <c r="B2578" s="257" t="s">
        <v>18473</v>
      </c>
      <c r="C2578" s="95"/>
      <c r="D2578" s="95"/>
      <c r="E2578" s="95"/>
      <c r="F2578" s="95" t="s">
        <v>25184</v>
      </c>
      <c r="G2578" s="258"/>
    </row>
    <row r="2579" spans="1:7" ht="31.5">
      <c r="A2579" s="126"/>
      <c r="B2579" s="257" t="s">
        <v>18474</v>
      </c>
      <c r="C2579" s="95"/>
      <c r="D2579" s="95"/>
      <c r="E2579" s="95"/>
      <c r="F2579" s="95" t="s">
        <v>25184</v>
      </c>
      <c r="G2579" s="258"/>
    </row>
    <row r="2580" spans="1:7" ht="31.5">
      <c r="A2580" s="126"/>
      <c r="B2580" s="257" t="s">
        <v>18475</v>
      </c>
      <c r="C2580" s="95"/>
      <c r="D2580" s="95"/>
      <c r="E2580" s="95"/>
      <c r="F2580" s="95" t="s">
        <v>25184</v>
      </c>
      <c r="G2580" s="258"/>
    </row>
    <row r="2581" spans="1:7" ht="31.5">
      <c r="A2581" s="126"/>
      <c r="B2581" s="257" t="s">
        <v>18476</v>
      </c>
      <c r="C2581" s="95"/>
      <c r="D2581" s="95"/>
      <c r="E2581" s="95"/>
      <c r="F2581" s="95" t="s">
        <v>25184</v>
      </c>
      <c r="G2581" s="258"/>
    </row>
    <row r="2582" spans="1:7" ht="31.5">
      <c r="A2582" s="126"/>
      <c r="B2582" s="257" t="s">
        <v>18477</v>
      </c>
      <c r="C2582" s="95"/>
      <c r="D2582" s="95"/>
      <c r="E2582" s="95"/>
      <c r="F2582" s="95" t="s">
        <v>25184</v>
      </c>
      <c r="G2582" s="258"/>
    </row>
    <row r="2583" spans="1:7" ht="31.5">
      <c r="A2583" s="126"/>
      <c r="B2583" s="257" t="s">
        <v>18478</v>
      </c>
      <c r="C2583" s="95"/>
      <c r="D2583" s="95"/>
      <c r="E2583" s="95"/>
      <c r="F2583" s="95" t="s">
        <v>25184</v>
      </c>
      <c r="G2583" s="258"/>
    </row>
    <row r="2584" spans="1:7" ht="31.5">
      <c r="A2584" s="126"/>
      <c r="B2584" s="257" t="s">
        <v>18479</v>
      </c>
      <c r="C2584" s="95"/>
      <c r="D2584" s="95"/>
      <c r="E2584" s="95"/>
      <c r="F2584" s="95" t="s">
        <v>25184</v>
      </c>
      <c r="G2584" s="258"/>
    </row>
    <row r="2585" spans="1:7" ht="31.5">
      <c r="A2585" s="126"/>
      <c r="B2585" s="257" t="s">
        <v>18480</v>
      </c>
      <c r="C2585" s="95"/>
      <c r="D2585" s="95"/>
      <c r="E2585" s="95"/>
      <c r="F2585" s="95" t="s">
        <v>25184</v>
      </c>
      <c r="G2585" s="258"/>
    </row>
    <row r="2586" spans="1:7" ht="31.5">
      <c r="A2586" s="126"/>
      <c r="B2586" s="257" t="s">
        <v>18481</v>
      </c>
      <c r="C2586" s="95"/>
      <c r="D2586" s="95"/>
      <c r="E2586" s="95"/>
      <c r="F2586" s="95" t="s">
        <v>25184</v>
      </c>
      <c r="G2586" s="258"/>
    </row>
    <row r="2587" spans="1:7" ht="31.5">
      <c r="A2587" s="126"/>
      <c r="B2587" s="257" t="s">
        <v>18482</v>
      </c>
      <c r="C2587" s="95"/>
      <c r="D2587" s="95"/>
      <c r="E2587" s="95"/>
      <c r="F2587" s="95" t="s">
        <v>25184</v>
      </c>
      <c r="G2587" s="258"/>
    </row>
    <row r="2588" spans="1:7" ht="31.5">
      <c r="A2588" s="126"/>
      <c r="B2588" s="257" t="s">
        <v>18483</v>
      </c>
      <c r="C2588" s="95"/>
      <c r="D2588" s="95"/>
      <c r="E2588" s="95"/>
      <c r="F2588" s="95" t="s">
        <v>25184</v>
      </c>
      <c r="G2588" s="258"/>
    </row>
    <row r="2589" spans="1:7" ht="31.5">
      <c r="A2589" s="126"/>
      <c r="B2589" s="257" t="s">
        <v>18484</v>
      </c>
      <c r="C2589" s="95"/>
      <c r="D2589" s="95"/>
      <c r="E2589" s="95"/>
      <c r="F2589" s="95" t="s">
        <v>25184</v>
      </c>
      <c r="G2589" s="258"/>
    </row>
    <row r="2590" spans="1:7" ht="31.5">
      <c r="A2590" s="126"/>
      <c r="B2590" s="257" t="s">
        <v>18485</v>
      </c>
      <c r="C2590" s="95"/>
      <c r="D2590" s="95"/>
      <c r="E2590" s="95"/>
      <c r="F2590" s="95" t="s">
        <v>25184</v>
      </c>
      <c r="G2590" s="258"/>
    </row>
    <row r="2591" spans="1:7" ht="31.5">
      <c r="A2591" s="126"/>
      <c r="B2591" s="257" t="s">
        <v>18486</v>
      </c>
      <c r="C2591" s="95"/>
      <c r="D2591" s="95"/>
      <c r="E2591" s="95"/>
      <c r="F2591" s="95" t="s">
        <v>25184</v>
      </c>
      <c r="G2591" s="258"/>
    </row>
    <row r="2592" spans="1:7" ht="31.5">
      <c r="A2592" s="126"/>
      <c r="B2592" s="257" t="s">
        <v>18487</v>
      </c>
      <c r="C2592" s="95"/>
      <c r="D2592" s="95"/>
      <c r="E2592" s="95"/>
      <c r="F2592" s="95" t="s">
        <v>25184</v>
      </c>
      <c r="G2592" s="258"/>
    </row>
    <row r="2593" spans="1:7" ht="31.5">
      <c r="A2593" s="126"/>
      <c r="B2593" s="257" t="s">
        <v>18488</v>
      </c>
      <c r="C2593" s="95"/>
      <c r="D2593" s="95"/>
      <c r="E2593" s="95"/>
      <c r="F2593" s="95" t="s">
        <v>25184</v>
      </c>
      <c r="G2593" s="258"/>
    </row>
    <row r="2594" spans="1:7" ht="31.5">
      <c r="A2594" s="126"/>
      <c r="B2594" s="257" t="s">
        <v>18489</v>
      </c>
      <c r="C2594" s="95"/>
      <c r="D2594" s="95"/>
      <c r="E2594" s="95"/>
      <c r="F2594" s="95" t="s">
        <v>25184</v>
      </c>
      <c r="G2594" s="258"/>
    </row>
    <row r="2595" spans="1:7" ht="31.5">
      <c r="A2595" s="126"/>
      <c r="B2595" s="257" t="s">
        <v>18490</v>
      </c>
      <c r="C2595" s="95"/>
      <c r="D2595" s="95"/>
      <c r="E2595" s="95"/>
      <c r="F2595" s="95" t="s">
        <v>25184</v>
      </c>
      <c r="G2595" s="258"/>
    </row>
    <row r="2596" spans="1:7" ht="31.5">
      <c r="A2596" s="126"/>
      <c r="B2596" s="257" t="s">
        <v>18491</v>
      </c>
      <c r="C2596" s="95"/>
      <c r="D2596" s="95"/>
      <c r="E2596" s="95"/>
      <c r="F2596" s="95" t="s">
        <v>25184</v>
      </c>
      <c r="G2596" s="258"/>
    </row>
    <row r="2597" spans="1:7" ht="31.5">
      <c r="A2597" s="126"/>
      <c r="B2597" s="257" t="s">
        <v>18492</v>
      </c>
      <c r="C2597" s="95"/>
      <c r="D2597" s="95"/>
      <c r="E2597" s="95"/>
      <c r="F2597" s="95" t="s">
        <v>25184</v>
      </c>
      <c r="G2597" s="258"/>
    </row>
    <row r="2598" spans="1:7" ht="31.5">
      <c r="A2598" s="126"/>
      <c r="B2598" s="257" t="s">
        <v>18493</v>
      </c>
      <c r="C2598" s="95"/>
      <c r="D2598" s="95"/>
      <c r="E2598" s="95"/>
      <c r="F2598" s="95" t="s">
        <v>25184</v>
      </c>
      <c r="G2598" s="258"/>
    </row>
    <row r="2599" spans="1:7" ht="31.5">
      <c r="A2599" s="126"/>
      <c r="B2599" s="257" t="s">
        <v>18494</v>
      </c>
      <c r="C2599" s="95"/>
      <c r="D2599" s="95"/>
      <c r="E2599" s="95"/>
      <c r="F2599" s="95" t="s">
        <v>25184</v>
      </c>
      <c r="G2599" s="258"/>
    </row>
    <row r="2600" spans="1:7" ht="31.5">
      <c r="A2600" s="126"/>
      <c r="B2600" s="257" t="s">
        <v>18495</v>
      </c>
      <c r="C2600" s="95"/>
      <c r="D2600" s="95"/>
      <c r="E2600" s="95"/>
      <c r="F2600" s="95" t="s">
        <v>25184</v>
      </c>
      <c r="G2600" s="258"/>
    </row>
    <row r="2601" spans="1:7" ht="31.5">
      <c r="A2601" s="126"/>
      <c r="B2601" s="257" t="s">
        <v>18496</v>
      </c>
      <c r="C2601" s="95"/>
      <c r="D2601" s="95"/>
      <c r="E2601" s="95"/>
      <c r="F2601" s="95" t="s">
        <v>25184</v>
      </c>
      <c r="G2601" s="258"/>
    </row>
    <row r="2602" spans="1:7" ht="31.5">
      <c r="A2602" s="126"/>
      <c r="B2602" s="257" t="s">
        <v>18497</v>
      </c>
      <c r="C2602" s="95"/>
      <c r="D2602" s="95"/>
      <c r="E2602" s="95"/>
      <c r="F2602" s="95" t="s">
        <v>25184</v>
      </c>
      <c r="G2602" s="258"/>
    </row>
    <row r="2603" spans="1:7" ht="31.5">
      <c r="A2603" s="126"/>
      <c r="B2603" s="257" t="s">
        <v>18498</v>
      </c>
      <c r="C2603" s="95"/>
      <c r="D2603" s="95"/>
      <c r="E2603" s="95"/>
      <c r="F2603" s="95" t="s">
        <v>25184</v>
      </c>
      <c r="G2603" s="258"/>
    </row>
    <row r="2604" spans="1:7" ht="31.5">
      <c r="A2604" s="126"/>
      <c r="B2604" s="257" t="s">
        <v>18499</v>
      </c>
      <c r="C2604" s="95"/>
      <c r="D2604" s="95"/>
      <c r="E2604" s="95"/>
      <c r="F2604" s="95" t="s">
        <v>25184</v>
      </c>
      <c r="G2604" s="258"/>
    </row>
    <row r="2605" spans="1:7" ht="31.5">
      <c r="A2605" s="126"/>
      <c r="B2605" s="257" t="s">
        <v>18500</v>
      </c>
      <c r="C2605" s="95"/>
      <c r="D2605" s="95"/>
      <c r="E2605" s="95"/>
      <c r="F2605" s="95" t="s">
        <v>25184</v>
      </c>
      <c r="G2605" s="258"/>
    </row>
    <row r="2606" spans="1:7" ht="31.5">
      <c r="A2606" s="126"/>
      <c r="B2606" s="257" t="s">
        <v>18501</v>
      </c>
      <c r="C2606" s="95"/>
      <c r="D2606" s="95"/>
      <c r="E2606" s="95"/>
      <c r="F2606" s="95" t="s">
        <v>25184</v>
      </c>
      <c r="G2606" s="258"/>
    </row>
    <row r="2607" spans="1:7" ht="31.5">
      <c r="A2607" s="126"/>
      <c r="B2607" s="257" t="s">
        <v>18502</v>
      </c>
      <c r="C2607" s="95"/>
      <c r="D2607" s="95"/>
      <c r="E2607" s="95"/>
      <c r="F2607" s="95" t="s">
        <v>25184</v>
      </c>
      <c r="G2607" s="258"/>
    </row>
    <row r="2608" spans="1:7" ht="31.5">
      <c r="A2608" s="126"/>
      <c r="B2608" s="257" t="s">
        <v>18503</v>
      </c>
      <c r="C2608" s="95"/>
      <c r="D2608" s="95"/>
      <c r="E2608" s="95"/>
      <c r="F2608" s="95" t="s">
        <v>25184</v>
      </c>
      <c r="G2608" s="258"/>
    </row>
    <row r="2609" spans="1:7" ht="31.5">
      <c r="A2609" s="126"/>
      <c r="B2609" s="257" t="s">
        <v>18504</v>
      </c>
      <c r="C2609" s="95"/>
      <c r="D2609" s="95"/>
      <c r="E2609" s="95"/>
      <c r="F2609" s="95" t="s">
        <v>25184</v>
      </c>
      <c r="G2609" s="258"/>
    </row>
    <row r="2610" spans="1:7" ht="31.5">
      <c r="A2610" s="126"/>
      <c r="B2610" s="257" t="s">
        <v>18505</v>
      </c>
      <c r="C2610" s="95"/>
      <c r="D2610" s="95"/>
      <c r="E2610" s="95"/>
      <c r="F2610" s="95" t="s">
        <v>25184</v>
      </c>
      <c r="G2610" s="258"/>
    </row>
    <row r="2611" spans="1:7" ht="31.5">
      <c r="A2611" s="126"/>
      <c r="B2611" s="257" t="s">
        <v>18506</v>
      </c>
      <c r="C2611" s="95"/>
      <c r="D2611" s="95"/>
      <c r="E2611" s="95"/>
      <c r="F2611" s="95" t="s">
        <v>25184</v>
      </c>
      <c r="G2611" s="258"/>
    </row>
    <row r="2612" spans="1:7" ht="31.5">
      <c r="A2612" s="126"/>
      <c r="B2612" s="257" t="s">
        <v>18507</v>
      </c>
      <c r="C2612" s="95"/>
      <c r="D2612" s="95"/>
      <c r="E2612" s="95"/>
      <c r="F2612" s="95" t="s">
        <v>25184</v>
      </c>
      <c r="G2612" s="258"/>
    </row>
    <row r="2613" spans="1:7" ht="31.5">
      <c r="A2613" s="126"/>
      <c r="B2613" s="257" t="s">
        <v>18508</v>
      </c>
      <c r="C2613" s="95"/>
      <c r="D2613" s="95"/>
      <c r="E2613" s="95"/>
      <c r="F2613" s="95" t="s">
        <v>25184</v>
      </c>
      <c r="G2613" s="258"/>
    </row>
    <row r="2614" spans="1:7" ht="31.5">
      <c r="A2614" s="126"/>
      <c r="B2614" s="257" t="s">
        <v>18509</v>
      </c>
      <c r="C2614" s="95"/>
      <c r="D2614" s="95"/>
      <c r="E2614" s="95"/>
      <c r="F2614" s="95" t="s">
        <v>25184</v>
      </c>
      <c r="G2614" s="258"/>
    </row>
    <row r="2615" spans="1:7" ht="31.5">
      <c r="A2615" s="126"/>
      <c r="B2615" s="257" t="s">
        <v>18510</v>
      </c>
      <c r="C2615" s="95"/>
      <c r="D2615" s="95"/>
      <c r="E2615" s="95"/>
      <c r="F2615" s="95" t="s">
        <v>25184</v>
      </c>
      <c r="G2615" s="258"/>
    </row>
    <row r="2616" spans="1:7" ht="31.5">
      <c r="A2616" s="126"/>
      <c r="B2616" s="257" t="s">
        <v>18511</v>
      </c>
      <c r="C2616" s="95"/>
      <c r="D2616" s="95"/>
      <c r="E2616" s="95"/>
      <c r="F2616" s="95" t="s">
        <v>25184</v>
      </c>
      <c r="G2616" s="258"/>
    </row>
    <row r="2617" spans="1:7" ht="31.5">
      <c r="A2617" s="126"/>
      <c r="B2617" s="257" t="s">
        <v>18512</v>
      </c>
      <c r="C2617" s="95"/>
      <c r="D2617" s="95"/>
      <c r="E2617" s="95"/>
      <c r="F2617" s="95" t="s">
        <v>25184</v>
      </c>
      <c r="G2617" s="258"/>
    </row>
    <row r="2618" spans="1:7" ht="31.5">
      <c r="A2618" s="126"/>
      <c r="B2618" s="257" t="s">
        <v>18513</v>
      </c>
      <c r="C2618" s="95"/>
      <c r="D2618" s="95"/>
      <c r="E2618" s="95"/>
      <c r="F2618" s="95" t="s">
        <v>25184</v>
      </c>
      <c r="G2618" s="258"/>
    </row>
    <row r="2619" spans="1:7" ht="31.5">
      <c r="A2619" s="126"/>
      <c r="B2619" s="257" t="s">
        <v>18514</v>
      </c>
      <c r="C2619" s="95"/>
      <c r="D2619" s="95"/>
      <c r="E2619" s="95"/>
      <c r="F2619" s="95" t="s">
        <v>25184</v>
      </c>
      <c r="G2619" s="258"/>
    </row>
    <row r="2620" spans="1:7" ht="31.5">
      <c r="A2620" s="126"/>
      <c r="B2620" s="257" t="s">
        <v>18515</v>
      </c>
      <c r="C2620" s="95"/>
      <c r="D2620" s="95"/>
      <c r="E2620" s="95"/>
      <c r="F2620" s="95" t="s">
        <v>25184</v>
      </c>
      <c r="G2620" s="258"/>
    </row>
    <row r="2621" spans="1:7" ht="31.5">
      <c r="A2621" s="126"/>
      <c r="B2621" s="257" t="s">
        <v>18516</v>
      </c>
      <c r="C2621" s="95"/>
      <c r="D2621" s="95"/>
      <c r="E2621" s="95"/>
      <c r="F2621" s="95" t="s">
        <v>25184</v>
      </c>
      <c r="G2621" s="258"/>
    </row>
    <row r="2622" spans="1:7" ht="31.5">
      <c r="A2622" s="126"/>
      <c r="B2622" s="257" t="s">
        <v>18517</v>
      </c>
      <c r="C2622" s="95"/>
      <c r="D2622" s="95"/>
      <c r="E2622" s="95"/>
      <c r="F2622" s="95" t="s">
        <v>25184</v>
      </c>
      <c r="G2622" s="258"/>
    </row>
    <row r="2623" spans="1:7" ht="31.5">
      <c r="A2623" s="126"/>
      <c r="B2623" s="257" t="s">
        <v>18518</v>
      </c>
      <c r="C2623" s="95"/>
      <c r="D2623" s="95"/>
      <c r="E2623" s="95"/>
      <c r="F2623" s="95" t="s">
        <v>25184</v>
      </c>
      <c r="G2623" s="258"/>
    </row>
    <row r="2624" spans="1:7" ht="31.5">
      <c r="A2624" s="126"/>
      <c r="B2624" s="257" t="s">
        <v>18519</v>
      </c>
      <c r="C2624" s="95"/>
      <c r="D2624" s="95"/>
      <c r="E2624" s="95"/>
      <c r="F2624" s="95" t="s">
        <v>25184</v>
      </c>
      <c r="G2624" s="258"/>
    </row>
    <row r="2625" spans="1:7" ht="31.5">
      <c r="A2625" s="126"/>
      <c r="B2625" s="257" t="s">
        <v>18520</v>
      </c>
      <c r="C2625" s="95"/>
      <c r="D2625" s="95"/>
      <c r="E2625" s="95"/>
      <c r="F2625" s="95" t="s">
        <v>25184</v>
      </c>
      <c r="G2625" s="258"/>
    </row>
    <row r="2626" spans="1:7" ht="31.5">
      <c r="A2626" s="126"/>
      <c r="B2626" s="257" t="s">
        <v>18521</v>
      </c>
      <c r="C2626" s="95"/>
      <c r="D2626" s="95"/>
      <c r="E2626" s="95"/>
      <c r="F2626" s="95" t="s">
        <v>25184</v>
      </c>
      <c r="G2626" s="258"/>
    </row>
    <row r="2627" spans="1:7" ht="31.5">
      <c r="A2627" s="126"/>
      <c r="B2627" s="257" t="s">
        <v>18522</v>
      </c>
      <c r="C2627" s="95"/>
      <c r="D2627" s="95"/>
      <c r="E2627" s="95"/>
      <c r="F2627" s="95" t="s">
        <v>25184</v>
      </c>
      <c r="G2627" s="258"/>
    </row>
    <row r="2628" spans="1:7" ht="31.5">
      <c r="A2628" s="126"/>
      <c r="B2628" s="257" t="s">
        <v>18523</v>
      </c>
      <c r="C2628" s="95"/>
      <c r="D2628" s="95"/>
      <c r="E2628" s="95"/>
      <c r="F2628" s="95" t="s">
        <v>25184</v>
      </c>
      <c r="G2628" s="258"/>
    </row>
    <row r="2629" spans="1:7" ht="31.5">
      <c r="A2629" s="126"/>
      <c r="B2629" s="257" t="s">
        <v>18524</v>
      </c>
      <c r="C2629" s="95"/>
      <c r="D2629" s="95"/>
      <c r="E2629" s="95"/>
      <c r="F2629" s="95" t="s">
        <v>25184</v>
      </c>
      <c r="G2629" s="258"/>
    </row>
    <row r="2630" spans="1:7" ht="31.5">
      <c r="A2630" s="126"/>
      <c r="B2630" s="257" t="s">
        <v>18525</v>
      </c>
      <c r="C2630" s="95"/>
      <c r="D2630" s="95"/>
      <c r="E2630" s="95"/>
      <c r="F2630" s="95" t="s">
        <v>25184</v>
      </c>
      <c r="G2630" s="258"/>
    </row>
    <row r="2631" spans="1:7" ht="31.5">
      <c r="A2631" s="126"/>
      <c r="B2631" s="257" t="s">
        <v>18526</v>
      </c>
      <c r="C2631" s="95"/>
      <c r="D2631" s="95"/>
      <c r="E2631" s="95"/>
      <c r="F2631" s="95" t="s">
        <v>25184</v>
      </c>
      <c r="G2631" s="258"/>
    </row>
    <row r="2632" spans="1:7" ht="31.5">
      <c r="A2632" s="126"/>
      <c r="B2632" s="257" t="s">
        <v>18527</v>
      </c>
      <c r="C2632" s="95"/>
      <c r="D2632" s="95"/>
      <c r="E2632" s="95"/>
      <c r="F2632" s="95" t="s">
        <v>25184</v>
      </c>
      <c r="G2632" s="258"/>
    </row>
    <row r="2633" spans="1:7" ht="31.5">
      <c r="A2633" s="126"/>
      <c r="B2633" s="257" t="s">
        <v>18528</v>
      </c>
      <c r="C2633" s="95"/>
      <c r="D2633" s="95"/>
      <c r="E2633" s="95"/>
      <c r="F2633" s="95" t="s">
        <v>25184</v>
      </c>
      <c r="G2633" s="258"/>
    </row>
    <row r="2634" spans="1:7" ht="31.5">
      <c r="A2634" s="126"/>
      <c r="B2634" s="257" t="s">
        <v>18529</v>
      </c>
      <c r="C2634" s="95"/>
      <c r="D2634" s="95"/>
      <c r="E2634" s="95"/>
      <c r="F2634" s="95" t="s">
        <v>25184</v>
      </c>
      <c r="G2634" s="258"/>
    </row>
    <row r="2635" spans="1:7" ht="31.5">
      <c r="A2635" s="126"/>
      <c r="B2635" s="257" t="s">
        <v>18530</v>
      </c>
      <c r="C2635" s="95"/>
      <c r="D2635" s="95"/>
      <c r="E2635" s="95"/>
      <c r="F2635" s="95" t="s">
        <v>25184</v>
      </c>
      <c r="G2635" s="258"/>
    </row>
    <row r="2636" spans="1:7" ht="31.5">
      <c r="A2636" s="126"/>
      <c r="B2636" s="257" t="s">
        <v>18531</v>
      </c>
      <c r="C2636" s="95"/>
      <c r="D2636" s="95"/>
      <c r="E2636" s="95"/>
      <c r="F2636" s="95" t="s">
        <v>25184</v>
      </c>
      <c r="G2636" s="258"/>
    </row>
    <row r="2637" spans="1:7" ht="31.5">
      <c r="A2637" s="126"/>
      <c r="B2637" s="257" t="s">
        <v>18532</v>
      </c>
      <c r="C2637" s="95"/>
      <c r="D2637" s="95"/>
      <c r="E2637" s="95"/>
      <c r="F2637" s="95" t="s">
        <v>25184</v>
      </c>
      <c r="G2637" s="258"/>
    </row>
    <row r="2638" spans="1:7" ht="31.5">
      <c r="A2638" s="126"/>
      <c r="B2638" s="257" t="s">
        <v>18533</v>
      </c>
      <c r="C2638" s="95"/>
      <c r="D2638" s="95"/>
      <c r="E2638" s="95"/>
      <c r="F2638" s="95" t="s">
        <v>25184</v>
      </c>
      <c r="G2638" s="258"/>
    </row>
    <row r="2639" spans="1:7" ht="31.5">
      <c r="A2639" s="126"/>
      <c r="B2639" s="257" t="s">
        <v>18534</v>
      </c>
      <c r="C2639" s="95"/>
      <c r="D2639" s="95"/>
      <c r="E2639" s="95"/>
      <c r="F2639" s="95" t="s">
        <v>25184</v>
      </c>
      <c r="G2639" s="258"/>
    </row>
    <row r="2640" spans="1:7" ht="31.5">
      <c r="A2640" s="126"/>
      <c r="B2640" s="257" t="s">
        <v>18535</v>
      </c>
      <c r="C2640" s="95"/>
      <c r="D2640" s="95"/>
      <c r="E2640" s="95"/>
      <c r="F2640" s="95" t="s">
        <v>25184</v>
      </c>
      <c r="G2640" s="258"/>
    </row>
    <row r="2641" spans="1:7" ht="31.5">
      <c r="A2641" s="126"/>
      <c r="B2641" s="257" t="s">
        <v>18536</v>
      </c>
      <c r="C2641" s="95"/>
      <c r="D2641" s="95"/>
      <c r="E2641" s="95"/>
      <c r="F2641" s="95" t="s">
        <v>25184</v>
      </c>
      <c r="G2641" s="258"/>
    </row>
    <row r="2642" spans="1:7" ht="31.5">
      <c r="A2642" s="126"/>
      <c r="B2642" s="257" t="s">
        <v>18537</v>
      </c>
      <c r="C2642" s="95"/>
      <c r="D2642" s="95"/>
      <c r="E2642" s="95"/>
      <c r="F2642" s="95" t="s">
        <v>25184</v>
      </c>
      <c r="G2642" s="258"/>
    </row>
    <row r="2643" spans="1:7" ht="31.5">
      <c r="A2643" s="126"/>
      <c r="B2643" s="257" t="s">
        <v>18538</v>
      </c>
      <c r="C2643" s="95"/>
      <c r="D2643" s="95"/>
      <c r="E2643" s="95"/>
      <c r="F2643" s="95" t="s">
        <v>25184</v>
      </c>
      <c r="G2643" s="258"/>
    </row>
    <row r="2644" spans="1:7" ht="31.5">
      <c r="A2644" s="126"/>
      <c r="B2644" s="257" t="s">
        <v>18539</v>
      </c>
      <c r="C2644" s="95"/>
      <c r="D2644" s="95"/>
      <c r="E2644" s="95"/>
      <c r="F2644" s="95" t="s">
        <v>25184</v>
      </c>
      <c r="G2644" s="258"/>
    </row>
    <row r="2645" spans="1:7" ht="31.5">
      <c r="A2645" s="126"/>
      <c r="B2645" s="257" t="s">
        <v>18540</v>
      </c>
      <c r="C2645" s="95"/>
      <c r="D2645" s="95"/>
      <c r="E2645" s="95"/>
      <c r="F2645" s="95" t="s">
        <v>25184</v>
      </c>
      <c r="G2645" s="258"/>
    </row>
    <row r="2646" spans="1:7" ht="31.5">
      <c r="A2646" s="126"/>
      <c r="B2646" s="257" t="s">
        <v>18541</v>
      </c>
      <c r="C2646" s="95"/>
      <c r="D2646" s="95"/>
      <c r="E2646" s="95"/>
      <c r="F2646" s="95" t="s">
        <v>25184</v>
      </c>
      <c r="G2646" s="258"/>
    </row>
    <row r="2647" spans="1:7" ht="31.5">
      <c r="A2647" s="126"/>
      <c r="B2647" s="257" t="s">
        <v>18542</v>
      </c>
      <c r="C2647" s="95"/>
      <c r="D2647" s="95"/>
      <c r="E2647" s="95"/>
      <c r="F2647" s="95" t="s">
        <v>25184</v>
      </c>
      <c r="G2647" s="258"/>
    </row>
    <row r="2648" spans="1:7" ht="31.5">
      <c r="A2648" s="126"/>
      <c r="B2648" s="257" t="s">
        <v>18543</v>
      </c>
      <c r="C2648" s="95"/>
      <c r="D2648" s="95"/>
      <c r="E2648" s="95"/>
      <c r="F2648" s="95" t="s">
        <v>25184</v>
      </c>
      <c r="G2648" s="258"/>
    </row>
    <row r="2649" spans="1:7" ht="31.5">
      <c r="A2649" s="126"/>
      <c r="B2649" s="257" t="s">
        <v>18544</v>
      </c>
      <c r="C2649" s="95"/>
      <c r="D2649" s="95"/>
      <c r="E2649" s="95"/>
      <c r="F2649" s="95" t="s">
        <v>25184</v>
      </c>
      <c r="G2649" s="258"/>
    </row>
    <row r="2650" spans="1:7" ht="31.5">
      <c r="A2650" s="126"/>
      <c r="B2650" s="257" t="s">
        <v>18545</v>
      </c>
      <c r="C2650" s="95"/>
      <c r="D2650" s="95"/>
      <c r="E2650" s="95"/>
      <c r="F2650" s="95" t="s">
        <v>25184</v>
      </c>
      <c r="G2650" s="258"/>
    </row>
    <row r="2651" spans="1:7" ht="31.5">
      <c r="A2651" s="126"/>
      <c r="B2651" s="257" t="s">
        <v>18546</v>
      </c>
      <c r="C2651" s="95"/>
      <c r="D2651" s="95"/>
      <c r="E2651" s="95"/>
      <c r="F2651" s="95" t="s">
        <v>25184</v>
      </c>
      <c r="G2651" s="258"/>
    </row>
    <row r="2652" spans="1:7" ht="31.5">
      <c r="A2652" s="126"/>
      <c r="B2652" s="257" t="s">
        <v>18547</v>
      </c>
      <c r="C2652" s="95"/>
      <c r="D2652" s="95"/>
      <c r="E2652" s="95"/>
      <c r="F2652" s="95" t="s">
        <v>25184</v>
      </c>
      <c r="G2652" s="258"/>
    </row>
    <row r="2653" spans="1:7" ht="31.5">
      <c r="A2653" s="126"/>
      <c r="B2653" s="257" t="s">
        <v>18548</v>
      </c>
      <c r="C2653" s="95"/>
      <c r="D2653" s="95"/>
      <c r="E2653" s="95"/>
      <c r="F2653" s="95" t="s">
        <v>25184</v>
      </c>
      <c r="G2653" s="258"/>
    </row>
    <row r="2654" spans="1:7" ht="31.5">
      <c r="A2654" s="126"/>
      <c r="B2654" s="257" t="s">
        <v>18549</v>
      </c>
      <c r="C2654" s="95"/>
      <c r="D2654" s="95"/>
      <c r="E2654" s="95"/>
      <c r="F2654" s="95" t="s">
        <v>25184</v>
      </c>
      <c r="G2654" s="258"/>
    </row>
    <row r="2655" spans="1:7" ht="31.5">
      <c r="A2655" s="126"/>
      <c r="B2655" s="257" t="s">
        <v>18550</v>
      </c>
      <c r="C2655" s="95"/>
      <c r="D2655" s="95"/>
      <c r="E2655" s="95"/>
      <c r="F2655" s="95" t="s">
        <v>25184</v>
      </c>
      <c r="G2655" s="258"/>
    </row>
    <row r="2656" spans="1:7" ht="31.5">
      <c r="A2656" s="126"/>
      <c r="B2656" s="257" t="s">
        <v>18551</v>
      </c>
      <c r="C2656" s="95"/>
      <c r="D2656" s="95"/>
      <c r="E2656" s="95"/>
      <c r="F2656" s="95" t="s">
        <v>25184</v>
      </c>
      <c r="G2656" s="258"/>
    </row>
    <row r="2657" spans="1:7" ht="31.5">
      <c r="A2657" s="126"/>
      <c r="B2657" s="257" t="s">
        <v>18552</v>
      </c>
      <c r="C2657" s="95"/>
      <c r="D2657" s="95"/>
      <c r="E2657" s="95"/>
      <c r="F2657" s="95" t="s">
        <v>25184</v>
      </c>
      <c r="G2657" s="258"/>
    </row>
    <row r="2658" spans="1:7" ht="31.5">
      <c r="A2658" s="126"/>
      <c r="B2658" s="257" t="s">
        <v>18553</v>
      </c>
      <c r="C2658" s="95"/>
      <c r="D2658" s="95"/>
      <c r="E2658" s="95"/>
      <c r="F2658" s="95" t="s">
        <v>25184</v>
      </c>
      <c r="G2658" s="258"/>
    </row>
    <row r="2659" spans="1:7" ht="31.5">
      <c r="A2659" s="126"/>
      <c r="B2659" s="257" t="s">
        <v>18554</v>
      </c>
      <c r="C2659" s="95"/>
      <c r="D2659" s="95"/>
      <c r="E2659" s="95"/>
      <c r="F2659" s="95" t="s">
        <v>25184</v>
      </c>
      <c r="G2659" s="258"/>
    </row>
    <row r="2660" spans="1:7" ht="31.5">
      <c r="A2660" s="126"/>
      <c r="B2660" s="257" t="s">
        <v>18555</v>
      </c>
      <c r="C2660" s="95"/>
      <c r="D2660" s="95"/>
      <c r="E2660" s="95"/>
      <c r="F2660" s="95" t="s">
        <v>25184</v>
      </c>
      <c r="G2660" s="258"/>
    </row>
    <row r="2661" spans="1:7" ht="31.5">
      <c r="A2661" s="126"/>
      <c r="B2661" s="257" t="s">
        <v>18556</v>
      </c>
      <c r="C2661" s="95"/>
      <c r="D2661" s="95"/>
      <c r="E2661" s="95"/>
      <c r="F2661" s="95" t="s">
        <v>25184</v>
      </c>
      <c r="G2661" s="258"/>
    </row>
    <row r="2662" spans="1:7" ht="31.5">
      <c r="A2662" s="126"/>
      <c r="B2662" s="257" t="s">
        <v>18557</v>
      </c>
      <c r="C2662" s="95"/>
      <c r="D2662" s="95"/>
      <c r="E2662" s="95"/>
      <c r="F2662" s="95" t="s">
        <v>25184</v>
      </c>
      <c r="G2662" s="258"/>
    </row>
    <row r="2663" spans="1:7" ht="31.5">
      <c r="A2663" s="126"/>
      <c r="B2663" s="257" t="s">
        <v>18558</v>
      </c>
      <c r="C2663" s="95"/>
      <c r="D2663" s="95"/>
      <c r="E2663" s="95"/>
      <c r="F2663" s="95" t="s">
        <v>25184</v>
      </c>
      <c r="G2663" s="258"/>
    </row>
    <row r="2664" spans="1:7" ht="31.5">
      <c r="A2664" s="126"/>
      <c r="B2664" s="257" t="s">
        <v>18559</v>
      </c>
      <c r="C2664" s="95"/>
      <c r="D2664" s="95"/>
      <c r="E2664" s="95"/>
      <c r="F2664" s="95" t="s">
        <v>25184</v>
      </c>
      <c r="G2664" s="258"/>
    </row>
    <row r="2665" spans="1:7" ht="31.5">
      <c r="A2665" s="126"/>
      <c r="B2665" s="257" t="s">
        <v>18560</v>
      </c>
      <c r="C2665" s="95"/>
      <c r="D2665" s="95"/>
      <c r="E2665" s="95"/>
      <c r="F2665" s="95" t="s">
        <v>25184</v>
      </c>
      <c r="G2665" s="258"/>
    </row>
    <row r="2666" spans="1:7" ht="31.5">
      <c r="A2666" s="126"/>
      <c r="B2666" s="257" t="s">
        <v>18561</v>
      </c>
      <c r="C2666" s="95"/>
      <c r="D2666" s="95"/>
      <c r="E2666" s="95"/>
      <c r="F2666" s="95" t="s">
        <v>25184</v>
      </c>
      <c r="G2666" s="258"/>
    </row>
    <row r="2667" spans="1:7" ht="31.5">
      <c r="A2667" s="126"/>
      <c r="B2667" s="257" t="s">
        <v>18562</v>
      </c>
      <c r="C2667" s="95"/>
      <c r="D2667" s="95"/>
      <c r="E2667" s="95"/>
      <c r="F2667" s="95" t="s">
        <v>25184</v>
      </c>
      <c r="G2667" s="258"/>
    </row>
    <row r="2668" spans="1:7" ht="31.5">
      <c r="A2668" s="126"/>
      <c r="B2668" s="257" t="s">
        <v>18563</v>
      </c>
      <c r="C2668" s="95"/>
      <c r="D2668" s="95"/>
      <c r="E2668" s="95"/>
      <c r="F2668" s="95" t="s">
        <v>25184</v>
      </c>
      <c r="G2668" s="258"/>
    </row>
    <row r="2669" spans="1:7" ht="31.5">
      <c r="A2669" s="126"/>
      <c r="B2669" s="257" t="s">
        <v>18564</v>
      </c>
      <c r="C2669" s="95"/>
      <c r="D2669" s="95"/>
      <c r="E2669" s="95"/>
      <c r="F2669" s="95" t="s">
        <v>25184</v>
      </c>
      <c r="G2669" s="258"/>
    </row>
    <row r="2670" spans="1:7" ht="31.5">
      <c r="A2670" s="126"/>
      <c r="B2670" s="257" t="s">
        <v>18565</v>
      </c>
      <c r="C2670" s="95"/>
      <c r="D2670" s="95"/>
      <c r="E2670" s="95"/>
      <c r="F2670" s="95" t="s">
        <v>25184</v>
      </c>
      <c r="G2670" s="258"/>
    </row>
    <row r="2671" spans="1:7" ht="31.5">
      <c r="A2671" s="126"/>
      <c r="B2671" s="257" t="s">
        <v>18566</v>
      </c>
      <c r="C2671" s="95"/>
      <c r="D2671" s="95"/>
      <c r="E2671" s="95"/>
      <c r="F2671" s="95" t="s">
        <v>25184</v>
      </c>
      <c r="G2671" s="258"/>
    </row>
    <row r="2672" spans="1:7" ht="31.5">
      <c r="A2672" s="126"/>
      <c r="B2672" s="257" t="s">
        <v>18567</v>
      </c>
      <c r="C2672" s="95"/>
      <c r="D2672" s="95"/>
      <c r="E2672" s="95"/>
      <c r="F2672" s="95" t="s">
        <v>25184</v>
      </c>
      <c r="G2672" s="258"/>
    </row>
    <row r="2673" spans="1:7" ht="31.5">
      <c r="A2673" s="126"/>
      <c r="B2673" s="257" t="s">
        <v>18568</v>
      </c>
      <c r="C2673" s="95"/>
      <c r="D2673" s="95"/>
      <c r="E2673" s="95"/>
      <c r="F2673" s="95" t="s">
        <v>25184</v>
      </c>
      <c r="G2673" s="258"/>
    </row>
    <row r="2674" spans="1:7" ht="31.5">
      <c r="A2674" s="126"/>
      <c r="B2674" s="257" t="s">
        <v>18569</v>
      </c>
      <c r="C2674" s="95"/>
      <c r="D2674" s="95"/>
      <c r="E2674" s="95"/>
      <c r="F2674" s="95" t="s">
        <v>25184</v>
      </c>
      <c r="G2674" s="258"/>
    </row>
    <row r="2675" spans="1:7" ht="31.5">
      <c r="A2675" s="126"/>
      <c r="B2675" s="257" t="s">
        <v>18570</v>
      </c>
      <c r="C2675" s="95"/>
      <c r="D2675" s="95"/>
      <c r="E2675" s="95"/>
      <c r="F2675" s="95" t="s">
        <v>25184</v>
      </c>
      <c r="G2675" s="258"/>
    </row>
    <row r="2676" spans="1:7" ht="31.5">
      <c r="A2676" s="126"/>
      <c r="B2676" s="257" t="s">
        <v>18571</v>
      </c>
      <c r="C2676" s="95"/>
      <c r="D2676" s="95"/>
      <c r="E2676" s="95"/>
      <c r="F2676" s="95" t="s">
        <v>25184</v>
      </c>
      <c r="G2676" s="258"/>
    </row>
    <row r="2677" spans="1:7" ht="31.5">
      <c r="A2677" s="126"/>
      <c r="B2677" s="257" t="s">
        <v>18572</v>
      </c>
      <c r="C2677" s="95"/>
      <c r="D2677" s="95"/>
      <c r="E2677" s="95"/>
      <c r="F2677" s="95" t="s">
        <v>25184</v>
      </c>
      <c r="G2677" s="258"/>
    </row>
    <row r="2678" spans="1:7" ht="31.5">
      <c r="A2678" s="126"/>
      <c r="B2678" s="257" t="s">
        <v>18573</v>
      </c>
      <c r="C2678" s="95"/>
      <c r="D2678" s="95"/>
      <c r="E2678" s="95"/>
      <c r="F2678" s="95" t="s">
        <v>25184</v>
      </c>
      <c r="G2678" s="258"/>
    </row>
    <row r="2679" spans="1:7" ht="31.5">
      <c r="A2679" s="126"/>
      <c r="B2679" s="257" t="s">
        <v>18574</v>
      </c>
      <c r="C2679" s="95"/>
      <c r="D2679" s="95"/>
      <c r="E2679" s="95"/>
      <c r="F2679" s="95" t="s">
        <v>25184</v>
      </c>
      <c r="G2679" s="258"/>
    </row>
    <row r="2680" spans="1:7" ht="31.5">
      <c r="A2680" s="126"/>
      <c r="B2680" s="257" t="s">
        <v>18575</v>
      </c>
      <c r="C2680" s="95"/>
      <c r="D2680" s="95"/>
      <c r="E2680" s="95"/>
      <c r="F2680" s="95" t="s">
        <v>25184</v>
      </c>
      <c r="G2680" s="258"/>
    </row>
    <row r="2681" spans="1:7" ht="31.5">
      <c r="A2681" s="126"/>
      <c r="B2681" s="257" t="s">
        <v>18576</v>
      </c>
      <c r="C2681" s="95"/>
      <c r="D2681" s="95"/>
      <c r="E2681" s="95"/>
      <c r="F2681" s="95" t="s">
        <v>25184</v>
      </c>
      <c r="G2681" s="258"/>
    </row>
    <row r="2682" spans="1:7" ht="31.5">
      <c r="A2682" s="126"/>
      <c r="B2682" s="257" t="s">
        <v>18577</v>
      </c>
      <c r="C2682" s="95"/>
      <c r="D2682" s="95"/>
      <c r="E2682" s="95"/>
      <c r="F2682" s="95" t="s">
        <v>25184</v>
      </c>
      <c r="G2682" s="258"/>
    </row>
    <row r="2683" spans="1:7" ht="31.5">
      <c r="A2683" s="126"/>
      <c r="B2683" s="257" t="s">
        <v>18578</v>
      </c>
      <c r="C2683" s="95"/>
      <c r="D2683" s="95"/>
      <c r="E2683" s="95"/>
      <c r="F2683" s="95" t="s">
        <v>25184</v>
      </c>
      <c r="G2683" s="258"/>
    </row>
    <row r="2684" spans="1:7" ht="31.5">
      <c r="A2684" s="126"/>
      <c r="B2684" s="257" t="s">
        <v>18579</v>
      </c>
      <c r="C2684" s="95"/>
      <c r="D2684" s="95"/>
      <c r="E2684" s="95"/>
      <c r="F2684" s="95" t="s">
        <v>25184</v>
      </c>
      <c r="G2684" s="258"/>
    </row>
    <row r="2685" spans="1:7" ht="31.5">
      <c r="A2685" s="126"/>
      <c r="B2685" s="257" t="s">
        <v>18580</v>
      </c>
      <c r="C2685" s="95"/>
      <c r="D2685" s="95"/>
      <c r="E2685" s="95"/>
      <c r="F2685" s="95" t="s">
        <v>25184</v>
      </c>
      <c r="G2685" s="258"/>
    </row>
    <row r="2686" spans="1:7" ht="31.5">
      <c r="A2686" s="126"/>
      <c r="B2686" s="257" t="s">
        <v>18581</v>
      </c>
      <c r="C2686" s="95"/>
      <c r="D2686" s="95"/>
      <c r="E2686" s="95"/>
      <c r="F2686" s="95" t="s">
        <v>25184</v>
      </c>
      <c r="G2686" s="258"/>
    </row>
    <row r="2687" spans="1:7" ht="31.5">
      <c r="A2687" s="126"/>
      <c r="B2687" s="257" t="s">
        <v>18582</v>
      </c>
      <c r="C2687" s="95"/>
      <c r="D2687" s="95"/>
      <c r="E2687" s="95"/>
      <c r="F2687" s="95" t="s">
        <v>25184</v>
      </c>
      <c r="G2687" s="258"/>
    </row>
    <row r="2688" spans="1:7" ht="31.5">
      <c r="A2688" s="126"/>
      <c r="B2688" s="257" t="s">
        <v>18583</v>
      </c>
      <c r="C2688" s="95"/>
      <c r="D2688" s="95"/>
      <c r="E2688" s="95"/>
      <c r="F2688" s="95" t="s">
        <v>25184</v>
      </c>
      <c r="G2688" s="258"/>
    </row>
    <row r="2689" spans="1:7" ht="31.5">
      <c r="A2689" s="126"/>
      <c r="B2689" s="257" t="s">
        <v>18584</v>
      </c>
      <c r="C2689" s="95"/>
      <c r="D2689" s="95"/>
      <c r="E2689" s="95"/>
      <c r="F2689" s="95" t="s">
        <v>25184</v>
      </c>
      <c r="G2689" s="258"/>
    </row>
    <row r="2690" spans="1:7" ht="31.5">
      <c r="A2690" s="126"/>
      <c r="B2690" s="257" t="s">
        <v>18585</v>
      </c>
      <c r="C2690" s="95"/>
      <c r="D2690" s="95"/>
      <c r="E2690" s="95"/>
      <c r="F2690" s="95" t="s">
        <v>25184</v>
      </c>
      <c r="G2690" s="258"/>
    </row>
    <row r="2691" spans="1:7" ht="31.5">
      <c r="A2691" s="126"/>
      <c r="B2691" s="257" t="s">
        <v>18586</v>
      </c>
      <c r="C2691" s="95"/>
      <c r="D2691" s="95"/>
      <c r="E2691" s="95"/>
      <c r="F2691" s="95" t="s">
        <v>25184</v>
      </c>
      <c r="G2691" s="258"/>
    </row>
    <row r="2692" spans="1:7" ht="31.5">
      <c r="A2692" s="126"/>
      <c r="B2692" s="257" t="s">
        <v>18587</v>
      </c>
      <c r="C2692" s="95"/>
      <c r="D2692" s="95"/>
      <c r="E2692" s="95"/>
      <c r="F2692" s="95" t="s">
        <v>25184</v>
      </c>
      <c r="G2692" s="258"/>
    </row>
    <row r="2693" spans="1:7" ht="31.5">
      <c r="A2693" s="126"/>
      <c r="B2693" s="257" t="s">
        <v>18588</v>
      </c>
      <c r="C2693" s="95"/>
      <c r="D2693" s="95"/>
      <c r="E2693" s="95"/>
      <c r="F2693" s="95" t="s">
        <v>25184</v>
      </c>
      <c r="G2693" s="258"/>
    </row>
    <row r="2694" spans="1:7" ht="31.5">
      <c r="A2694" s="126"/>
      <c r="B2694" s="257" t="s">
        <v>18589</v>
      </c>
      <c r="C2694" s="95"/>
      <c r="D2694" s="95"/>
      <c r="E2694" s="95"/>
      <c r="F2694" s="95" t="s">
        <v>25184</v>
      </c>
      <c r="G2694" s="258"/>
    </row>
    <row r="2695" spans="1:7" ht="31.5">
      <c r="A2695" s="126"/>
      <c r="B2695" s="257" t="s">
        <v>18590</v>
      </c>
      <c r="C2695" s="95"/>
      <c r="D2695" s="95"/>
      <c r="E2695" s="95"/>
      <c r="F2695" s="95" t="s">
        <v>25184</v>
      </c>
      <c r="G2695" s="258"/>
    </row>
    <row r="2696" spans="1:7" ht="31.5">
      <c r="A2696" s="126"/>
      <c r="B2696" s="257" t="s">
        <v>18591</v>
      </c>
      <c r="C2696" s="95"/>
      <c r="D2696" s="95"/>
      <c r="E2696" s="95"/>
      <c r="F2696" s="95" t="s">
        <v>25184</v>
      </c>
      <c r="G2696" s="258"/>
    </row>
    <row r="2697" spans="1:7" ht="31.5">
      <c r="A2697" s="126"/>
      <c r="B2697" s="257" t="s">
        <v>18592</v>
      </c>
      <c r="C2697" s="95"/>
      <c r="D2697" s="95"/>
      <c r="E2697" s="95"/>
      <c r="F2697" s="95" t="s">
        <v>25184</v>
      </c>
      <c r="G2697" s="258"/>
    </row>
    <row r="2698" spans="1:7" ht="31.5">
      <c r="A2698" s="126"/>
      <c r="B2698" s="257" t="s">
        <v>18593</v>
      </c>
      <c r="C2698" s="95"/>
      <c r="D2698" s="95"/>
      <c r="E2698" s="95"/>
      <c r="F2698" s="95" t="s">
        <v>25184</v>
      </c>
      <c r="G2698" s="258"/>
    </row>
    <row r="2699" spans="1:7" ht="31.5">
      <c r="A2699" s="126"/>
      <c r="B2699" s="257" t="s">
        <v>18594</v>
      </c>
      <c r="C2699" s="95"/>
      <c r="D2699" s="95"/>
      <c r="E2699" s="95"/>
      <c r="F2699" s="95" t="s">
        <v>25184</v>
      </c>
      <c r="G2699" s="258"/>
    </row>
    <row r="2700" spans="1:7" ht="31.5">
      <c r="A2700" s="126"/>
      <c r="B2700" s="257" t="s">
        <v>18595</v>
      </c>
      <c r="C2700" s="95"/>
      <c r="D2700" s="95"/>
      <c r="E2700" s="95"/>
      <c r="F2700" s="95" t="s">
        <v>25184</v>
      </c>
      <c r="G2700" s="258"/>
    </row>
    <row r="2701" spans="1:7" ht="31.5">
      <c r="A2701" s="126"/>
      <c r="B2701" s="257" t="s">
        <v>18596</v>
      </c>
      <c r="C2701" s="95"/>
      <c r="D2701" s="95"/>
      <c r="E2701" s="95"/>
      <c r="F2701" s="95" t="s">
        <v>25184</v>
      </c>
      <c r="G2701" s="258"/>
    </row>
    <row r="2702" spans="1:7" ht="31.5">
      <c r="A2702" s="126"/>
      <c r="B2702" s="257" t="s">
        <v>18597</v>
      </c>
      <c r="C2702" s="95"/>
      <c r="D2702" s="95"/>
      <c r="E2702" s="95"/>
      <c r="F2702" s="95" t="s">
        <v>25184</v>
      </c>
      <c r="G2702" s="258"/>
    </row>
    <row r="2703" spans="1:7" ht="31.5">
      <c r="A2703" s="126"/>
      <c r="B2703" s="257" t="s">
        <v>18598</v>
      </c>
      <c r="C2703" s="95"/>
      <c r="D2703" s="95"/>
      <c r="E2703" s="95"/>
      <c r="F2703" s="95" t="s">
        <v>25184</v>
      </c>
      <c r="G2703" s="258"/>
    </row>
    <row r="2704" spans="1:7" ht="31.5">
      <c r="A2704" s="126"/>
      <c r="B2704" s="257" t="s">
        <v>18599</v>
      </c>
      <c r="C2704" s="95"/>
      <c r="D2704" s="95"/>
      <c r="E2704" s="95"/>
      <c r="F2704" s="95" t="s">
        <v>25184</v>
      </c>
      <c r="G2704" s="258"/>
    </row>
    <row r="2705" spans="1:7" ht="31.5">
      <c r="A2705" s="126"/>
      <c r="B2705" s="257" t="s">
        <v>18600</v>
      </c>
      <c r="C2705" s="95"/>
      <c r="D2705" s="95"/>
      <c r="E2705" s="95"/>
      <c r="F2705" s="95" t="s">
        <v>25184</v>
      </c>
      <c r="G2705" s="258"/>
    </row>
    <row r="2706" spans="1:7" ht="31.5">
      <c r="A2706" s="126"/>
      <c r="B2706" s="257" t="s">
        <v>18601</v>
      </c>
      <c r="C2706" s="95"/>
      <c r="D2706" s="95"/>
      <c r="E2706" s="95"/>
      <c r="F2706" s="95" t="s">
        <v>25184</v>
      </c>
      <c r="G2706" s="258"/>
    </row>
    <row r="2707" spans="1:7" ht="31.5">
      <c r="A2707" s="126"/>
      <c r="B2707" s="257" t="s">
        <v>18602</v>
      </c>
      <c r="C2707" s="95"/>
      <c r="D2707" s="95"/>
      <c r="E2707" s="95"/>
      <c r="F2707" s="95" t="s">
        <v>25184</v>
      </c>
      <c r="G2707" s="258"/>
    </row>
    <row r="2708" spans="1:7" ht="31.5">
      <c r="A2708" s="126"/>
      <c r="B2708" s="257" t="s">
        <v>18603</v>
      </c>
      <c r="C2708" s="95"/>
      <c r="D2708" s="95"/>
      <c r="E2708" s="95"/>
      <c r="F2708" s="95" t="s">
        <v>25184</v>
      </c>
      <c r="G2708" s="258"/>
    </row>
    <row r="2709" spans="1:7" ht="31.5">
      <c r="A2709" s="126"/>
      <c r="B2709" s="257" t="s">
        <v>18604</v>
      </c>
      <c r="C2709" s="95"/>
      <c r="D2709" s="95"/>
      <c r="E2709" s="95"/>
      <c r="F2709" s="95" t="s">
        <v>25184</v>
      </c>
      <c r="G2709" s="258"/>
    </row>
    <row r="2710" spans="1:7" ht="31.5">
      <c r="A2710" s="126"/>
      <c r="B2710" s="257" t="s">
        <v>18605</v>
      </c>
      <c r="C2710" s="95"/>
      <c r="D2710" s="95"/>
      <c r="E2710" s="95"/>
      <c r="F2710" s="95" t="s">
        <v>25184</v>
      </c>
      <c r="G2710" s="258"/>
    </row>
    <row r="2711" spans="1:7" ht="31.5">
      <c r="A2711" s="126"/>
      <c r="B2711" s="257" t="s">
        <v>18606</v>
      </c>
      <c r="C2711" s="95"/>
      <c r="D2711" s="95"/>
      <c r="E2711" s="95"/>
      <c r="F2711" s="95" t="s">
        <v>25184</v>
      </c>
      <c r="G2711" s="258"/>
    </row>
    <row r="2712" spans="1:7" ht="31.5">
      <c r="A2712" s="126"/>
      <c r="B2712" s="257" t="s">
        <v>18607</v>
      </c>
      <c r="C2712" s="95"/>
      <c r="D2712" s="95"/>
      <c r="E2712" s="95"/>
      <c r="F2712" s="95" t="s">
        <v>25184</v>
      </c>
      <c r="G2712" s="258"/>
    </row>
    <row r="2713" spans="1:7" ht="31.5">
      <c r="A2713" s="126"/>
      <c r="B2713" s="257" t="s">
        <v>18608</v>
      </c>
      <c r="C2713" s="95"/>
      <c r="D2713" s="95"/>
      <c r="E2713" s="95"/>
      <c r="F2713" s="95" t="s">
        <v>25184</v>
      </c>
      <c r="G2713" s="258"/>
    </row>
    <row r="2714" spans="1:7" ht="31.5">
      <c r="A2714" s="126"/>
      <c r="B2714" s="257" t="s">
        <v>18609</v>
      </c>
      <c r="C2714" s="95"/>
      <c r="D2714" s="95"/>
      <c r="E2714" s="95"/>
      <c r="F2714" s="95" t="s">
        <v>25184</v>
      </c>
      <c r="G2714" s="258"/>
    </row>
    <row r="2715" spans="1:7" ht="31.5">
      <c r="A2715" s="126"/>
      <c r="B2715" s="257" t="s">
        <v>18610</v>
      </c>
      <c r="C2715" s="95"/>
      <c r="D2715" s="95"/>
      <c r="E2715" s="95"/>
      <c r="F2715" s="95" t="s">
        <v>25184</v>
      </c>
      <c r="G2715" s="258"/>
    </row>
    <row r="2716" spans="1:7" ht="31.5">
      <c r="A2716" s="126"/>
      <c r="B2716" s="257" t="s">
        <v>18611</v>
      </c>
      <c r="C2716" s="95"/>
      <c r="D2716" s="95"/>
      <c r="E2716" s="95"/>
      <c r="F2716" s="95" t="s">
        <v>25184</v>
      </c>
      <c r="G2716" s="258"/>
    </row>
    <row r="2717" spans="1:7" ht="31.5">
      <c r="A2717" s="126"/>
      <c r="B2717" s="257" t="s">
        <v>18612</v>
      </c>
      <c r="C2717" s="95"/>
      <c r="D2717" s="95"/>
      <c r="E2717" s="95"/>
      <c r="F2717" s="95" t="s">
        <v>25184</v>
      </c>
      <c r="G2717" s="258"/>
    </row>
    <row r="2718" spans="1:7" ht="31.5">
      <c r="A2718" s="126"/>
      <c r="B2718" s="257" t="s">
        <v>18613</v>
      </c>
      <c r="C2718" s="95"/>
      <c r="D2718" s="95"/>
      <c r="E2718" s="95"/>
      <c r="F2718" s="95" t="s">
        <v>25184</v>
      </c>
      <c r="G2718" s="258"/>
    </row>
    <row r="2719" spans="1:7" ht="31.5">
      <c r="A2719" s="126"/>
      <c r="B2719" s="257" t="s">
        <v>18614</v>
      </c>
      <c r="C2719" s="95"/>
      <c r="D2719" s="95"/>
      <c r="E2719" s="95"/>
      <c r="F2719" s="95" t="s">
        <v>25184</v>
      </c>
      <c r="G2719" s="258"/>
    </row>
    <row r="2720" spans="1:7" ht="31.5">
      <c r="A2720" s="126"/>
      <c r="B2720" s="257" t="s">
        <v>18615</v>
      </c>
      <c r="C2720" s="95"/>
      <c r="D2720" s="95"/>
      <c r="E2720" s="95"/>
      <c r="F2720" s="95" t="s">
        <v>25184</v>
      </c>
      <c r="G2720" s="258"/>
    </row>
    <row r="2721" spans="1:7" ht="31.5">
      <c r="A2721" s="126"/>
      <c r="B2721" s="257" t="s">
        <v>18616</v>
      </c>
      <c r="C2721" s="95"/>
      <c r="D2721" s="95"/>
      <c r="E2721" s="95"/>
      <c r="F2721" s="95" t="s">
        <v>25184</v>
      </c>
      <c r="G2721" s="258"/>
    </row>
    <row r="2722" spans="1:7" ht="31.5">
      <c r="A2722" s="126"/>
      <c r="B2722" s="257" t="s">
        <v>18617</v>
      </c>
      <c r="C2722" s="95"/>
      <c r="D2722" s="95"/>
      <c r="E2722" s="95"/>
      <c r="F2722" s="95" t="s">
        <v>25184</v>
      </c>
      <c r="G2722" s="258"/>
    </row>
    <row r="2723" spans="1:7" ht="31.5">
      <c r="A2723" s="126"/>
      <c r="B2723" s="257" t="s">
        <v>18618</v>
      </c>
      <c r="C2723" s="95"/>
      <c r="D2723" s="95"/>
      <c r="E2723" s="95"/>
      <c r="F2723" s="95" t="s">
        <v>25184</v>
      </c>
      <c r="G2723" s="258"/>
    </row>
    <row r="2724" spans="1:7" ht="31.5">
      <c r="A2724" s="126"/>
      <c r="B2724" s="257" t="s">
        <v>18619</v>
      </c>
      <c r="C2724" s="95"/>
      <c r="D2724" s="95"/>
      <c r="E2724" s="95"/>
      <c r="F2724" s="95" t="s">
        <v>25184</v>
      </c>
      <c r="G2724" s="258"/>
    </row>
    <row r="2725" spans="1:7" ht="31.5">
      <c r="A2725" s="126"/>
      <c r="B2725" s="257" t="s">
        <v>18620</v>
      </c>
      <c r="C2725" s="95"/>
      <c r="D2725" s="95"/>
      <c r="E2725" s="95"/>
      <c r="F2725" s="95" t="s">
        <v>25184</v>
      </c>
      <c r="G2725" s="258"/>
    </row>
    <row r="2726" spans="1:7" ht="31.5">
      <c r="A2726" s="126"/>
      <c r="B2726" s="257" t="s">
        <v>18621</v>
      </c>
      <c r="C2726" s="95"/>
      <c r="D2726" s="95"/>
      <c r="E2726" s="95"/>
      <c r="F2726" s="95" t="s">
        <v>25184</v>
      </c>
      <c r="G2726" s="258"/>
    </row>
    <row r="2727" spans="1:7" ht="31.5">
      <c r="A2727" s="126"/>
      <c r="B2727" s="257" t="s">
        <v>18622</v>
      </c>
      <c r="C2727" s="95"/>
      <c r="D2727" s="95"/>
      <c r="E2727" s="95"/>
      <c r="F2727" s="95" t="s">
        <v>25184</v>
      </c>
      <c r="G2727" s="258"/>
    </row>
    <row r="2728" spans="1:7" ht="31.5">
      <c r="A2728" s="126"/>
      <c r="B2728" s="257" t="s">
        <v>18623</v>
      </c>
      <c r="C2728" s="95"/>
      <c r="D2728" s="95"/>
      <c r="E2728" s="95"/>
      <c r="F2728" s="95" t="s">
        <v>25184</v>
      </c>
      <c r="G2728" s="258"/>
    </row>
    <row r="2729" spans="1:7" ht="31.5">
      <c r="A2729" s="126"/>
      <c r="B2729" s="257" t="s">
        <v>18624</v>
      </c>
      <c r="C2729" s="95"/>
      <c r="D2729" s="95"/>
      <c r="E2729" s="95"/>
      <c r="F2729" s="95" t="s">
        <v>25184</v>
      </c>
      <c r="G2729" s="258"/>
    </row>
    <row r="2730" spans="1:7" ht="31.5">
      <c r="A2730" s="126"/>
      <c r="B2730" s="257" t="s">
        <v>18625</v>
      </c>
      <c r="C2730" s="95"/>
      <c r="D2730" s="95"/>
      <c r="E2730" s="95"/>
      <c r="F2730" s="95" t="s">
        <v>25184</v>
      </c>
      <c r="G2730" s="258"/>
    </row>
    <row r="2731" spans="1:7" ht="31.5">
      <c r="A2731" s="126"/>
      <c r="B2731" s="257" t="s">
        <v>18626</v>
      </c>
      <c r="C2731" s="95"/>
      <c r="D2731" s="95"/>
      <c r="E2731" s="95"/>
      <c r="F2731" s="95" t="s">
        <v>25184</v>
      </c>
      <c r="G2731" s="258"/>
    </row>
    <row r="2732" spans="1:7" ht="31.5">
      <c r="A2732" s="126"/>
      <c r="B2732" s="257" t="s">
        <v>18627</v>
      </c>
      <c r="C2732" s="95"/>
      <c r="D2732" s="95"/>
      <c r="E2732" s="95"/>
      <c r="F2732" s="95" t="s">
        <v>25184</v>
      </c>
      <c r="G2732" s="258"/>
    </row>
    <row r="2733" spans="1:7" ht="31.5">
      <c r="A2733" s="126"/>
      <c r="B2733" s="257" t="s">
        <v>18628</v>
      </c>
      <c r="C2733" s="95"/>
      <c r="D2733" s="95"/>
      <c r="E2733" s="95"/>
      <c r="F2733" s="95" t="s">
        <v>25184</v>
      </c>
      <c r="G2733" s="258"/>
    </row>
    <row r="2734" spans="1:7" ht="31.5">
      <c r="A2734" s="126"/>
      <c r="B2734" s="257" t="s">
        <v>18629</v>
      </c>
      <c r="C2734" s="95"/>
      <c r="D2734" s="95"/>
      <c r="E2734" s="95"/>
      <c r="F2734" s="95" t="s">
        <v>25184</v>
      </c>
      <c r="G2734" s="258"/>
    </row>
    <row r="2735" spans="1:7" ht="31.5">
      <c r="A2735" s="126"/>
      <c r="B2735" s="257" t="s">
        <v>18630</v>
      </c>
      <c r="C2735" s="95"/>
      <c r="D2735" s="95"/>
      <c r="E2735" s="95"/>
      <c r="F2735" s="95" t="s">
        <v>25184</v>
      </c>
      <c r="G2735" s="258"/>
    </row>
    <row r="2736" spans="1:7" ht="31.5">
      <c r="A2736" s="126"/>
      <c r="B2736" s="257" t="s">
        <v>18631</v>
      </c>
      <c r="C2736" s="95"/>
      <c r="D2736" s="95"/>
      <c r="E2736" s="95"/>
      <c r="F2736" s="95" t="s">
        <v>25184</v>
      </c>
      <c r="G2736" s="258"/>
    </row>
    <row r="2737" spans="1:7" ht="31.5">
      <c r="A2737" s="126"/>
      <c r="B2737" s="257" t="s">
        <v>18632</v>
      </c>
      <c r="C2737" s="95"/>
      <c r="D2737" s="95"/>
      <c r="E2737" s="95"/>
      <c r="F2737" s="95" t="s">
        <v>25184</v>
      </c>
      <c r="G2737" s="258"/>
    </row>
    <row r="2738" spans="1:7" ht="31.5">
      <c r="A2738" s="126"/>
      <c r="B2738" s="257" t="s">
        <v>18633</v>
      </c>
      <c r="C2738" s="95"/>
      <c r="D2738" s="95"/>
      <c r="E2738" s="95"/>
      <c r="F2738" s="95" t="s">
        <v>25184</v>
      </c>
      <c r="G2738" s="258"/>
    </row>
    <row r="2739" spans="1:7" ht="31.5">
      <c r="A2739" s="126"/>
      <c r="B2739" s="257" t="s">
        <v>18634</v>
      </c>
      <c r="C2739" s="95"/>
      <c r="D2739" s="95"/>
      <c r="E2739" s="95"/>
      <c r="F2739" s="95" t="s">
        <v>25184</v>
      </c>
      <c r="G2739" s="258"/>
    </row>
    <row r="2740" spans="1:7" ht="31.5">
      <c r="A2740" s="126"/>
      <c r="B2740" s="257" t="s">
        <v>18635</v>
      </c>
      <c r="C2740" s="95"/>
      <c r="D2740" s="95"/>
      <c r="E2740" s="95"/>
      <c r="F2740" s="95" t="s">
        <v>25184</v>
      </c>
      <c r="G2740" s="258"/>
    </row>
    <row r="2741" spans="1:7" ht="31.5">
      <c r="A2741" s="126"/>
      <c r="B2741" s="257" t="s">
        <v>18636</v>
      </c>
      <c r="C2741" s="95"/>
      <c r="D2741" s="95"/>
      <c r="E2741" s="95"/>
      <c r="F2741" s="95" t="s">
        <v>25184</v>
      </c>
      <c r="G2741" s="258"/>
    </row>
    <row r="2742" spans="1:7" ht="31.5">
      <c r="A2742" s="126"/>
      <c r="B2742" s="257" t="s">
        <v>18637</v>
      </c>
      <c r="C2742" s="95"/>
      <c r="D2742" s="95"/>
      <c r="E2742" s="95"/>
      <c r="F2742" s="95" t="s">
        <v>25184</v>
      </c>
      <c r="G2742" s="258"/>
    </row>
    <row r="2743" spans="1:7" ht="31.5">
      <c r="A2743" s="126"/>
      <c r="B2743" s="257" t="s">
        <v>18638</v>
      </c>
      <c r="C2743" s="95"/>
      <c r="D2743" s="95"/>
      <c r="E2743" s="95"/>
      <c r="F2743" s="95" t="s">
        <v>25184</v>
      </c>
      <c r="G2743" s="258"/>
    </row>
    <row r="2744" spans="1:7" ht="31.5">
      <c r="A2744" s="126"/>
      <c r="B2744" s="257" t="s">
        <v>18639</v>
      </c>
      <c r="C2744" s="95"/>
      <c r="D2744" s="95"/>
      <c r="E2744" s="95"/>
      <c r="F2744" s="95" t="s">
        <v>25184</v>
      </c>
      <c r="G2744" s="258"/>
    </row>
    <row r="2745" spans="1:7" ht="31.5">
      <c r="A2745" s="126"/>
      <c r="B2745" s="257" t="s">
        <v>18640</v>
      </c>
      <c r="C2745" s="95"/>
      <c r="D2745" s="95"/>
      <c r="E2745" s="95"/>
      <c r="F2745" s="95" t="s">
        <v>25184</v>
      </c>
      <c r="G2745" s="258"/>
    </row>
    <row r="2746" spans="1:7" ht="31.5">
      <c r="A2746" s="126"/>
      <c r="B2746" s="257" t="s">
        <v>18641</v>
      </c>
      <c r="C2746" s="95"/>
      <c r="D2746" s="95"/>
      <c r="E2746" s="95"/>
      <c r="F2746" s="95" t="s">
        <v>25184</v>
      </c>
      <c r="G2746" s="258"/>
    </row>
    <row r="2747" spans="1:7" ht="31.5">
      <c r="A2747" s="126"/>
      <c r="B2747" s="257" t="s">
        <v>18642</v>
      </c>
      <c r="C2747" s="95"/>
      <c r="D2747" s="95"/>
      <c r="E2747" s="95"/>
      <c r="F2747" s="95" t="s">
        <v>25184</v>
      </c>
      <c r="G2747" s="258"/>
    </row>
    <row r="2748" spans="1:7" ht="31.5">
      <c r="A2748" s="126"/>
      <c r="B2748" s="257" t="s">
        <v>18643</v>
      </c>
      <c r="C2748" s="95"/>
      <c r="D2748" s="95"/>
      <c r="E2748" s="95"/>
      <c r="F2748" s="95" t="s">
        <v>25184</v>
      </c>
      <c r="G2748" s="258"/>
    </row>
    <row r="2749" spans="1:7" ht="31.5">
      <c r="A2749" s="126"/>
      <c r="B2749" s="257" t="s">
        <v>18644</v>
      </c>
      <c r="C2749" s="95"/>
      <c r="D2749" s="95"/>
      <c r="E2749" s="95"/>
      <c r="F2749" s="95" t="s">
        <v>25184</v>
      </c>
      <c r="G2749" s="258"/>
    </row>
    <row r="2750" spans="1:7" ht="31.5">
      <c r="A2750" s="126"/>
      <c r="B2750" s="257" t="s">
        <v>18645</v>
      </c>
      <c r="C2750" s="95"/>
      <c r="D2750" s="95"/>
      <c r="E2750" s="95"/>
      <c r="F2750" s="95" t="s">
        <v>25184</v>
      </c>
      <c r="G2750" s="258"/>
    </row>
    <row r="2751" spans="1:7" ht="31.5">
      <c r="A2751" s="126"/>
      <c r="B2751" s="257" t="s">
        <v>18646</v>
      </c>
      <c r="C2751" s="95"/>
      <c r="D2751" s="95"/>
      <c r="E2751" s="95"/>
      <c r="F2751" s="95" t="s">
        <v>25184</v>
      </c>
      <c r="G2751" s="258"/>
    </row>
    <row r="2752" spans="1:7" ht="31.5">
      <c r="A2752" s="126"/>
      <c r="B2752" s="257" t="s">
        <v>18647</v>
      </c>
      <c r="C2752" s="95"/>
      <c r="D2752" s="95"/>
      <c r="E2752" s="95"/>
      <c r="F2752" s="95" t="s">
        <v>25184</v>
      </c>
      <c r="G2752" s="258"/>
    </row>
    <row r="2753" spans="1:7" ht="31.5">
      <c r="A2753" s="126"/>
      <c r="B2753" s="257" t="s">
        <v>18648</v>
      </c>
      <c r="C2753" s="95"/>
      <c r="D2753" s="95"/>
      <c r="E2753" s="95"/>
      <c r="F2753" s="95" t="s">
        <v>25184</v>
      </c>
      <c r="G2753" s="258"/>
    </row>
    <row r="2754" spans="1:7" ht="31.5">
      <c r="A2754" s="126"/>
      <c r="B2754" s="257" t="s">
        <v>18649</v>
      </c>
      <c r="C2754" s="95"/>
      <c r="D2754" s="95"/>
      <c r="E2754" s="95"/>
      <c r="F2754" s="95" t="s">
        <v>25184</v>
      </c>
      <c r="G2754" s="258"/>
    </row>
    <row r="2755" spans="1:7" ht="31.5">
      <c r="A2755" s="126"/>
      <c r="B2755" s="257" t="s">
        <v>18650</v>
      </c>
      <c r="C2755" s="95"/>
      <c r="D2755" s="95"/>
      <c r="E2755" s="95"/>
      <c r="F2755" s="95" t="s">
        <v>25184</v>
      </c>
      <c r="G2755" s="258"/>
    </row>
    <row r="2756" spans="1:7" ht="31.5">
      <c r="A2756" s="126"/>
      <c r="B2756" s="257" t="s">
        <v>18651</v>
      </c>
      <c r="C2756" s="95"/>
      <c r="D2756" s="95"/>
      <c r="E2756" s="95"/>
      <c r="F2756" s="95" t="s">
        <v>25184</v>
      </c>
      <c r="G2756" s="258"/>
    </row>
    <row r="2757" spans="1:7" ht="31.5">
      <c r="A2757" s="126"/>
      <c r="B2757" s="257" t="s">
        <v>18652</v>
      </c>
      <c r="C2757" s="95"/>
      <c r="D2757" s="95"/>
      <c r="E2757" s="95"/>
      <c r="F2757" s="95" t="s">
        <v>25184</v>
      </c>
      <c r="G2757" s="258"/>
    </row>
    <row r="2758" spans="1:7" ht="31.5">
      <c r="A2758" s="126"/>
      <c r="B2758" s="257" t="s">
        <v>18653</v>
      </c>
      <c r="C2758" s="95"/>
      <c r="D2758" s="95"/>
      <c r="E2758" s="95"/>
      <c r="F2758" s="95" t="s">
        <v>25184</v>
      </c>
      <c r="G2758" s="258"/>
    </row>
    <row r="2759" spans="1:7" ht="31.5">
      <c r="A2759" s="126"/>
      <c r="B2759" s="257" t="s">
        <v>18654</v>
      </c>
      <c r="C2759" s="95"/>
      <c r="D2759" s="95"/>
      <c r="E2759" s="95"/>
      <c r="F2759" s="95" t="s">
        <v>25184</v>
      </c>
      <c r="G2759" s="258"/>
    </row>
    <row r="2760" spans="1:7" ht="31.5">
      <c r="A2760" s="126"/>
      <c r="B2760" s="257" t="s">
        <v>18655</v>
      </c>
      <c r="C2760" s="95"/>
      <c r="D2760" s="95"/>
      <c r="E2760" s="95"/>
      <c r="F2760" s="95" t="s">
        <v>25184</v>
      </c>
      <c r="G2760" s="258"/>
    </row>
    <row r="2761" spans="1:7" ht="31.5">
      <c r="A2761" s="126"/>
      <c r="B2761" s="257" t="s">
        <v>18656</v>
      </c>
      <c r="C2761" s="95"/>
      <c r="D2761" s="95"/>
      <c r="E2761" s="95"/>
      <c r="F2761" s="95" t="s">
        <v>25184</v>
      </c>
      <c r="G2761" s="258"/>
    </row>
    <row r="2762" spans="1:7" ht="31.5">
      <c r="A2762" s="126"/>
      <c r="B2762" s="257" t="s">
        <v>18657</v>
      </c>
      <c r="C2762" s="95"/>
      <c r="D2762" s="95"/>
      <c r="E2762" s="95"/>
      <c r="F2762" s="95" t="s">
        <v>25184</v>
      </c>
      <c r="G2762" s="258"/>
    </row>
    <row r="2763" spans="1:7" ht="31.5">
      <c r="A2763" s="126"/>
      <c r="B2763" s="257" t="s">
        <v>18658</v>
      </c>
      <c r="C2763" s="95"/>
      <c r="D2763" s="95"/>
      <c r="E2763" s="95"/>
      <c r="F2763" s="95" t="s">
        <v>25184</v>
      </c>
      <c r="G2763" s="258"/>
    </row>
    <row r="2764" spans="1:7" ht="31.5">
      <c r="A2764" s="126"/>
      <c r="B2764" s="257" t="s">
        <v>18659</v>
      </c>
      <c r="C2764" s="95"/>
      <c r="D2764" s="95"/>
      <c r="E2764" s="95"/>
      <c r="F2764" s="95" t="s">
        <v>25184</v>
      </c>
      <c r="G2764" s="258"/>
    </row>
    <row r="2765" spans="1:7" ht="31.5">
      <c r="A2765" s="126"/>
      <c r="B2765" s="257" t="s">
        <v>18660</v>
      </c>
      <c r="C2765" s="95"/>
      <c r="D2765" s="95"/>
      <c r="E2765" s="95"/>
      <c r="F2765" s="95" t="s">
        <v>25184</v>
      </c>
      <c r="G2765" s="258"/>
    </row>
    <row r="2766" spans="1:7" ht="31.5">
      <c r="A2766" s="126"/>
      <c r="B2766" s="257" t="s">
        <v>18661</v>
      </c>
      <c r="C2766" s="95"/>
      <c r="D2766" s="95"/>
      <c r="E2766" s="95"/>
      <c r="F2766" s="95" t="s">
        <v>25184</v>
      </c>
      <c r="G2766" s="258"/>
    </row>
    <row r="2767" spans="1:7" ht="31.5">
      <c r="A2767" s="126"/>
      <c r="B2767" s="257" t="s">
        <v>18662</v>
      </c>
      <c r="C2767" s="95"/>
      <c r="D2767" s="95"/>
      <c r="E2767" s="95"/>
      <c r="F2767" s="95" t="s">
        <v>25184</v>
      </c>
      <c r="G2767" s="258"/>
    </row>
    <row r="2768" spans="1:7" ht="31.5">
      <c r="A2768" s="126"/>
      <c r="B2768" s="257" t="s">
        <v>18663</v>
      </c>
      <c r="C2768" s="95"/>
      <c r="D2768" s="95"/>
      <c r="E2768" s="95"/>
      <c r="F2768" s="95" t="s">
        <v>25184</v>
      </c>
      <c r="G2768" s="258"/>
    </row>
    <row r="2769" spans="1:7" ht="31.5">
      <c r="A2769" s="126"/>
      <c r="B2769" s="257" t="s">
        <v>18664</v>
      </c>
      <c r="C2769" s="95"/>
      <c r="D2769" s="95"/>
      <c r="E2769" s="95"/>
      <c r="F2769" s="95" t="s">
        <v>25184</v>
      </c>
      <c r="G2769" s="258"/>
    </row>
    <row r="2770" spans="1:7" ht="31.5">
      <c r="A2770" s="126"/>
      <c r="B2770" s="257" t="s">
        <v>18665</v>
      </c>
      <c r="C2770" s="95"/>
      <c r="D2770" s="95"/>
      <c r="E2770" s="95"/>
      <c r="F2770" s="95" t="s">
        <v>25184</v>
      </c>
      <c r="G2770" s="258"/>
    </row>
    <row r="2771" spans="1:7" ht="31.5">
      <c r="A2771" s="126"/>
      <c r="B2771" s="257" t="s">
        <v>18666</v>
      </c>
      <c r="C2771" s="95"/>
      <c r="D2771" s="95"/>
      <c r="E2771" s="95"/>
      <c r="F2771" s="95" t="s">
        <v>25184</v>
      </c>
      <c r="G2771" s="258"/>
    </row>
    <row r="2772" spans="1:7" ht="31.5">
      <c r="A2772" s="126"/>
      <c r="B2772" s="257" t="s">
        <v>18667</v>
      </c>
      <c r="C2772" s="95"/>
      <c r="D2772" s="95"/>
      <c r="E2772" s="95"/>
      <c r="F2772" s="95" t="s">
        <v>25184</v>
      </c>
      <c r="G2772" s="258"/>
    </row>
    <row r="2773" spans="1:7" ht="31.5">
      <c r="A2773" s="126"/>
      <c r="B2773" s="257" t="s">
        <v>18668</v>
      </c>
      <c r="C2773" s="95"/>
      <c r="D2773" s="95"/>
      <c r="E2773" s="95"/>
      <c r="F2773" s="95" t="s">
        <v>25184</v>
      </c>
      <c r="G2773" s="258"/>
    </row>
    <row r="2774" spans="1:7" ht="31.5">
      <c r="A2774" s="126"/>
      <c r="B2774" s="257" t="s">
        <v>18669</v>
      </c>
      <c r="C2774" s="95"/>
      <c r="D2774" s="95"/>
      <c r="E2774" s="95"/>
      <c r="F2774" s="95" t="s">
        <v>25184</v>
      </c>
      <c r="G2774" s="258"/>
    </row>
    <row r="2775" spans="1:7" ht="31.5">
      <c r="A2775" s="126"/>
      <c r="B2775" s="257" t="s">
        <v>18670</v>
      </c>
      <c r="C2775" s="95"/>
      <c r="D2775" s="95"/>
      <c r="E2775" s="95"/>
      <c r="F2775" s="95" t="s">
        <v>25184</v>
      </c>
      <c r="G2775" s="258"/>
    </row>
    <row r="2776" spans="1:7" ht="31.5">
      <c r="A2776" s="126"/>
      <c r="B2776" s="257" t="s">
        <v>18671</v>
      </c>
      <c r="C2776" s="95"/>
      <c r="D2776" s="95"/>
      <c r="E2776" s="95"/>
      <c r="F2776" s="95" t="s">
        <v>25184</v>
      </c>
      <c r="G2776" s="258"/>
    </row>
    <row r="2777" spans="1:7" ht="31.5">
      <c r="A2777" s="126"/>
      <c r="B2777" s="257" t="s">
        <v>18672</v>
      </c>
      <c r="C2777" s="95"/>
      <c r="D2777" s="95"/>
      <c r="E2777" s="95"/>
      <c r="F2777" s="95" t="s">
        <v>25184</v>
      </c>
      <c r="G2777" s="258"/>
    </row>
    <row r="2778" spans="1:7" ht="31.5">
      <c r="A2778" s="126"/>
      <c r="B2778" s="257" t="s">
        <v>18673</v>
      </c>
      <c r="C2778" s="95"/>
      <c r="D2778" s="95"/>
      <c r="E2778" s="95"/>
      <c r="F2778" s="95" t="s">
        <v>25184</v>
      </c>
      <c r="G2778" s="258"/>
    </row>
    <row r="2779" spans="1:7" ht="31.5">
      <c r="A2779" s="126"/>
      <c r="B2779" s="257" t="s">
        <v>18674</v>
      </c>
      <c r="C2779" s="95"/>
      <c r="D2779" s="95"/>
      <c r="E2779" s="95"/>
      <c r="F2779" s="95" t="s">
        <v>25184</v>
      </c>
      <c r="G2779" s="258"/>
    </row>
    <row r="2780" spans="1:7" ht="31.5">
      <c r="A2780" s="126"/>
      <c r="B2780" s="257" t="s">
        <v>18675</v>
      </c>
      <c r="C2780" s="95"/>
      <c r="D2780" s="95"/>
      <c r="E2780" s="95"/>
      <c r="F2780" s="95" t="s">
        <v>25184</v>
      </c>
      <c r="G2780" s="258"/>
    </row>
    <row r="2781" spans="1:7" ht="31.5">
      <c r="A2781" s="126"/>
      <c r="B2781" s="257" t="s">
        <v>18676</v>
      </c>
      <c r="C2781" s="95"/>
      <c r="D2781" s="95"/>
      <c r="E2781" s="95"/>
      <c r="F2781" s="95" t="s">
        <v>25184</v>
      </c>
      <c r="G2781" s="258"/>
    </row>
    <row r="2782" spans="1:7" ht="31.5">
      <c r="A2782" s="126"/>
      <c r="B2782" s="257" t="s">
        <v>18677</v>
      </c>
      <c r="C2782" s="95"/>
      <c r="D2782" s="95"/>
      <c r="E2782" s="95"/>
      <c r="F2782" s="95" t="s">
        <v>25184</v>
      </c>
      <c r="G2782" s="258"/>
    </row>
    <row r="2783" spans="1:7" ht="31.5">
      <c r="A2783" s="126"/>
      <c r="B2783" s="257" t="s">
        <v>18678</v>
      </c>
      <c r="C2783" s="95"/>
      <c r="D2783" s="95"/>
      <c r="E2783" s="95"/>
      <c r="F2783" s="95" t="s">
        <v>25184</v>
      </c>
      <c r="G2783" s="258"/>
    </row>
    <row r="2784" spans="1:7" ht="31.5">
      <c r="A2784" s="126"/>
      <c r="B2784" s="257" t="s">
        <v>18679</v>
      </c>
      <c r="C2784" s="95"/>
      <c r="D2784" s="95"/>
      <c r="E2784" s="95"/>
      <c r="F2784" s="95" t="s">
        <v>25184</v>
      </c>
      <c r="G2784" s="258"/>
    </row>
    <row r="2785" spans="1:7" ht="31.5">
      <c r="A2785" s="126"/>
      <c r="B2785" s="257" t="s">
        <v>18680</v>
      </c>
      <c r="C2785" s="95"/>
      <c r="D2785" s="95"/>
      <c r="E2785" s="95"/>
      <c r="F2785" s="95" t="s">
        <v>25184</v>
      </c>
      <c r="G2785" s="258"/>
    </row>
    <row r="2786" spans="1:7" ht="31.5">
      <c r="A2786" s="126"/>
      <c r="B2786" s="257" t="s">
        <v>18681</v>
      </c>
      <c r="C2786" s="95"/>
      <c r="D2786" s="95"/>
      <c r="E2786" s="95"/>
      <c r="F2786" s="95" t="s">
        <v>25184</v>
      </c>
      <c r="G2786" s="258"/>
    </row>
    <row r="2787" spans="1:7" ht="31.5">
      <c r="A2787" s="126"/>
      <c r="B2787" s="257" t="s">
        <v>18682</v>
      </c>
      <c r="C2787" s="95"/>
      <c r="D2787" s="95"/>
      <c r="E2787" s="95"/>
      <c r="F2787" s="95" t="s">
        <v>25184</v>
      </c>
      <c r="G2787" s="258"/>
    </row>
    <row r="2788" spans="1:7" ht="31.5">
      <c r="A2788" s="126"/>
      <c r="B2788" s="257" t="s">
        <v>18683</v>
      </c>
      <c r="C2788" s="95"/>
      <c r="D2788" s="95"/>
      <c r="E2788" s="95"/>
      <c r="F2788" s="95" t="s">
        <v>25184</v>
      </c>
      <c r="G2788" s="258"/>
    </row>
    <row r="2789" spans="1:7" ht="31.5">
      <c r="A2789" s="126"/>
      <c r="B2789" s="257" t="s">
        <v>18684</v>
      </c>
      <c r="C2789" s="95"/>
      <c r="D2789" s="95"/>
      <c r="E2789" s="95"/>
      <c r="F2789" s="95" t="s">
        <v>25184</v>
      </c>
      <c r="G2789" s="258"/>
    </row>
    <row r="2790" spans="1:7" ht="31.5">
      <c r="A2790" s="126"/>
      <c r="B2790" s="257" t="s">
        <v>18685</v>
      </c>
      <c r="C2790" s="95"/>
      <c r="D2790" s="95"/>
      <c r="E2790" s="95"/>
      <c r="F2790" s="95" t="s">
        <v>25184</v>
      </c>
      <c r="G2790" s="258"/>
    </row>
    <row r="2791" spans="1:7" ht="31.5">
      <c r="A2791" s="126"/>
      <c r="B2791" s="257" t="s">
        <v>18686</v>
      </c>
      <c r="C2791" s="95"/>
      <c r="D2791" s="95"/>
      <c r="E2791" s="95"/>
      <c r="F2791" s="95" t="s">
        <v>25184</v>
      </c>
      <c r="G2791" s="258"/>
    </row>
    <row r="2792" spans="1:7" ht="31.5">
      <c r="A2792" s="126"/>
      <c r="B2792" s="257" t="s">
        <v>18687</v>
      </c>
      <c r="C2792" s="95"/>
      <c r="D2792" s="95"/>
      <c r="E2792" s="95"/>
      <c r="F2792" s="95" t="s">
        <v>25184</v>
      </c>
      <c r="G2792" s="258"/>
    </row>
    <row r="2793" spans="1:7" ht="31.5">
      <c r="A2793" s="126"/>
      <c r="B2793" s="257" t="s">
        <v>18688</v>
      </c>
      <c r="C2793" s="95"/>
      <c r="D2793" s="95"/>
      <c r="E2793" s="95"/>
      <c r="F2793" s="95" t="s">
        <v>25184</v>
      </c>
      <c r="G2793" s="258"/>
    </row>
    <row r="2794" spans="1:7" ht="31.5">
      <c r="A2794" s="126"/>
      <c r="B2794" s="257" t="s">
        <v>18689</v>
      </c>
      <c r="C2794" s="95"/>
      <c r="D2794" s="95"/>
      <c r="E2794" s="95"/>
      <c r="F2794" s="95" t="s">
        <v>25184</v>
      </c>
      <c r="G2794" s="258"/>
    </row>
    <row r="2795" spans="1:7" ht="31.5">
      <c r="A2795" s="126"/>
      <c r="B2795" s="257" t="s">
        <v>18690</v>
      </c>
      <c r="C2795" s="95"/>
      <c r="D2795" s="95"/>
      <c r="E2795" s="95"/>
      <c r="F2795" s="95" t="s">
        <v>25184</v>
      </c>
      <c r="G2795" s="258"/>
    </row>
    <row r="2796" spans="1:7" ht="31.5">
      <c r="A2796" s="126"/>
      <c r="B2796" s="257" t="s">
        <v>18691</v>
      </c>
      <c r="C2796" s="95"/>
      <c r="D2796" s="95"/>
      <c r="E2796" s="95"/>
      <c r="F2796" s="95" t="s">
        <v>25184</v>
      </c>
      <c r="G2796" s="258"/>
    </row>
    <row r="2797" spans="1:7" ht="31.5">
      <c r="A2797" s="126"/>
      <c r="B2797" s="257" t="s">
        <v>18692</v>
      </c>
      <c r="C2797" s="95"/>
      <c r="D2797" s="95"/>
      <c r="E2797" s="95"/>
      <c r="F2797" s="95" t="s">
        <v>25184</v>
      </c>
      <c r="G2797" s="258"/>
    </row>
    <row r="2798" spans="1:7" ht="31.5">
      <c r="A2798" s="126"/>
      <c r="B2798" s="257" t="s">
        <v>18693</v>
      </c>
      <c r="C2798" s="95"/>
      <c r="D2798" s="95"/>
      <c r="E2798" s="95"/>
      <c r="F2798" s="95" t="s">
        <v>25184</v>
      </c>
      <c r="G2798" s="258"/>
    </row>
    <row r="2799" spans="1:7" ht="31.5">
      <c r="A2799" s="126"/>
      <c r="B2799" s="257" t="s">
        <v>18694</v>
      </c>
      <c r="C2799" s="95"/>
      <c r="D2799" s="95"/>
      <c r="E2799" s="95"/>
      <c r="F2799" s="95" t="s">
        <v>25184</v>
      </c>
      <c r="G2799" s="258"/>
    </row>
    <row r="2800" spans="1:7" ht="31.5">
      <c r="A2800" s="126"/>
      <c r="B2800" s="257" t="s">
        <v>18695</v>
      </c>
      <c r="C2800" s="95"/>
      <c r="D2800" s="95"/>
      <c r="E2800" s="95"/>
      <c r="F2800" s="95" t="s">
        <v>25184</v>
      </c>
      <c r="G2800" s="258"/>
    </row>
    <row r="2801" spans="1:7" ht="31.5">
      <c r="A2801" s="126"/>
      <c r="B2801" s="257" t="s">
        <v>18696</v>
      </c>
      <c r="C2801" s="95"/>
      <c r="D2801" s="95"/>
      <c r="E2801" s="95"/>
      <c r="F2801" s="95" t="s">
        <v>25184</v>
      </c>
      <c r="G2801" s="258"/>
    </row>
    <row r="2802" spans="1:7" ht="31.5">
      <c r="A2802" s="126"/>
      <c r="B2802" s="257" t="s">
        <v>18697</v>
      </c>
      <c r="C2802" s="95"/>
      <c r="D2802" s="95"/>
      <c r="E2802" s="95"/>
      <c r="F2802" s="95" t="s">
        <v>25184</v>
      </c>
      <c r="G2802" s="258"/>
    </row>
    <row r="2803" spans="1:7" ht="31.5">
      <c r="A2803" s="126"/>
      <c r="B2803" s="257" t="s">
        <v>18698</v>
      </c>
      <c r="C2803" s="95"/>
      <c r="D2803" s="95"/>
      <c r="E2803" s="95"/>
      <c r="F2803" s="95" t="s">
        <v>25184</v>
      </c>
      <c r="G2803" s="258"/>
    </row>
    <row r="2804" spans="1:7" ht="31.5">
      <c r="A2804" s="126"/>
      <c r="B2804" s="257" t="s">
        <v>18699</v>
      </c>
      <c r="C2804" s="95"/>
      <c r="D2804" s="95"/>
      <c r="E2804" s="95"/>
      <c r="F2804" s="95" t="s">
        <v>25184</v>
      </c>
      <c r="G2804" s="258"/>
    </row>
    <row r="2805" spans="1:7" ht="31.5">
      <c r="A2805" s="126"/>
      <c r="B2805" s="257" t="s">
        <v>18700</v>
      </c>
      <c r="C2805" s="95"/>
      <c r="D2805" s="95"/>
      <c r="E2805" s="95"/>
      <c r="F2805" s="95" t="s">
        <v>25184</v>
      </c>
      <c r="G2805" s="258"/>
    </row>
    <row r="2806" spans="1:7" ht="31.5">
      <c r="A2806" s="126"/>
      <c r="B2806" s="257" t="s">
        <v>18701</v>
      </c>
      <c r="C2806" s="95"/>
      <c r="D2806" s="95"/>
      <c r="E2806" s="95"/>
      <c r="F2806" s="95" t="s">
        <v>25184</v>
      </c>
      <c r="G2806" s="258"/>
    </row>
    <row r="2807" spans="1:7" ht="31.5">
      <c r="A2807" s="126"/>
      <c r="B2807" s="257" t="s">
        <v>18702</v>
      </c>
      <c r="C2807" s="95"/>
      <c r="D2807" s="95"/>
      <c r="E2807" s="95"/>
      <c r="F2807" s="95" t="s">
        <v>25184</v>
      </c>
      <c r="G2807" s="258"/>
    </row>
    <row r="2808" spans="1:7" ht="31.5">
      <c r="A2808" s="126"/>
      <c r="B2808" s="257" t="s">
        <v>18703</v>
      </c>
      <c r="C2808" s="95"/>
      <c r="D2808" s="95"/>
      <c r="E2808" s="95"/>
      <c r="F2808" s="95" t="s">
        <v>25184</v>
      </c>
      <c r="G2808" s="258"/>
    </row>
    <row r="2809" spans="1:7" ht="31.5">
      <c r="A2809" s="126"/>
      <c r="B2809" s="257" t="s">
        <v>18704</v>
      </c>
      <c r="C2809" s="95"/>
      <c r="D2809" s="95"/>
      <c r="E2809" s="95"/>
      <c r="F2809" s="95" t="s">
        <v>25184</v>
      </c>
      <c r="G2809" s="258"/>
    </row>
    <row r="2810" spans="1:7" ht="31.5">
      <c r="A2810" s="126"/>
      <c r="B2810" s="257" t="s">
        <v>18705</v>
      </c>
      <c r="C2810" s="95"/>
      <c r="D2810" s="95"/>
      <c r="E2810" s="95"/>
      <c r="F2810" s="95" t="s">
        <v>25184</v>
      </c>
      <c r="G2810" s="258"/>
    </row>
    <row r="2811" spans="1:7" ht="31.5">
      <c r="A2811" s="126"/>
      <c r="B2811" s="257" t="s">
        <v>18706</v>
      </c>
      <c r="C2811" s="95"/>
      <c r="D2811" s="95"/>
      <c r="E2811" s="95"/>
      <c r="F2811" s="95" t="s">
        <v>25184</v>
      </c>
      <c r="G2811" s="258"/>
    </row>
    <row r="2812" spans="1:7" ht="31.5">
      <c r="A2812" s="126"/>
      <c r="B2812" s="257" t="s">
        <v>18707</v>
      </c>
      <c r="C2812" s="95"/>
      <c r="D2812" s="95"/>
      <c r="E2812" s="95"/>
      <c r="F2812" s="95" t="s">
        <v>25184</v>
      </c>
      <c r="G2812" s="258"/>
    </row>
    <row r="2813" spans="1:7" ht="31.5">
      <c r="A2813" s="126"/>
      <c r="B2813" s="257" t="s">
        <v>18708</v>
      </c>
      <c r="C2813" s="95"/>
      <c r="D2813" s="95"/>
      <c r="E2813" s="95"/>
      <c r="F2813" s="95" t="s">
        <v>25184</v>
      </c>
      <c r="G2813" s="258"/>
    </row>
    <row r="2814" spans="1:7" ht="31.5">
      <c r="A2814" s="126"/>
      <c r="B2814" s="257" t="s">
        <v>18709</v>
      </c>
      <c r="C2814" s="95"/>
      <c r="D2814" s="95"/>
      <c r="E2814" s="95"/>
      <c r="F2814" s="95" t="s">
        <v>25184</v>
      </c>
      <c r="G2814" s="258"/>
    </row>
    <row r="2815" spans="1:7" ht="31.5">
      <c r="A2815" s="126"/>
      <c r="B2815" s="257" t="s">
        <v>18710</v>
      </c>
      <c r="C2815" s="95"/>
      <c r="D2815" s="95"/>
      <c r="E2815" s="95"/>
      <c r="F2815" s="95" t="s">
        <v>25184</v>
      </c>
      <c r="G2815" s="258"/>
    </row>
    <row r="2816" spans="1:7" ht="31.5">
      <c r="A2816" s="126"/>
      <c r="B2816" s="257" t="s">
        <v>18711</v>
      </c>
      <c r="C2816" s="95"/>
      <c r="D2816" s="95"/>
      <c r="E2816" s="95"/>
      <c r="F2816" s="95" t="s">
        <v>25184</v>
      </c>
      <c r="G2816" s="258"/>
    </row>
    <row r="2817" spans="1:7" ht="31.5">
      <c r="A2817" s="126"/>
      <c r="B2817" s="257" t="s">
        <v>18712</v>
      </c>
      <c r="C2817" s="95"/>
      <c r="D2817" s="95"/>
      <c r="E2817" s="95"/>
      <c r="F2817" s="95" t="s">
        <v>25184</v>
      </c>
      <c r="G2817" s="258"/>
    </row>
    <row r="2818" spans="1:7" ht="31.5">
      <c r="A2818" s="126"/>
      <c r="B2818" s="257" t="s">
        <v>18713</v>
      </c>
      <c r="C2818" s="95"/>
      <c r="D2818" s="95"/>
      <c r="E2818" s="95"/>
      <c r="F2818" s="95" t="s">
        <v>25184</v>
      </c>
      <c r="G2818" s="258"/>
    </row>
    <row r="2819" spans="1:7" ht="31.5">
      <c r="A2819" s="126"/>
      <c r="B2819" s="257" t="s">
        <v>18714</v>
      </c>
      <c r="C2819" s="95"/>
      <c r="D2819" s="95"/>
      <c r="E2819" s="95"/>
      <c r="F2819" s="95" t="s">
        <v>25184</v>
      </c>
      <c r="G2819" s="258"/>
    </row>
    <row r="2820" spans="1:7" ht="31.5">
      <c r="A2820" s="126"/>
      <c r="B2820" s="257" t="s">
        <v>18715</v>
      </c>
      <c r="C2820" s="95"/>
      <c r="D2820" s="95"/>
      <c r="E2820" s="95"/>
      <c r="F2820" s="95" t="s">
        <v>25184</v>
      </c>
      <c r="G2820" s="258"/>
    </row>
    <row r="2821" spans="1:7" ht="31.5">
      <c r="A2821" s="126"/>
      <c r="B2821" s="257" t="s">
        <v>18716</v>
      </c>
      <c r="C2821" s="95"/>
      <c r="D2821" s="95"/>
      <c r="E2821" s="95"/>
      <c r="F2821" s="95" t="s">
        <v>25184</v>
      </c>
      <c r="G2821" s="258"/>
    </row>
    <row r="2822" spans="1:7" ht="31.5">
      <c r="A2822" s="126"/>
      <c r="B2822" s="257" t="s">
        <v>18717</v>
      </c>
      <c r="C2822" s="95"/>
      <c r="D2822" s="95"/>
      <c r="E2822" s="95"/>
      <c r="F2822" s="95" t="s">
        <v>25184</v>
      </c>
      <c r="G2822" s="258"/>
    </row>
    <row r="2823" spans="1:7" ht="31.5">
      <c r="A2823" s="126"/>
      <c r="B2823" s="257" t="s">
        <v>18718</v>
      </c>
      <c r="C2823" s="95"/>
      <c r="D2823" s="95"/>
      <c r="E2823" s="95"/>
      <c r="F2823" s="95" t="s">
        <v>25184</v>
      </c>
      <c r="G2823" s="258"/>
    </row>
    <row r="2824" spans="1:7" ht="31.5">
      <c r="A2824" s="126"/>
      <c r="B2824" s="257" t="s">
        <v>18719</v>
      </c>
      <c r="C2824" s="95"/>
      <c r="D2824" s="95"/>
      <c r="E2824" s="95"/>
      <c r="F2824" s="95" t="s">
        <v>25184</v>
      </c>
      <c r="G2824" s="258"/>
    </row>
    <row r="2825" spans="1:7" ht="31.5">
      <c r="A2825" s="126"/>
      <c r="B2825" s="257" t="s">
        <v>18720</v>
      </c>
      <c r="C2825" s="95"/>
      <c r="D2825" s="95"/>
      <c r="E2825" s="95"/>
      <c r="F2825" s="95" t="s">
        <v>25184</v>
      </c>
      <c r="G2825" s="258"/>
    </row>
    <row r="2826" spans="1:7" ht="31.5">
      <c r="A2826" s="126"/>
      <c r="B2826" s="257" t="s">
        <v>18721</v>
      </c>
      <c r="C2826" s="95"/>
      <c r="D2826" s="95"/>
      <c r="E2826" s="95"/>
      <c r="F2826" s="95" t="s">
        <v>25184</v>
      </c>
      <c r="G2826" s="258"/>
    </row>
    <row r="2827" spans="1:7" ht="31.5">
      <c r="A2827" s="126"/>
      <c r="B2827" s="257" t="s">
        <v>18722</v>
      </c>
      <c r="C2827" s="95"/>
      <c r="D2827" s="95"/>
      <c r="E2827" s="95"/>
      <c r="F2827" s="95" t="s">
        <v>25184</v>
      </c>
      <c r="G2827" s="258"/>
    </row>
    <row r="2828" spans="1:7" ht="31.5">
      <c r="A2828" s="126"/>
      <c r="B2828" s="257" t="s">
        <v>18723</v>
      </c>
      <c r="C2828" s="95"/>
      <c r="D2828" s="95"/>
      <c r="E2828" s="95"/>
      <c r="F2828" s="95" t="s">
        <v>25184</v>
      </c>
      <c r="G2828" s="258"/>
    </row>
    <row r="2829" spans="1:7" ht="31.5">
      <c r="A2829" s="126"/>
      <c r="B2829" s="257" t="s">
        <v>18724</v>
      </c>
      <c r="C2829" s="95"/>
      <c r="D2829" s="95"/>
      <c r="E2829" s="95"/>
      <c r="F2829" s="95" t="s">
        <v>25184</v>
      </c>
      <c r="G2829" s="258"/>
    </row>
    <row r="2830" spans="1:7" ht="31.5">
      <c r="A2830" s="126"/>
      <c r="B2830" s="257" t="s">
        <v>18725</v>
      </c>
      <c r="C2830" s="95"/>
      <c r="D2830" s="95"/>
      <c r="E2830" s="95"/>
      <c r="F2830" s="95" t="s">
        <v>25184</v>
      </c>
      <c r="G2830" s="258"/>
    </row>
    <row r="2831" spans="1:7" ht="31.5">
      <c r="A2831" s="126"/>
      <c r="B2831" s="257" t="s">
        <v>18726</v>
      </c>
      <c r="C2831" s="95"/>
      <c r="D2831" s="95"/>
      <c r="E2831" s="95"/>
      <c r="F2831" s="95" t="s">
        <v>25184</v>
      </c>
      <c r="G2831" s="258"/>
    </row>
    <row r="2832" spans="1:7" ht="31.5">
      <c r="A2832" s="126"/>
      <c r="B2832" s="257" t="s">
        <v>18727</v>
      </c>
      <c r="C2832" s="95"/>
      <c r="D2832" s="95"/>
      <c r="E2832" s="95"/>
      <c r="F2832" s="95" t="s">
        <v>25184</v>
      </c>
      <c r="G2832" s="258"/>
    </row>
    <row r="2833" spans="1:7" ht="31.5">
      <c r="A2833" s="126"/>
      <c r="B2833" s="257" t="s">
        <v>18728</v>
      </c>
      <c r="C2833" s="95"/>
      <c r="D2833" s="95"/>
      <c r="E2833" s="95"/>
      <c r="F2833" s="95" t="s">
        <v>25184</v>
      </c>
      <c r="G2833" s="258"/>
    </row>
    <row r="2834" spans="1:7" ht="31.5">
      <c r="A2834" s="126"/>
      <c r="B2834" s="257" t="s">
        <v>18729</v>
      </c>
      <c r="C2834" s="95"/>
      <c r="D2834" s="95"/>
      <c r="E2834" s="95"/>
      <c r="F2834" s="95" t="s">
        <v>25184</v>
      </c>
      <c r="G2834" s="258"/>
    </row>
    <row r="2835" spans="1:7" ht="31.5">
      <c r="A2835" s="126"/>
      <c r="B2835" s="257" t="s">
        <v>18730</v>
      </c>
      <c r="C2835" s="95"/>
      <c r="D2835" s="95"/>
      <c r="E2835" s="95"/>
      <c r="F2835" s="95" t="s">
        <v>25184</v>
      </c>
      <c r="G2835" s="258"/>
    </row>
    <row r="2836" spans="1:7" ht="31.5">
      <c r="A2836" s="126"/>
      <c r="B2836" s="257" t="s">
        <v>18731</v>
      </c>
      <c r="C2836" s="95"/>
      <c r="D2836" s="95"/>
      <c r="E2836" s="95"/>
      <c r="F2836" s="95" t="s">
        <v>25184</v>
      </c>
      <c r="G2836" s="258"/>
    </row>
    <row r="2837" spans="1:7" ht="31.5">
      <c r="A2837" s="126"/>
      <c r="B2837" s="257" t="s">
        <v>18732</v>
      </c>
      <c r="C2837" s="95"/>
      <c r="D2837" s="95"/>
      <c r="E2837" s="95"/>
      <c r="F2837" s="95" t="s">
        <v>25184</v>
      </c>
      <c r="G2837" s="258"/>
    </row>
    <row r="2838" spans="1:7" ht="31.5">
      <c r="A2838" s="126"/>
      <c r="B2838" s="257" t="s">
        <v>18733</v>
      </c>
      <c r="C2838" s="95"/>
      <c r="D2838" s="95"/>
      <c r="E2838" s="95"/>
      <c r="F2838" s="95" t="s">
        <v>25184</v>
      </c>
      <c r="G2838" s="258"/>
    </row>
    <row r="2839" spans="1:7" ht="31.5">
      <c r="A2839" s="126"/>
      <c r="B2839" s="257" t="s">
        <v>18734</v>
      </c>
      <c r="C2839" s="95"/>
      <c r="D2839" s="95"/>
      <c r="E2839" s="95"/>
      <c r="F2839" s="95" t="s">
        <v>25184</v>
      </c>
      <c r="G2839" s="258"/>
    </row>
    <row r="2840" spans="1:7" ht="31.5">
      <c r="A2840" s="126"/>
      <c r="B2840" s="257" t="s">
        <v>18735</v>
      </c>
      <c r="C2840" s="95"/>
      <c r="D2840" s="95"/>
      <c r="E2840" s="95"/>
      <c r="F2840" s="95" t="s">
        <v>25184</v>
      </c>
      <c r="G2840" s="258"/>
    </row>
    <row r="2841" spans="1:7" ht="31.5">
      <c r="A2841" s="126"/>
      <c r="B2841" s="257" t="s">
        <v>18736</v>
      </c>
      <c r="C2841" s="95"/>
      <c r="D2841" s="95"/>
      <c r="E2841" s="95"/>
      <c r="F2841" s="95" t="s">
        <v>25184</v>
      </c>
      <c r="G2841" s="258"/>
    </row>
    <row r="2842" spans="1:7" ht="31.5">
      <c r="A2842" s="126"/>
      <c r="B2842" s="257" t="s">
        <v>18737</v>
      </c>
      <c r="C2842" s="95"/>
      <c r="D2842" s="95"/>
      <c r="E2842" s="95"/>
      <c r="F2842" s="95" t="s">
        <v>25184</v>
      </c>
      <c r="G2842" s="258"/>
    </row>
    <row r="2843" spans="1:7" ht="31.5">
      <c r="A2843" s="126"/>
      <c r="B2843" s="257" t="s">
        <v>18738</v>
      </c>
      <c r="C2843" s="95"/>
      <c r="D2843" s="95"/>
      <c r="E2843" s="95"/>
      <c r="F2843" s="95" t="s">
        <v>25184</v>
      </c>
      <c r="G2843" s="258"/>
    </row>
    <row r="2844" spans="1:7" ht="31.5">
      <c r="A2844" s="126"/>
      <c r="B2844" s="257" t="s">
        <v>18739</v>
      </c>
      <c r="C2844" s="95"/>
      <c r="D2844" s="95"/>
      <c r="E2844" s="95"/>
      <c r="F2844" s="95" t="s">
        <v>25184</v>
      </c>
      <c r="G2844" s="258"/>
    </row>
    <row r="2845" spans="1:7" ht="31.5">
      <c r="A2845" s="126"/>
      <c r="B2845" s="257" t="s">
        <v>18740</v>
      </c>
      <c r="C2845" s="95"/>
      <c r="D2845" s="95"/>
      <c r="E2845" s="95"/>
      <c r="F2845" s="95" t="s">
        <v>25184</v>
      </c>
      <c r="G2845" s="258"/>
    </row>
    <row r="2846" spans="1:7" ht="31.5">
      <c r="A2846" s="126"/>
      <c r="B2846" s="257" t="s">
        <v>18741</v>
      </c>
      <c r="C2846" s="95"/>
      <c r="D2846" s="95"/>
      <c r="E2846" s="95"/>
      <c r="F2846" s="95" t="s">
        <v>25184</v>
      </c>
      <c r="G2846" s="258"/>
    </row>
    <row r="2847" spans="1:7" ht="31.5">
      <c r="A2847" s="126"/>
      <c r="B2847" s="257" t="s">
        <v>18742</v>
      </c>
      <c r="C2847" s="95"/>
      <c r="D2847" s="95"/>
      <c r="E2847" s="95"/>
      <c r="F2847" s="95" t="s">
        <v>25184</v>
      </c>
      <c r="G2847" s="258"/>
    </row>
    <row r="2848" spans="1:7" ht="31.5">
      <c r="A2848" s="126"/>
      <c r="B2848" s="257" t="s">
        <v>18743</v>
      </c>
      <c r="C2848" s="95"/>
      <c r="D2848" s="95"/>
      <c r="E2848" s="95"/>
      <c r="F2848" s="95" t="s">
        <v>25184</v>
      </c>
      <c r="G2848" s="258"/>
    </row>
    <row r="2849" spans="1:7" ht="31.5">
      <c r="A2849" s="126"/>
      <c r="B2849" s="257" t="s">
        <v>18744</v>
      </c>
      <c r="C2849" s="95"/>
      <c r="D2849" s="95"/>
      <c r="E2849" s="95"/>
      <c r="F2849" s="95" t="s">
        <v>25184</v>
      </c>
      <c r="G2849" s="258"/>
    </row>
    <row r="2850" spans="1:7" ht="31.5">
      <c r="A2850" s="126"/>
      <c r="B2850" s="257" t="s">
        <v>18745</v>
      </c>
      <c r="C2850" s="95"/>
      <c r="D2850" s="95"/>
      <c r="E2850" s="95"/>
      <c r="F2850" s="95" t="s">
        <v>25184</v>
      </c>
      <c r="G2850" s="258"/>
    </row>
    <row r="2851" spans="1:7" ht="31.5">
      <c r="A2851" s="126"/>
      <c r="B2851" s="257" t="s">
        <v>18746</v>
      </c>
      <c r="C2851" s="95"/>
      <c r="D2851" s="95"/>
      <c r="E2851" s="95"/>
      <c r="F2851" s="95" t="s">
        <v>25184</v>
      </c>
      <c r="G2851" s="258"/>
    </row>
    <row r="2852" spans="1:7" ht="31.5">
      <c r="A2852" s="126"/>
      <c r="B2852" s="257" t="s">
        <v>18747</v>
      </c>
      <c r="C2852" s="95"/>
      <c r="D2852" s="95"/>
      <c r="E2852" s="95"/>
      <c r="F2852" s="95" t="s">
        <v>25184</v>
      </c>
      <c r="G2852" s="258"/>
    </row>
    <row r="2853" spans="1:7" ht="31.5">
      <c r="A2853" s="126"/>
      <c r="B2853" s="257" t="s">
        <v>18748</v>
      </c>
      <c r="C2853" s="95"/>
      <c r="D2853" s="95"/>
      <c r="E2853" s="95"/>
      <c r="F2853" s="95" t="s">
        <v>25184</v>
      </c>
      <c r="G2853" s="258"/>
    </row>
    <row r="2854" spans="1:7" ht="31.5">
      <c r="A2854" s="126"/>
      <c r="B2854" s="257" t="s">
        <v>18749</v>
      </c>
      <c r="C2854" s="95"/>
      <c r="D2854" s="95"/>
      <c r="E2854" s="95"/>
      <c r="F2854" s="95" t="s">
        <v>25184</v>
      </c>
      <c r="G2854" s="258"/>
    </row>
    <row r="2855" spans="1:7" ht="31.5">
      <c r="A2855" s="126"/>
      <c r="B2855" s="257" t="s">
        <v>18750</v>
      </c>
      <c r="C2855" s="95"/>
      <c r="D2855" s="95"/>
      <c r="E2855" s="95"/>
      <c r="F2855" s="95" t="s">
        <v>25184</v>
      </c>
      <c r="G2855" s="258"/>
    </row>
    <row r="2856" spans="1:7" ht="31.5">
      <c r="A2856" s="126"/>
      <c r="B2856" s="257" t="s">
        <v>18751</v>
      </c>
      <c r="C2856" s="95"/>
      <c r="D2856" s="95"/>
      <c r="E2856" s="95"/>
      <c r="F2856" s="95" t="s">
        <v>25184</v>
      </c>
      <c r="G2856" s="258"/>
    </row>
    <row r="2857" spans="1:7" ht="31.5">
      <c r="A2857" s="126"/>
      <c r="B2857" s="257" t="s">
        <v>18752</v>
      </c>
      <c r="C2857" s="95"/>
      <c r="D2857" s="95"/>
      <c r="E2857" s="95"/>
      <c r="F2857" s="95" t="s">
        <v>25184</v>
      </c>
      <c r="G2857" s="258"/>
    </row>
    <row r="2858" spans="1:7" ht="31.5">
      <c r="A2858" s="126"/>
      <c r="B2858" s="257" t="s">
        <v>18753</v>
      </c>
      <c r="C2858" s="95"/>
      <c r="D2858" s="95"/>
      <c r="E2858" s="95"/>
      <c r="F2858" s="95" t="s">
        <v>25184</v>
      </c>
      <c r="G2858" s="258"/>
    </row>
    <row r="2859" spans="1:7" ht="31.5">
      <c r="A2859" s="126"/>
      <c r="B2859" s="257" t="s">
        <v>18754</v>
      </c>
      <c r="C2859" s="95"/>
      <c r="D2859" s="95"/>
      <c r="E2859" s="95"/>
      <c r="F2859" s="95" t="s">
        <v>25184</v>
      </c>
      <c r="G2859" s="258"/>
    </row>
    <row r="2860" spans="1:7" ht="31.5">
      <c r="A2860" s="126"/>
      <c r="B2860" s="257" t="s">
        <v>18755</v>
      </c>
      <c r="C2860" s="95"/>
      <c r="D2860" s="95"/>
      <c r="E2860" s="95"/>
      <c r="F2860" s="95" t="s">
        <v>25184</v>
      </c>
      <c r="G2860" s="258"/>
    </row>
    <row r="2861" spans="1:7" ht="31.5">
      <c r="A2861" s="126"/>
      <c r="B2861" s="257" t="s">
        <v>18756</v>
      </c>
      <c r="C2861" s="95"/>
      <c r="D2861" s="95"/>
      <c r="E2861" s="95"/>
      <c r="F2861" s="95" t="s">
        <v>25184</v>
      </c>
      <c r="G2861" s="258"/>
    </row>
    <row r="2862" spans="1:7" ht="31.5">
      <c r="A2862" s="126"/>
      <c r="B2862" s="257" t="s">
        <v>18757</v>
      </c>
      <c r="C2862" s="95"/>
      <c r="D2862" s="95"/>
      <c r="E2862" s="95"/>
      <c r="F2862" s="95" t="s">
        <v>25184</v>
      </c>
      <c r="G2862" s="258"/>
    </row>
    <row r="2863" spans="1:7" ht="31.5">
      <c r="A2863" s="126"/>
      <c r="B2863" s="257" t="s">
        <v>18758</v>
      </c>
      <c r="C2863" s="95"/>
      <c r="D2863" s="95"/>
      <c r="E2863" s="95"/>
      <c r="F2863" s="95" t="s">
        <v>25184</v>
      </c>
      <c r="G2863" s="258"/>
    </row>
    <row r="2864" spans="1:7" ht="31.5">
      <c r="A2864" s="126"/>
      <c r="B2864" s="257" t="s">
        <v>18759</v>
      </c>
      <c r="C2864" s="95"/>
      <c r="D2864" s="95"/>
      <c r="E2864" s="95"/>
      <c r="F2864" s="95" t="s">
        <v>25184</v>
      </c>
      <c r="G2864" s="258"/>
    </row>
    <row r="2865" spans="1:7" ht="31.5">
      <c r="A2865" s="126"/>
      <c r="B2865" s="257" t="s">
        <v>18760</v>
      </c>
      <c r="C2865" s="95"/>
      <c r="D2865" s="95"/>
      <c r="E2865" s="95"/>
      <c r="F2865" s="95" t="s">
        <v>25184</v>
      </c>
      <c r="G2865" s="258"/>
    </row>
    <row r="2866" spans="1:7" ht="31.5">
      <c r="A2866" s="126"/>
      <c r="B2866" s="257" t="s">
        <v>18761</v>
      </c>
      <c r="C2866" s="95"/>
      <c r="D2866" s="95"/>
      <c r="E2866" s="95"/>
      <c r="F2866" s="95" t="s">
        <v>25184</v>
      </c>
      <c r="G2866" s="258"/>
    </row>
    <row r="2867" spans="1:7" ht="31.5">
      <c r="A2867" s="126"/>
      <c r="B2867" s="257" t="s">
        <v>18762</v>
      </c>
      <c r="C2867" s="95"/>
      <c r="D2867" s="95"/>
      <c r="E2867" s="95"/>
      <c r="F2867" s="95" t="s">
        <v>25184</v>
      </c>
      <c r="G2867" s="258"/>
    </row>
    <row r="2868" spans="1:7" ht="31.5">
      <c r="A2868" s="126"/>
      <c r="B2868" s="257" t="s">
        <v>18763</v>
      </c>
      <c r="C2868" s="95"/>
      <c r="D2868" s="95"/>
      <c r="E2868" s="95"/>
      <c r="F2868" s="95" t="s">
        <v>25184</v>
      </c>
      <c r="G2868" s="258"/>
    </row>
    <row r="2869" spans="1:7" ht="31.5">
      <c r="A2869" s="126"/>
      <c r="B2869" s="257" t="s">
        <v>18764</v>
      </c>
      <c r="C2869" s="95"/>
      <c r="D2869" s="95"/>
      <c r="E2869" s="95"/>
      <c r="F2869" s="95" t="s">
        <v>25184</v>
      </c>
      <c r="G2869" s="258"/>
    </row>
    <row r="2870" spans="1:7" ht="31.5">
      <c r="A2870" s="126"/>
      <c r="B2870" s="257" t="s">
        <v>18765</v>
      </c>
      <c r="C2870" s="95"/>
      <c r="D2870" s="95"/>
      <c r="E2870" s="95"/>
      <c r="F2870" s="95" t="s">
        <v>25184</v>
      </c>
      <c r="G2870" s="258"/>
    </row>
    <row r="2871" spans="1:7" ht="31.5">
      <c r="A2871" s="126"/>
      <c r="B2871" s="257" t="s">
        <v>18766</v>
      </c>
      <c r="C2871" s="95"/>
      <c r="D2871" s="95"/>
      <c r="E2871" s="95"/>
      <c r="F2871" s="95" t="s">
        <v>25184</v>
      </c>
      <c r="G2871" s="258"/>
    </row>
    <row r="2872" spans="1:7" ht="31.5">
      <c r="A2872" s="126"/>
      <c r="B2872" s="257" t="s">
        <v>18767</v>
      </c>
      <c r="C2872" s="95"/>
      <c r="D2872" s="95"/>
      <c r="E2872" s="95"/>
      <c r="F2872" s="95" t="s">
        <v>25184</v>
      </c>
      <c r="G2872" s="258"/>
    </row>
    <row r="2873" spans="1:7" ht="31.5">
      <c r="A2873" s="126"/>
      <c r="B2873" s="257" t="s">
        <v>18768</v>
      </c>
      <c r="C2873" s="95"/>
      <c r="D2873" s="95"/>
      <c r="E2873" s="95"/>
      <c r="F2873" s="95" t="s">
        <v>25184</v>
      </c>
      <c r="G2873" s="258"/>
    </row>
    <row r="2874" spans="1:7" ht="31.5">
      <c r="A2874" s="126"/>
      <c r="B2874" s="257" t="s">
        <v>18769</v>
      </c>
      <c r="C2874" s="95"/>
      <c r="D2874" s="95"/>
      <c r="E2874" s="95"/>
      <c r="F2874" s="95" t="s">
        <v>25184</v>
      </c>
      <c r="G2874" s="258"/>
    </row>
    <row r="2875" spans="1:7" ht="31.5">
      <c r="A2875" s="126"/>
      <c r="B2875" s="257" t="s">
        <v>18770</v>
      </c>
      <c r="C2875" s="95"/>
      <c r="D2875" s="95"/>
      <c r="E2875" s="95"/>
      <c r="F2875" s="95" t="s">
        <v>25184</v>
      </c>
      <c r="G2875" s="258"/>
    </row>
    <row r="2876" spans="1:7" ht="31.5">
      <c r="A2876" s="126"/>
      <c r="B2876" s="257" t="s">
        <v>18771</v>
      </c>
      <c r="C2876" s="95"/>
      <c r="D2876" s="95"/>
      <c r="E2876" s="95"/>
      <c r="F2876" s="95" t="s">
        <v>25184</v>
      </c>
      <c r="G2876" s="258"/>
    </row>
    <row r="2877" spans="1:7" ht="31.5">
      <c r="A2877" s="126"/>
      <c r="B2877" s="257" t="s">
        <v>18772</v>
      </c>
      <c r="C2877" s="95"/>
      <c r="D2877" s="95"/>
      <c r="E2877" s="95"/>
      <c r="F2877" s="95" t="s">
        <v>25184</v>
      </c>
      <c r="G2877" s="258"/>
    </row>
    <row r="2878" spans="1:7" ht="31.5">
      <c r="A2878" s="126"/>
      <c r="B2878" s="257" t="s">
        <v>18773</v>
      </c>
      <c r="C2878" s="95"/>
      <c r="D2878" s="95"/>
      <c r="E2878" s="95"/>
      <c r="F2878" s="95" t="s">
        <v>25184</v>
      </c>
      <c r="G2878" s="258"/>
    </row>
    <row r="2879" spans="1:7" ht="31.5">
      <c r="A2879" s="126"/>
      <c r="B2879" s="257" t="s">
        <v>18774</v>
      </c>
      <c r="C2879" s="95"/>
      <c r="D2879" s="95"/>
      <c r="E2879" s="95"/>
      <c r="F2879" s="95" t="s">
        <v>25184</v>
      </c>
      <c r="G2879" s="258"/>
    </row>
    <row r="2880" spans="1:7" ht="31.5">
      <c r="A2880" s="126"/>
      <c r="B2880" s="257" t="s">
        <v>18775</v>
      </c>
      <c r="C2880" s="95"/>
      <c r="D2880" s="95"/>
      <c r="E2880" s="95"/>
      <c r="F2880" s="95" t="s">
        <v>25184</v>
      </c>
      <c r="G2880" s="258"/>
    </row>
    <row r="2881" spans="1:7" ht="31.5">
      <c r="A2881" s="126"/>
      <c r="B2881" s="257" t="s">
        <v>18776</v>
      </c>
      <c r="C2881" s="95"/>
      <c r="D2881" s="95"/>
      <c r="E2881" s="95"/>
      <c r="F2881" s="95" t="s">
        <v>25184</v>
      </c>
      <c r="G2881" s="258"/>
    </row>
    <row r="2882" spans="1:7" ht="31.5">
      <c r="A2882" s="126"/>
      <c r="B2882" s="257" t="s">
        <v>18777</v>
      </c>
      <c r="C2882" s="95"/>
      <c r="D2882" s="95"/>
      <c r="E2882" s="95"/>
      <c r="F2882" s="95" t="s">
        <v>25184</v>
      </c>
      <c r="G2882" s="258"/>
    </row>
    <row r="2883" spans="1:7" ht="31.5">
      <c r="A2883" s="126"/>
      <c r="B2883" s="257" t="s">
        <v>18778</v>
      </c>
      <c r="C2883" s="95"/>
      <c r="D2883" s="95"/>
      <c r="E2883" s="95"/>
      <c r="F2883" s="95" t="s">
        <v>25184</v>
      </c>
      <c r="G2883" s="258"/>
    </row>
    <row r="2884" spans="1:7" ht="31.5">
      <c r="A2884" s="126"/>
      <c r="B2884" s="257" t="s">
        <v>18779</v>
      </c>
      <c r="C2884" s="95"/>
      <c r="D2884" s="95"/>
      <c r="E2884" s="95"/>
      <c r="F2884" s="95" t="s">
        <v>25184</v>
      </c>
      <c r="G2884" s="258"/>
    </row>
    <row r="2885" spans="1:7" ht="31.5">
      <c r="A2885" s="126"/>
      <c r="B2885" s="257" t="s">
        <v>18780</v>
      </c>
      <c r="C2885" s="95"/>
      <c r="D2885" s="95"/>
      <c r="E2885" s="95"/>
      <c r="F2885" s="95" t="s">
        <v>25184</v>
      </c>
      <c r="G2885" s="258"/>
    </row>
    <row r="2886" spans="1:7" ht="31.5">
      <c r="A2886" s="126"/>
      <c r="B2886" s="257" t="s">
        <v>18781</v>
      </c>
      <c r="C2886" s="95"/>
      <c r="D2886" s="95"/>
      <c r="E2886" s="95"/>
      <c r="F2886" s="95" t="s">
        <v>25184</v>
      </c>
      <c r="G2886" s="258"/>
    </row>
    <row r="2887" spans="1:7" ht="31.5">
      <c r="A2887" s="126"/>
      <c r="B2887" s="257" t="s">
        <v>18782</v>
      </c>
      <c r="C2887" s="95"/>
      <c r="D2887" s="95"/>
      <c r="E2887" s="95"/>
      <c r="F2887" s="95" t="s">
        <v>25184</v>
      </c>
      <c r="G2887" s="258"/>
    </row>
    <row r="2888" spans="1:7" ht="31.5">
      <c r="A2888" s="126"/>
      <c r="B2888" s="257" t="s">
        <v>18783</v>
      </c>
      <c r="C2888" s="95"/>
      <c r="D2888" s="95"/>
      <c r="E2888" s="95"/>
      <c r="F2888" s="95" t="s">
        <v>25184</v>
      </c>
      <c r="G2888" s="258"/>
    </row>
    <row r="2889" spans="1:7" ht="31.5">
      <c r="A2889" s="126"/>
      <c r="B2889" s="257" t="s">
        <v>18784</v>
      </c>
      <c r="C2889" s="95"/>
      <c r="D2889" s="95"/>
      <c r="E2889" s="95"/>
      <c r="F2889" s="95" t="s">
        <v>25184</v>
      </c>
      <c r="G2889" s="258"/>
    </row>
    <row r="2890" spans="1:7" ht="31.5">
      <c r="A2890" s="126"/>
      <c r="B2890" s="257" t="s">
        <v>18785</v>
      </c>
      <c r="C2890" s="95"/>
      <c r="D2890" s="95"/>
      <c r="E2890" s="95"/>
      <c r="F2890" s="95" t="s">
        <v>25184</v>
      </c>
      <c r="G2890" s="258"/>
    </row>
    <row r="2891" spans="1:7" ht="31.5">
      <c r="A2891" s="126"/>
      <c r="B2891" s="257" t="s">
        <v>18786</v>
      </c>
      <c r="C2891" s="95"/>
      <c r="D2891" s="95"/>
      <c r="E2891" s="95"/>
      <c r="F2891" s="95" t="s">
        <v>25184</v>
      </c>
      <c r="G2891" s="258"/>
    </row>
    <row r="2892" spans="1:7" ht="31.5">
      <c r="A2892" s="126"/>
      <c r="B2892" s="257" t="s">
        <v>18787</v>
      </c>
      <c r="C2892" s="95"/>
      <c r="D2892" s="95"/>
      <c r="E2892" s="95"/>
      <c r="F2892" s="95" t="s">
        <v>25184</v>
      </c>
      <c r="G2892" s="258"/>
    </row>
    <row r="2893" spans="1:7" ht="31.5">
      <c r="A2893" s="126"/>
      <c r="B2893" s="257" t="s">
        <v>18788</v>
      </c>
      <c r="C2893" s="95"/>
      <c r="D2893" s="95"/>
      <c r="E2893" s="95"/>
      <c r="F2893" s="95" t="s">
        <v>25184</v>
      </c>
      <c r="G2893" s="258"/>
    </row>
    <row r="2894" spans="1:7" ht="31.5">
      <c r="A2894" s="126"/>
      <c r="B2894" s="257" t="s">
        <v>18789</v>
      </c>
      <c r="C2894" s="95"/>
      <c r="D2894" s="95"/>
      <c r="E2894" s="95"/>
      <c r="F2894" s="95" t="s">
        <v>25184</v>
      </c>
      <c r="G2894" s="258"/>
    </row>
    <row r="2895" spans="1:7" ht="31.5">
      <c r="A2895" s="126"/>
      <c r="B2895" s="257" t="s">
        <v>18790</v>
      </c>
      <c r="C2895" s="95"/>
      <c r="D2895" s="95"/>
      <c r="E2895" s="95"/>
      <c r="F2895" s="95" t="s">
        <v>25184</v>
      </c>
      <c r="G2895" s="258"/>
    </row>
    <row r="2896" spans="1:7" ht="31.5">
      <c r="A2896" s="126"/>
      <c r="B2896" s="257" t="s">
        <v>18791</v>
      </c>
      <c r="C2896" s="95"/>
      <c r="D2896" s="95"/>
      <c r="E2896" s="95"/>
      <c r="F2896" s="95" t="s">
        <v>25184</v>
      </c>
      <c r="G2896" s="258"/>
    </row>
    <row r="2897" spans="1:7" ht="31.5">
      <c r="A2897" s="126"/>
      <c r="B2897" s="257" t="s">
        <v>18792</v>
      </c>
      <c r="C2897" s="95"/>
      <c r="D2897" s="95"/>
      <c r="E2897" s="95"/>
      <c r="F2897" s="95" t="s">
        <v>25184</v>
      </c>
      <c r="G2897" s="258"/>
    </row>
    <row r="2898" spans="1:7" ht="31.5">
      <c r="A2898" s="126"/>
      <c r="B2898" s="257" t="s">
        <v>18793</v>
      </c>
      <c r="C2898" s="95"/>
      <c r="D2898" s="95"/>
      <c r="E2898" s="95"/>
      <c r="F2898" s="95" t="s">
        <v>25184</v>
      </c>
      <c r="G2898" s="258"/>
    </row>
    <row r="2899" spans="1:7" ht="31.5">
      <c r="A2899" s="126"/>
      <c r="B2899" s="257" t="s">
        <v>18794</v>
      </c>
      <c r="C2899" s="95"/>
      <c r="D2899" s="95"/>
      <c r="E2899" s="95"/>
      <c r="F2899" s="95" t="s">
        <v>25184</v>
      </c>
      <c r="G2899" s="258"/>
    </row>
    <row r="2900" spans="1:7" ht="31.5">
      <c r="A2900" s="126"/>
      <c r="B2900" s="257" t="s">
        <v>18795</v>
      </c>
      <c r="C2900" s="95"/>
      <c r="D2900" s="95"/>
      <c r="E2900" s="95"/>
      <c r="F2900" s="95" t="s">
        <v>25184</v>
      </c>
      <c r="G2900" s="258"/>
    </row>
    <row r="2901" spans="1:7" ht="31.5">
      <c r="A2901" s="126"/>
      <c r="B2901" s="257" t="s">
        <v>18796</v>
      </c>
      <c r="C2901" s="95"/>
      <c r="D2901" s="95"/>
      <c r="E2901" s="95"/>
      <c r="F2901" s="95" t="s">
        <v>25184</v>
      </c>
      <c r="G2901" s="258"/>
    </row>
    <row r="2902" spans="1:7" ht="31.5">
      <c r="A2902" s="126"/>
      <c r="B2902" s="257" t="s">
        <v>18797</v>
      </c>
      <c r="C2902" s="95"/>
      <c r="D2902" s="95"/>
      <c r="E2902" s="95"/>
      <c r="F2902" s="95" t="s">
        <v>25184</v>
      </c>
      <c r="G2902" s="258"/>
    </row>
    <row r="2903" spans="1:7" ht="31.5">
      <c r="A2903" s="126"/>
      <c r="B2903" s="257" t="s">
        <v>18798</v>
      </c>
      <c r="C2903" s="95"/>
      <c r="D2903" s="95"/>
      <c r="E2903" s="95"/>
      <c r="F2903" s="95" t="s">
        <v>25184</v>
      </c>
      <c r="G2903" s="258"/>
    </row>
    <row r="2904" spans="1:7" ht="31.5">
      <c r="A2904" s="126"/>
      <c r="B2904" s="257" t="s">
        <v>18799</v>
      </c>
      <c r="C2904" s="95"/>
      <c r="D2904" s="95"/>
      <c r="E2904" s="95"/>
      <c r="F2904" s="95" t="s">
        <v>25184</v>
      </c>
      <c r="G2904" s="258"/>
    </row>
    <row r="2905" spans="1:7" ht="31.5">
      <c r="A2905" s="126"/>
      <c r="B2905" s="257" t="s">
        <v>18800</v>
      </c>
      <c r="C2905" s="95"/>
      <c r="D2905" s="95"/>
      <c r="E2905" s="95"/>
      <c r="F2905" s="95" t="s">
        <v>25184</v>
      </c>
      <c r="G2905" s="258"/>
    </row>
    <row r="2906" spans="1:7" ht="31.5">
      <c r="A2906" s="126"/>
      <c r="B2906" s="257" t="s">
        <v>18801</v>
      </c>
      <c r="C2906" s="95"/>
      <c r="D2906" s="95"/>
      <c r="E2906" s="95"/>
      <c r="F2906" s="95" t="s">
        <v>25184</v>
      </c>
      <c r="G2906" s="258"/>
    </row>
    <row r="2907" spans="1:7" ht="31.5">
      <c r="A2907" s="126"/>
      <c r="B2907" s="257" t="s">
        <v>18802</v>
      </c>
      <c r="C2907" s="95"/>
      <c r="D2907" s="95"/>
      <c r="E2907" s="95"/>
      <c r="F2907" s="95" t="s">
        <v>25184</v>
      </c>
      <c r="G2907" s="258"/>
    </row>
    <row r="2908" spans="1:7" ht="31.5">
      <c r="A2908" s="126"/>
      <c r="B2908" s="257" t="s">
        <v>18803</v>
      </c>
      <c r="C2908" s="95"/>
      <c r="D2908" s="95"/>
      <c r="E2908" s="95"/>
      <c r="F2908" s="95" t="s">
        <v>25184</v>
      </c>
      <c r="G2908" s="258"/>
    </row>
    <row r="2909" spans="1:7" ht="31.5">
      <c r="A2909" s="126"/>
      <c r="B2909" s="257" t="s">
        <v>18804</v>
      </c>
      <c r="C2909" s="95"/>
      <c r="D2909" s="95"/>
      <c r="E2909" s="95"/>
      <c r="F2909" s="95" t="s">
        <v>25184</v>
      </c>
      <c r="G2909" s="258"/>
    </row>
    <row r="2910" spans="1:7" ht="31.5">
      <c r="A2910" s="126"/>
      <c r="B2910" s="257" t="s">
        <v>18805</v>
      </c>
      <c r="C2910" s="95"/>
      <c r="D2910" s="95"/>
      <c r="E2910" s="95"/>
      <c r="F2910" s="95" t="s">
        <v>25184</v>
      </c>
      <c r="G2910" s="258"/>
    </row>
    <row r="2911" spans="1:7" ht="31.5">
      <c r="A2911" s="126"/>
      <c r="B2911" s="257" t="s">
        <v>18806</v>
      </c>
      <c r="C2911" s="95"/>
      <c r="D2911" s="95"/>
      <c r="E2911" s="95"/>
      <c r="F2911" s="95" t="s">
        <v>25184</v>
      </c>
      <c r="G2911" s="258"/>
    </row>
    <row r="2912" spans="1:7" ht="31.5">
      <c r="A2912" s="126"/>
      <c r="B2912" s="257" t="s">
        <v>18807</v>
      </c>
      <c r="C2912" s="95"/>
      <c r="D2912" s="95"/>
      <c r="E2912" s="95"/>
      <c r="F2912" s="95" t="s">
        <v>25184</v>
      </c>
      <c r="G2912" s="258"/>
    </row>
    <row r="2913" spans="1:7" ht="31.5">
      <c r="A2913" s="126"/>
      <c r="B2913" s="257" t="s">
        <v>18808</v>
      </c>
      <c r="C2913" s="95"/>
      <c r="D2913" s="95"/>
      <c r="E2913" s="95"/>
      <c r="F2913" s="95" t="s">
        <v>25184</v>
      </c>
      <c r="G2913" s="258"/>
    </row>
    <row r="2914" spans="1:7" ht="31.5">
      <c r="A2914" s="126"/>
      <c r="B2914" s="257" t="s">
        <v>18809</v>
      </c>
      <c r="C2914" s="95"/>
      <c r="D2914" s="95"/>
      <c r="E2914" s="95"/>
      <c r="F2914" s="95" t="s">
        <v>25184</v>
      </c>
      <c r="G2914" s="258"/>
    </row>
    <row r="2915" spans="1:7" ht="31.5">
      <c r="A2915" s="126"/>
      <c r="B2915" s="257" t="s">
        <v>18810</v>
      </c>
      <c r="C2915" s="95"/>
      <c r="D2915" s="95"/>
      <c r="E2915" s="95"/>
      <c r="F2915" s="95" t="s">
        <v>25184</v>
      </c>
      <c r="G2915" s="258"/>
    </row>
    <row r="2916" spans="1:7" ht="31.5">
      <c r="A2916" s="126"/>
      <c r="B2916" s="257" t="s">
        <v>18811</v>
      </c>
      <c r="C2916" s="95"/>
      <c r="D2916" s="95"/>
      <c r="E2916" s="95"/>
      <c r="F2916" s="95" t="s">
        <v>25184</v>
      </c>
      <c r="G2916" s="258"/>
    </row>
    <row r="2917" spans="1:7" ht="31.5">
      <c r="A2917" s="126"/>
      <c r="B2917" s="257" t="s">
        <v>18812</v>
      </c>
      <c r="C2917" s="95"/>
      <c r="D2917" s="95"/>
      <c r="E2917" s="95"/>
      <c r="F2917" s="95" t="s">
        <v>25184</v>
      </c>
      <c r="G2917" s="258"/>
    </row>
    <row r="2918" spans="1:7" ht="31.5">
      <c r="A2918" s="126"/>
      <c r="B2918" s="257" t="s">
        <v>18813</v>
      </c>
      <c r="C2918" s="95"/>
      <c r="D2918" s="95"/>
      <c r="E2918" s="95"/>
      <c r="F2918" s="95" t="s">
        <v>25184</v>
      </c>
      <c r="G2918" s="258"/>
    </row>
    <row r="2919" spans="1:7" ht="31.5">
      <c r="A2919" s="126"/>
      <c r="B2919" s="257" t="s">
        <v>18814</v>
      </c>
      <c r="C2919" s="95"/>
      <c r="D2919" s="95"/>
      <c r="E2919" s="95"/>
      <c r="F2919" s="95" t="s">
        <v>25184</v>
      </c>
      <c r="G2919" s="258"/>
    </row>
    <row r="2920" spans="1:7" ht="31.5">
      <c r="A2920" s="126"/>
      <c r="B2920" s="257" t="s">
        <v>18815</v>
      </c>
      <c r="C2920" s="95"/>
      <c r="D2920" s="95"/>
      <c r="E2920" s="95"/>
      <c r="F2920" s="95" t="s">
        <v>25184</v>
      </c>
      <c r="G2920" s="258"/>
    </row>
    <row r="2921" spans="1:7" ht="31.5">
      <c r="A2921" s="126"/>
      <c r="B2921" s="257" t="s">
        <v>18816</v>
      </c>
      <c r="C2921" s="95"/>
      <c r="D2921" s="95"/>
      <c r="E2921" s="95"/>
      <c r="F2921" s="95" t="s">
        <v>25184</v>
      </c>
      <c r="G2921" s="258"/>
    </row>
    <row r="2922" spans="1:7" ht="31.5">
      <c r="A2922" s="126"/>
      <c r="B2922" s="257" t="s">
        <v>18817</v>
      </c>
      <c r="C2922" s="95"/>
      <c r="D2922" s="95"/>
      <c r="E2922" s="95"/>
      <c r="F2922" s="95" t="s">
        <v>25184</v>
      </c>
      <c r="G2922" s="258"/>
    </row>
    <row r="2923" spans="1:7" ht="31.5">
      <c r="A2923" s="126"/>
      <c r="B2923" s="257" t="s">
        <v>18818</v>
      </c>
      <c r="C2923" s="95"/>
      <c r="D2923" s="95"/>
      <c r="E2923" s="95"/>
      <c r="F2923" s="95" t="s">
        <v>25184</v>
      </c>
      <c r="G2923" s="258"/>
    </row>
    <row r="2924" spans="1:7" ht="31.5">
      <c r="A2924" s="126"/>
      <c r="B2924" s="257" t="s">
        <v>18819</v>
      </c>
      <c r="C2924" s="95"/>
      <c r="D2924" s="95"/>
      <c r="E2924" s="95"/>
      <c r="F2924" s="95" t="s">
        <v>25184</v>
      </c>
      <c r="G2924" s="258"/>
    </row>
    <row r="2925" spans="1:7" ht="31.5">
      <c r="A2925" s="126"/>
      <c r="B2925" s="257" t="s">
        <v>18820</v>
      </c>
      <c r="C2925" s="95"/>
      <c r="D2925" s="95"/>
      <c r="E2925" s="95"/>
      <c r="F2925" s="95" t="s">
        <v>25184</v>
      </c>
      <c r="G2925" s="258"/>
    </row>
    <row r="2926" spans="1:7" ht="31.5">
      <c r="A2926" s="126"/>
      <c r="B2926" s="257" t="s">
        <v>18821</v>
      </c>
      <c r="C2926" s="95"/>
      <c r="D2926" s="95"/>
      <c r="E2926" s="95"/>
      <c r="F2926" s="95" t="s">
        <v>25184</v>
      </c>
      <c r="G2926" s="258"/>
    </row>
    <row r="2927" spans="1:7" ht="31.5">
      <c r="A2927" s="126"/>
      <c r="B2927" s="257" t="s">
        <v>18822</v>
      </c>
      <c r="C2927" s="95"/>
      <c r="D2927" s="95"/>
      <c r="E2927" s="95"/>
      <c r="F2927" s="95" t="s">
        <v>25184</v>
      </c>
      <c r="G2927" s="258"/>
    </row>
    <row r="2928" spans="1:7" ht="31.5">
      <c r="A2928" s="126"/>
      <c r="B2928" s="257" t="s">
        <v>18823</v>
      </c>
      <c r="C2928" s="95"/>
      <c r="D2928" s="95"/>
      <c r="E2928" s="95"/>
      <c r="F2928" s="95" t="s">
        <v>25184</v>
      </c>
      <c r="G2928" s="258"/>
    </row>
    <row r="2929" spans="1:7" ht="31.5">
      <c r="A2929" s="126"/>
      <c r="B2929" s="257" t="s">
        <v>18824</v>
      </c>
      <c r="C2929" s="95"/>
      <c r="D2929" s="95"/>
      <c r="E2929" s="95"/>
      <c r="F2929" s="95" t="s">
        <v>25184</v>
      </c>
      <c r="G2929" s="258"/>
    </row>
    <row r="2930" spans="1:7" ht="31.5">
      <c r="A2930" s="126"/>
      <c r="B2930" s="257" t="s">
        <v>18825</v>
      </c>
      <c r="C2930" s="95"/>
      <c r="D2930" s="95"/>
      <c r="E2930" s="95"/>
      <c r="F2930" s="95" t="s">
        <v>25184</v>
      </c>
      <c r="G2930" s="258"/>
    </row>
    <row r="2931" spans="1:7" ht="31.5">
      <c r="A2931" s="126"/>
      <c r="B2931" s="257" t="s">
        <v>18826</v>
      </c>
      <c r="C2931" s="95"/>
      <c r="D2931" s="95"/>
      <c r="E2931" s="95"/>
      <c r="F2931" s="95" t="s">
        <v>25184</v>
      </c>
      <c r="G2931" s="258"/>
    </row>
    <row r="2932" spans="1:7" ht="31.5">
      <c r="A2932" s="126"/>
      <c r="B2932" s="257" t="s">
        <v>18827</v>
      </c>
      <c r="C2932" s="95"/>
      <c r="D2932" s="95"/>
      <c r="E2932" s="95"/>
      <c r="F2932" s="95" t="s">
        <v>25184</v>
      </c>
      <c r="G2932" s="258"/>
    </row>
    <row r="2933" spans="1:7" ht="31.5">
      <c r="A2933" s="126"/>
      <c r="B2933" s="257" t="s">
        <v>18828</v>
      </c>
      <c r="C2933" s="95"/>
      <c r="D2933" s="95"/>
      <c r="E2933" s="95"/>
      <c r="F2933" s="95" t="s">
        <v>25184</v>
      </c>
      <c r="G2933" s="258"/>
    </row>
    <row r="2934" spans="1:7" ht="31.5">
      <c r="A2934" s="126"/>
      <c r="B2934" s="257" t="s">
        <v>18829</v>
      </c>
      <c r="C2934" s="95"/>
      <c r="D2934" s="95"/>
      <c r="E2934" s="95"/>
      <c r="F2934" s="95" t="s">
        <v>25184</v>
      </c>
      <c r="G2934" s="258"/>
    </row>
    <row r="2935" spans="1:7" ht="31.5">
      <c r="A2935" s="126"/>
      <c r="B2935" s="257" t="s">
        <v>18830</v>
      </c>
      <c r="C2935" s="95"/>
      <c r="D2935" s="95"/>
      <c r="E2935" s="95"/>
      <c r="F2935" s="95" t="s">
        <v>25184</v>
      </c>
      <c r="G2935" s="258"/>
    </row>
    <row r="2936" spans="1:7" ht="31.5">
      <c r="A2936" s="126"/>
      <c r="B2936" s="257" t="s">
        <v>18831</v>
      </c>
      <c r="C2936" s="95"/>
      <c r="D2936" s="95"/>
      <c r="E2936" s="95"/>
      <c r="F2936" s="95" t="s">
        <v>25184</v>
      </c>
      <c r="G2936" s="258"/>
    </row>
    <row r="2937" spans="1:7" ht="31.5">
      <c r="A2937" s="126"/>
      <c r="B2937" s="257" t="s">
        <v>18832</v>
      </c>
      <c r="C2937" s="95"/>
      <c r="D2937" s="95"/>
      <c r="E2937" s="95"/>
      <c r="F2937" s="95" t="s">
        <v>25184</v>
      </c>
      <c r="G2937" s="258"/>
    </row>
    <row r="2938" spans="1:7" ht="31.5">
      <c r="A2938" s="126"/>
      <c r="B2938" s="257" t="s">
        <v>18833</v>
      </c>
      <c r="C2938" s="95"/>
      <c r="D2938" s="95"/>
      <c r="E2938" s="95"/>
      <c r="F2938" s="95" t="s">
        <v>25184</v>
      </c>
      <c r="G2938" s="258"/>
    </row>
    <row r="2939" spans="1:7" ht="31.5">
      <c r="A2939" s="126"/>
      <c r="B2939" s="257" t="s">
        <v>18834</v>
      </c>
      <c r="C2939" s="95"/>
      <c r="D2939" s="95"/>
      <c r="E2939" s="95"/>
      <c r="F2939" s="95" t="s">
        <v>25184</v>
      </c>
      <c r="G2939" s="258"/>
    </row>
    <row r="2940" spans="1:7" ht="31.5">
      <c r="A2940" s="126"/>
      <c r="B2940" s="257" t="s">
        <v>18835</v>
      </c>
      <c r="C2940" s="95"/>
      <c r="D2940" s="95"/>
      <c r="E2940" s="95"/>
      <c r="F2940" s="95" t="s">
        <v>25184</v>
      </c>
      <c r="G2940" s="258"/>
    </row>
    <row r="2941" spans="1:7" ht="31.5">
      <c r="A2941" s="126"/>
      <c r="B2941" s="257" t="s">
        <v>18836</v>
      </c>
      <c r="C2941" s="95"/>
      <c r="D2941" s="95"/>
      <c r="E2941" s="95"/>
      <c r="F2941" s="95" t="s">
        <v>25184</v>
      </c>
      <c r="G2941" s="258"/>
    </row>
    <row r="2942" spans="1:7" ht="31.5">
      <c r="A2942" s="126"/>
      <c r="B2942" s="257" t="s">
        <v>18837</v>
      </c>
      <c r="C2942" s="95"/>
      <c r="D2942" s="95"/>
      <c r="E2942" s="95"/>
      <c r="F2942" s="95" t="s">
        <v>25184</v>
      </c>
      <c r="G2942" s="258"/>
    </row>
    <row r="2943" spans="1:7" ht="31.5">
      <c r="A2943" s="126"/>
      <c r="B2943" s="257" t="s">
        <v>18838</v>
      </c>
      <c r="C2943" s="95"/>
      <c r="D2943" s="95"/>
      <c r="E2943" s="95"/>
      <c r="F2943" s="95" t="s">
        <v>25184</v>
      </c>
      <c r="G2943" s="258"/>
    </row>
    <row r="2944" spans="1:7" ht="31.5">
      <c r="A2944" s="126"/>
      <c r="B2944" s="257" t="s">
        <v>18839</v>
      </c>
      <c r="C2944" s="95"/>
      <c r="D2944" s="95"/>
      <c r="E2944" s="95"/>
      <c r="F2944" s="95" t="s">
        <v>25184</v>
      </c>
      <c r="G2944" s="258"/>
    </row>
    <row r="2945" spans="1:7" ht="31.5">
      <c r="A2945" s="126"/>
      <c r="B2945" s="257" t="s">
        <v>18840</v>
      </c>
      <c r="C2945" s="95"/>
      <c r="D2945" s="95"/>
      <c r="E2945" s="95"/>
      <c r="F2945" s="95" t="s">
        <v>25184</v>
      </c>
      <c r="G2945" s="258"/>
    </row>
    <row r="2946" spans="1:7" ht="31.5">
      <c r="A2946" s="126"/>
      <c r="B2946" s="257" t="s">
        <v>18841</v>
      </c>
      <c r="C2946" s="95"/>
      <c r="D2946" s="95"/>
      <c r="E2946" s="95"/>
      <c r="F2946" s="95" t="s">
        <v>25184</v>
      </c>
      <c r="G2946" s="258"/>
    </row>
    <row r="2947" spans="1:7" ht="31.5">
      <c r="A2947" s="126"/>
      <c r="B2947" s="257" t="s">
        <v>18842</v>
      </c>
      <c r="C2947" s="95"/>
      <c r="D2947" s="95"/>
      <c r="E2947" s="95"/>
      <c r="F2947" s="95" t="s">
        <v>25184</v>
      </c>
      <c r="G2947" s="258"/>
    </row>
    <row r="2948" spans="1:7" ht="31.5">
      <c r="A2948" s="126"/>
      <c r="B2948" s="257" t="s">
        <v>18843</v>
      </c>
      <c r="C2948" s="95"/>
      <c r="D2948" s="95"/>
      <c r="E2948" s="95"/>
      <c r="F2948" s="95" t="s">
        <v>25184</v>
      </c>
      <c r="G2948" s="258"/>
    </row>
    <row r="2949" spans="1:7" ht="31.5">
      <c r="A2949" s="126"/>
      <c r="B2949" s="257" t="s">
        <v>18844</v>
      </c>
      <c r="C2949" s="95"/>
      <c r="D2949" s="95"/>
      <c r="E2949" s="95"/>
      <c r="F2949" s="95" t="s">
        <v>25184</v>
      </c>
      <c r="G2949" s="258"/>
    </row>
    <row r="2950" spans="1:7" ht="31.5">
      <c r="A2950" s="126"/>
      <c r="B2950" s="257" t="s">
        <v>18845</v>
      </c>
      <c r="C2950" s="95"/>
      <c r="D2950" s="95"/>
      <c r="E2950" s="95"/>
      <c r="F2950" s="95" t="s">
        <v>25184</v>
      </c>
      <c r="G2950" s="258"/>
    </row>
    <row r="2951" spans="1:7" ht="31.5">
      <c r="A2951" s="126"/>
      <c r="B2951" s="257" t="s">
        <v>18846</v>
      </c>
      <c r="C2951" s="95"/>
      <c r="D2951" s="95"/>
      <c r="E2951" s="95"/>
      <c r="F2951" s="95" t="s">
        <v>25184</v>
      </c>
      <c r="G2951" s="258"/>
    </row>
    <row r="2952" spans="1:7" ht="31.5">
      <c r="A2952" s="126"/>
      <c r="B2952" s="257" t="s">
        <v>18847</v>
      </c>
      <c r="C2952" s="95"/>
      <c r="D2952" s="95"/>
      <c r="E2952" s="95"/>
      <c r="F2952" s="95" t="s">
        <v>25184</v>
      </c>
      <c r="G2952" s="258"/>
    </row>
    <row r="2953" spans="1:7" ht="31.5">
      <c r="A2953" s="126"/>
      <c r="B2953" s="257" t="s">
        <v>18848</v>
      </c>
      <c r="C2953" s="95"/>
      <c r="D2953" s="95"/>
      <c r="E2953" s="95"/>
      <c r="F2953" s="95" t="s">
        <v>25184</v>
      </c>
      <c r="G2953" s="258"/>
    </row>
    <row r="2954" spans="1:7" ht="31.5">
      <c r="A2954" s="126"/>
      <c r="B2954" s="257" t="s">
        <v>18849</v>
      </c>
      <c r="C2954" s="95"/>
      <c r="D2954" s="95"/>
      <c r="E2954" s="95"/>
      <c r="F2954" s="95" t="s">
        <v>25184</v>
      </c>
      <c r="G2954" s="258"/>
    </row>
    <row r="2955" spans="1:7" ht="31.5">
      <c r="A2955" s="126"/>
      <c r="B2955" s="257" t="s">
        <v>18850</v>
      </c>
      <c r="C2955" s="95"/>
      <c r="D2955" s="95"/>
      <c r="E2955" s="95"/>
      <c r="F2955" s="95" t="s">
        <v>25184</v>
      </c>
      <c r="G2955" s="258"/>
    </row>
    <row r="2956" spans="1:7" ht="31.5">
      <c r="A2956" s="126"/>
      <c r="B2956" s="257" t="s">
        <v>18851</v>
      </c>
      <c r="C2956" s="95"/>
      <c r="D2956" s="95"/>
      <c r="E2956" s="95"/>
      <c r="F2956" s="95" t="s">
        <v>25184</v>
      </c>
      <c r="G2956" s="258"/>
    </row>
    <row r="2957" spans="1:7" ht="31.5">
      <c r="A2957" s="126"/>
      <c r="B2957" s="257" t="s">
        <v>18852</v>
      </c>
      <c r="C2957" s="95"/>
      <c r="D2957" s="95"/>
      <c r="E2957" s="95"/>
      <c r="F2957" s="95" t="s">
        <v>25184</v>
      </c>
      <c r="G2957" s="258"/>
    </row>
    <row r="2958" spans="1:7" ht="31.5">
      <c r="A2958" s="126"/>
      <c r="B2958" s="257" t="s">
        <v>18853</v>
      </c>
      <c r="C2958" s="95"/>
      <c r="D2958" s="95"/>
      <c r="E2958" s="95"/>
      <c r="F2958" s="95" t="s">
        <v>25184</v>
      </c>
      <c r="G2958" s="258"/>
    </row>
    <row r="2959" spans="1:7" ht="31.5">
      <c r="A2959" s="126"/>
      <c r="B2959" s="257" t="s">
        <v>18854</v>
      </c>
      <c r="C2959" s="95"/>
      <c r="D2959" s="95"/>
      <c r="E2959" s="95"/>
      <c r="F2959" s="95" t="s">
        <v>25184</v>
      </c>
      <c r="G2959" s="258"/>
    </row>
    <row r="2960" spans="1:7" ht="31.5">
      <c r="A2960" s="126"/>
      <c r="B2960" s="257" t="s">
        <v>18855</v>
      </c>
      <c r="C2960" s="95"/>
      <c r="D2960" s="95"/>
      <c r="E2960" s="95"/>
      <c r="F2960" s="95" t="s">
        <v>25184</v>
      </c>
      <c r="G2960" s="258"/>
    </row>
    <row r="2961" spans="1:7" ht="31.5">
      <c r="A2961" s="126"/>
      <c r="B2961" s="257" t="s">
        <v>18856</v>
      </c>
      <c r="C2961" s="95"/>
      <c r="D2961" s="95"/>
      <c r="E2961" s="95"/>
      <c r="F2961" s="95" t="s">
        <v>25184</v>
      </c>
      <c r="G2961" s="258"/>
    </row>
    <row r="2962" spans="1:7" ht="31.5">
      <c r="A2962" s="126"/>
      <c r="B2962" s="257" t="s">
        <v>18857</v>
      </c>
      <c r="C2962" s="95"/>
      <c r="D2962" s="95"/>
      <c r="E2962" s="95"/>
      <c r="F2962" s="95" t="s">
        <v>25184</v>
      </c>
      <c r="G2962" s="258"/>
    </row>
    <row r="2963" spans="1:7" ht="31.5">
      <c r="A2963" s="126"/>
      <c r="B2963" s="257" t="s">
        <v>18858</v>
      </c>
      <c r="C2963" s="95"/>
      <c r="D2963" s="95"/>
      <c r="E2963" s="95"/>
      <c r="F2963" s="95" t="s">
        <v>25184</v>
      </c>
      <c r="G2963" s="258"/>
    </row>
    <row r="2964" spans="1:7" ht="31.5">
      <c r="A2964" s="126"/>
      <c r="B2964" s="257" t="s">
        <v>18859</v>
      </c>
      <c r="C2964" s="95"/>
      <c r="D2964" s="95"/>
      <c r="E2964" s="95"/>
      <c r="F2964" s="95" t="s">
        <v>25184</v>
      </c>
      <c r="G2964" s="258"/>
    </row>
    <row r="2965" spans="1:7" ht="31.5">
      <c r="A2965" s="126"/>
      <c r="B2965" s="257" t="s">
        <v>18860</v>
      </c>
      <c r="C2965" s="95"/>
      <c r="D2965" s="95"/>
      <c r="E2965" s="95"/>
      <c r="F2965" s="95" t="s">
        <v>25184</v>
      </c>
      <c r="G2965" s="258"/>
    </row>
    <row r="2966" spans="1:7" ht="31.5">
      <c r="A2966" s="126"/>
      <c r="B2966" s="257" t="s">
        <v>18861</v>
      </c>
      <c r="C2966" s="95"/>
      <c r="D2966" s="95"/>
      <c r="E2966" s="95"/>
      <c r="F2966" s="95" t="s">
        <v>25184</v>
      </c>
      <c r="G2966" s="258"/>
    </row>
    <row r="2967" spans="1:7" ht="31.5">
      <c r="A2967" s="126"/>
      <c r="B2967" s="257" t="s">
        <v>18862</v>
      </c>
      <c r="C2967" s="95"/>
      <c r="D2967" s="95"/>
      <c r="E2967" s="95"/>
      <c r="F2967" s="95" t="s">
        <v>25184</v>
      </c>
      <c r="G2967" s="258"/>
    </row>
    <row r="2968" spans="1:7" ht="31.5">
      <c r="A2968" s="126"/>
      <c r="B2968" s="257" t="s">
        <v>18863</v>
      </c>
      <c r="C2968" s="95"/>
      <c r="D2968" s="95"/>
      <c r="E2968" s="95"/>
      <c r="F2968" s="95" t="s">
        <v>25184</v>
      </c>
      <c r="G2968" s="258"/>
    </row>
    <row r="2969" spans="1:7" ht="31.5">
      <c r="A2969" s="126"/>
      <c r="B2969" s="257" t="s">
        <v>18864</v>
      </c>
      <c r="C2969" s="95"/>
      <c r="D2969" s="95"/>
      <c r="E2969" s="95"/>
      <c r="F2969" s="95" t="s">
        <v>25184</v>
      </c>
      <c r="G2969" s="258"/>
    </row>
    <row r="2970" spans="1:7" ht="31.5">
      <c r="A2970" s="126"/>
      <c r="B2970" s="257" t="s">
        <v>18865</v>
      </c>
      <c r="C2970" s="95"/>
      <c r="D2970" s="95"/>
      <c r="E2970" s="95"/>
      <c r="F2970" s="95" t="s">
        <v>25184</v>
      </c>
      <c r="G2970" s="258"/>
    </row>
    <row r="2971" spans="1:7" ht="31.5">
      <c r="A2971" s="126"/>
      <c r="B2971" s="257" t="s">
        <v>18866</v>
      </c>
      <c r="C2971" s="95"/>
      <c r="D2971" s="95"/>
      <c r="E2971" s="95"/>
      <c r="F2971" s="95" t="s">
        <v>25184</v>
      </c>
      <c r="G2971" s="258"/>
    </row>
    <row r="2972" spans="1:7" ht="31.5">
      <c r="A2972" s="126"/>
      <c r="B2972" s="257" t="s">
        <v>18867</v>
      </c>
      <c r="C2972" s="95"/>
      <c r="D2972" s="95"/>
      <c r="E2972" s="95"/>
      <c r="F2972" s="95" t="s">
        <v>25184</v>
      </c>
      <c r="G2972" s="258"/>
    </row>
    <row r="2973" spans="1:7" ht="31.5">
      <c r="A2973" s="126"/>
      <c r="B2973" s="257" t="s">
        <v>18868</v>
      </c>
      <c r="C2973" s="95"/>
      <c r="D2973" s="95"/>
      <c r="E2973" s="95"/>
      <c r="F2973" s="95" t="s">
        <v>25184</v>
      </c>
      <c r="G2973" s="258"/>
    </row>
    <row r="2974" spans="1:7" ht="31.5">
      <c r="A2974" s="126"/>
      <c r="B2974" s="257" t="s">
        <v>18869</v>
      </c>
      <c r="C2974" s="95"/>
      <c r="D2974" s="95"/>
      <c r="E2974" s="95"/>
      <c r="F2974" s="95" t="s">
        <v>25184</v>
      </c>
      <c r="G2974" s="258"/>
    </row>
    <row r="2975" spans="1:7" ht="31.5">
      <c r="A2975" s="126"/>
      <c r="B2975" s="257" t="s">
        <v>18870</v>
      </c>
      <c r="C2975" s="95"/>
      <c r="D2975" s="95"/>
      <c r="E2975" s="95"/>
      <c r="F2975" s="95" t="s">
        <v>25184</v>
      </c>
      <c r="G2975" s="258"/>
    </row>
    <row r="2976" spans="1:7" ht="31.5">
      <c r="A2976" s="126"/>
      <c r="B2976" s="257" t="s">
        <v>18871</v>
      </c>
      <c r="C2976" s="95"/>
      <c r="D2976" s="95"/>
      <c r="E2976" s="95"/>
      <c r="F2976" s="95" t="s">
        <v>25184</v>
      </c>
      <c r="G2976" s="258"/>
    </row>
    <row r="2977" spans="1:7" ht="31.5">
      <c r="A2977" s="126"/>
      <c r="B2977" s="257" t="s">
        <v>18872</v>
      </c>
      <c r="C2977" s="95"/>
      <c r="D2977" s="95"/>
      <c r="E2977" s="95"/>
      <c r="F2977" s="95" t="s">
        <v>25184</v>
      </c>
      <c r="G2977" s="258"/>
    </row>
    <row r="2978" spans="1:7" ht="31.5">
      <c r="A2978" s="126"/>
      <c r="B2978" s="257" t="s">
        <v>18873</v>
      </c>
      <c r="C2978" s="95"/>
      <c r="D2978" s="95"/>
      <c r="E2978" s="95"/>
      <c r="F2978" s="95" t="s">
        <v>25184</v>
      </c>
      <c r="G2978" s="258"/>
    </row>
    <row r="2979" spans="1:7" ht="31.5">
      <c r="A2979" s="126"/>
      <c r="B2979" s="257" t="s">
        <v>18874</v>
      </c>
      <c r="C2979" s="95"/>
      <c r="D2979" s="95"/>
      <c r="E2979" s="95"/>
      <c r="F2979" s="95" t="s">
        <v>25184</v>
      </c>
      <c r="G2979" s="258"/>
    </row>
    <row r="2980" spans="1:7" ht="31.5">
      <c r="A2980" s="126"/>
      <c r="B2980" s="257" t="s">
        <v>18875</v>
      </c>
      <c r="C2980" s="95"/>
      <c r="D2980" s="95"/>
      <c r="E2980" s="95"/>
      <c r="F2980" s="95" t="s">
        <v>25184</v>
      </c>
      <c r="G2980" s="258"/>
    </row>
    <row r="2981" spans="1:7" ht="31.5">
      <c r="A2981" s="126"/>
      <c r="B2981" s="257" t="s">
        <v>18876</v>
      </c>
      <c r="C2981" s="95"/>
      <c r="D2981" s="95"/>
      <c r="E2981" s="95"/>
      <c r="F2981" s="95" t="s">
        <v>25184</v>
      </c>
      <c r="G2981" s="258"/>
    </row>
    <row r="2982" spans="1:7" ht="31.5">
      <c r="A2982" s="126"/>
      <c r="B2982" s="257" t="s">
        <v>18877</v>
      </c>
      <c r="C2982" s="95"/>
      <c r="D2982" s="95"/>
      <c r="E2982" s="95"/>
      <c r="F2982" s="95" t="s">
        <v>25184</v>
      </c>
      <c r="G2982" s="258"/>
    </row>
    <row r="2983" spans="1:7" ht="31.5">
      <c r="A2983" s="126"/>
      <c r="B2983" s="257" t="s">
        <v>18878</v>
      </c>
      <c r="C2983" s="95"/>
      <c r="D2983" s="95"/>
      <c r="E2983" s="95"/>
      <c r="F2983" s="95" t="s">
        <v>25184</v>
      </c>
      <c r="G2983" s="258"/>
    </row>
    <row r="2984" spans="1:7" ht="31.5">
      <c r="A2984" s="126"/>
      <c r="B2984" s="257" t="s">
        <v>18879</v>
      </c>
      <c r="C2984" s="95"/>
      <c r="D2984" s="95"/>
      <c r="E2984" s="95"/>
      <c r="F2984" s="95" t="s">
        <v>25184</v>
      </c>
      <c r="G2984" s="258"/>
    </row>
    <row r="2985" spans="1:7" ht="31.5">
      <c r="A2985" s="126"/>
      <c r="B2985" s="257" t="s">
        <v>18880</v>
      </c>
      <c r="C2985" s="95"/>
      <c r="D2985" s="95"/>
      <c r="E2985" s="95"/>
      <c r="F2985" s="95" t="s">
        <v>25184</v>
      </c>
      <c r="G2985" s="258"/>
    </row>
    <row r="2986" spans="1:7" ht="31.5">
      <c r="A2986" s="126"/>
      <c r="B2986" s="257" t="s">
        <v>18881</v>
      </c>
      <c r="C2986" s="95"/>
      <c r="D2986" s="95"/>
      <c r="E2986" s="95"/>
      <c r="F2986" s="95" t="s">
        <v>25184</v>
      </c>
      <c r="G2986" s="258"/>
    </row>
    <row r="2987" spans="1:7" ht="31.5">
      <c r="A2987" s="126"/>
      <c r="B2987" s="257" t="s">
        <v>18882</v>
      </c>
      <c r="C2987" s="95"/>
      <c r="D2987" s="95"/>
      <c r="E2987" s="95"/>
      <c r="F2987" s="95" t="s">
        <v>25184</v>
      </c>
      <c r="G2987" s="258"/>
    </row>
    <row r="2988" spans="1:7" ht="31.5">
      <c r="A2988" s="126"/>
      <c r="B2988" s="257" t="s">
        <v>18883</v>
      </c>
      <c r="C2988" s="95"/>
      <c r="D2988" s="95"/>
      <c r="E2988" s="95"/>
      <c r="F2988" s="95" t="s">
        <v>25184</v>
      </c>
      <c r="G2988" s="258"/>
    </row>
    <row r="2989" spans="1:7" ht="31.5">
      <c r="A2989" s="126"/>
      <c r="B2989" s="257" t="s">
        <v>18884</v>
      </c>
      <c r="C2989" s="95"/>
      <c r="D2989" s="95"/>
      <c r="E2989" s="95"/>
      <c r="F2989" s="95" t="s">
        <v>25184</v>
      </c>
      <c r="G2989" s="258"/>
    </row>
    <row r="2990" spans="1:7" ht="31.5">
      <c r="A2990" s="126"/>
      <c r="B2990" s="257" t="s">
        <v>18885</v>
      </c>
      <c r="C2990" s="95"/>
      <c r="D2990" s="95"/>
      <c r="E2990" s="95"/>
      <c r="F2990" s="95" t="s">
        <v>25184</v>
      </c>
      <c r="G2990" s="258"/>
    </row>
    <row r="2991" spans="1:7" ht="31.5">
      <c r="A2991" s="126"/>
      <c r="B2991" s="257" t="s">
        <v>18886</v>
      </c>
      <c r="C2991" s="95"/>
      <c r="D2991" s="95"/>
      <c r="E2991" s="95"/>
      <c r="F2991" s="95" t="s">
        <v>25184</v>
      </c>
      <c r="G2991" s="258"/>
    </row>
    <row r="2992" spans="1:7" ht="31.5">
      <c r="A2992" s="126"/>
      <c r="B2992" s="257" t="s">
        <v>18887</v>
      </c>
      <c r="C2992" s="95"/>
      <c r="D2992" s="95"/>
      <c r="E2992" s="95"/>
      <c r="F2992" s="95" t="s">
        <v>25184</v>
      </c>
      <c r="G2992" s="258"/>
    </row>
    <row r="2993" spans="1:7" ht="31.5">
      <c r="A2993" s="126"/>
      <c r="B2993" s="257" t="s">
        <v>18888</v>
      </c>
      <c r="C2993" s="95"/>
      <c r="D2993" s="95"/>
      <c r="E2993" s="95"/>
      <c r="F2993" s="95" t="s">
        <v>25184</v>
      </c>
      <c r="G2993" s="258"/>
    </row>
    <row r="2994" spans="1:7" ht="31.5">
      <c r="A2994" s="126"/>
      <c r="B2994" s="257" t="s">
        <v>18889</v>
      </c>
      <c r="C2994" s="95"/>
      <c r="D2994" s="95"/>
      <c r="E2994" s="95"/>
      <c r="F2994" s="95" t="s">
        <v>25184</v>
      </c>
      <c r="G2994" s="258"/>
    </row>
    <row r="2995" spans="1:7" ht="31.5">
      <c r="A2995" s="126"/>
      <c r="B2995" s="257" t="s">
        <v>18890</v>
      </c>
      <c r="C2995" s="95"/>
      <c r="D2995" s="95"/>
      <c r="E2995" s="95"/>
      <c r="F2995" s="95" t="s">
        <v>25184</v>
      </c>
      <c r="G2995" s="258"/>
    </row>
    <row r="2996" spans="1:7" ht="31.5">
      <c r="A2996" s="126"/>
      <c r="B2996" s="257" t="s">
        <v>18891</v>
      </c>
      <c r="C2996" s="95"/>
      <c r="D2996" s="95"/>
      <c r="E2996" s="95"/>
      <c r="F2996" s="95" t="s">
        <v>25184</v>
      </c>
      <c r="G2996" s="258"/>
    </row>
    <row r="2997" spans="1:7" ht="31.5">
      <c r="A2997" s="126"/>
      <c r="B2997" s="257" t="s">
        <v>18892</v>
      </c>
      <c r="C2997" s="95"/>
      <c r="D2997" s="95"/>
      <c r="E2997" s="95"/>
      <c r="F2997" s="95" t="s">
        <v>25184</v>
      </c>
      <c r="G2997" s="258"/>
    </row>
    <row r="2998" spans="1:7" ht="31.5">
      <c r="A2998" s="126"/>
      <c r="B2998" s="257" t="s">
        <v>18893</v>
      </c>
      <c r="C2998" s="95"/>
      <c r="D2998" s="95"/>
      <c r="E2998" s="95"/>
      <c r="F2998" s="95" t="s">
        <v>25184</v>
      </c>
      <c r="G2998" s="258"/>
    </row>
    <row r="2999" spans="1:7" ht="31.5">
      <c r="A2999" s="126"/>
      <c r="B2999" s="257" t="s">
        <v>18894</v>
      </c>
      <c r="C2999" s="95"/>
      <c r="D2999" s="95"/>
      <c r="E2999" s="95"/>
      <c r="F2999" s="95" t="s">
        <v>25184</v>
      </c>
      <c r="G2999" s="258"/>
    </row>
    <row r="3000" spans="1:7" ht="31.5">
      <c r="A3000" s="126"/>
      <c r="B3000" s="257" t="s">
        <v>18895</v>
      </c>
      <c r="C3000" s="95"/>
      <c r="D3000" s="95"/>
      <c r="E3000" s="95"/>
      <c r="F3000" s="95" t="s">
        <v>25184</v>
      </c>
      <c r="G3000" s="258"/>
    </row>
    <row r="3001" spans="1:7" ht="31.5">
      <c r="A3001" s="126"/>
      <c r="B3001" s="257" t="s">
        <v>18896</v>
      </c>
      <c r="C3001" s="95"/>
      <c r="D3001" s="95"/>
      <c r="E3001" s="95"/>
      <c r="F3001" s="95" t="s">
        <v>25184</v>
      </c>
      <c r="G3001" s="258"/>
    </row>
    <row r="3002" spans="1:7" ht="31.5">
      <c r="A3002" s="126"/>
      <c r="B3002" s="257" t="s">
        <v>18897</v>
      </c>
      <c r="C3002" s="95"/>
      <c r="D3002" s="95"/>
      <c r="E3002" s="95"/>
      <c r="F3002" s="95" t="s">
        <v>25184</v>
      </c>
      <c r="G3002" s="258"/>
    </row>
    <row r="3003" spans="1:7" ht="31.5">
      <c r="A3003" s="126"/>
      <c r="B3003" s="257" t="s">
        <v>18898</v>
      </c>
      <c r="C3003" s="95"/>
      <c r="D3003" s="95"/>
      <c r="E3003" s="95"/>
      <c r="F3003" s="95" t="s">
        <v>25184</v>
      </c>
      <c r="G3003" s="258"/>
    </row>
    <row r="3004" spans="1:7" ht="31.5">
      <c r="A3004" s="126"/>
      <c r="B3004" s="257" t="s">
        <v>18899</v>
      </c>
      <c r="C3004" s="95"/>
      <c r="D3004" s="95"/>
      <c r="E3004" s="95"/>
      <c r="F3004" s="95" t="s">
        <v>25184</v>
      </c>
      <c r="G3004" s="258"/>
    </row>
    <row r="3005" spans="1:7" ht="31.5">
      <c r="A3005" s="126"/>
      <c r="B3005" s="257" t="s">
        <v>18900</v>
      </c>
      <c r="C3005" s="95"/>
      <c r="D3005" s="95"/>
      <c r="E3005" s="95"/>
      <c r="F3005" s="95" t="s">
        <v>25184</v>
      </c>
      <c r="G3005" s="258"/>
    </row>
    <row r="3006" spans="1:7" ht="31.5">
      <c r="A3006" s="126"/>
      <c r="B3006" s="257" t="s">
        <v>18901</v>
      </c>
      <c r="C3006" s="95"/>
      <c r="D3006" s="95"/>
      <c r="E3006" s="95"/>
      <c r="F3006" s="95" t="s">
        <v>25184</v>
      </c>
      <c r="G3006" s="258"/>
    </row>
    <row r="3007" spans="1:7" ht="31.5">
      <c r="A3007" s="126"/>
      <c r="B3007" s="257" t="s">
        <v>18902</v>
      </c>
      <c r="C3007" s="95"/>
      <c r="D3007" s="95"/>
      <c r="E3007" s="95"/>
      <c r="F3007" s="95" t="s">
        <v>25184</v>
      </c>
      <c r="G3007" s="258"/>
    </row>
    <row r="3008" spans="1:7" ht="31.5">
      <c r="A3008" s="126"/>
      <c r="B3008" s="257" t="s">
        <v>18903</v>
      </c>
      <c r="C3008" s="95"/>
      <c r="D3008" s="95"/>
      <c r="E3008" s="95"/>
      <c r="F3008" s="95" t="s">
        <v>25184</v>
      </c>
      <c r="G3008" s="258"/>
    </row>
    <row r="3009" spans="1:7" ht="31.5">
      <c r="A3009" s="126"/>
      <c r="B3009" s="257" t="s">
        <v>18904</v>
      </c>
      <c r="C3009" s="95"/>
      <c r="D3009" s="95"/>
      <c r="E3009" s="95"/>
      <c r="F3009" s="95" t="s">
        <v>25184</v>
      </c>
      <c r="G3009" s="258"/>
    </row>
    <row r="3010" spans="1:7" ht="31.5">
      <c r="A3010" s="126"/>
      <c r="B3010" s="257" t="s">
        <v>18905</v>
      </c>
      <c r="C3010" s="95"/>
      <c r="D3010" s="95"/>
      <c r="E3010" s="95"/>
      <c r="F3010" s="95" t="s">
        <v>25184</v>
      </c>
      <c r="G3010" s="258"/>
    </row>
    <row r="3011" spans="1:7" ht="31.5">
      <c r="A3011" s="126"/>
      <c r="B3011" s="257" t="s">
        <v>18906</v>
      </c>
      <c r="C3011" s="95"/>
      <c r="D3011" s="95"/>
      <c r="E3011" s="95"/>
      <c r="F3011" s="95" t="s">
        <v>25184</v>
      </c>
      <c r="G3011" s="258"/>
    </row>
    <row r="3012" spans="1:7" ht="31.5">
      <c r="A3012" s="126"/>
      <c r="B3012" s="257" t="s">
        <v>18907</v>
      </c>
      <c r="C3012" s="95"/>
      <c r="D3012" s="95"/>
      <c r="E3012" s="95"/>
      <c r="F3012" s="95" t="s">
        <v>25184</v>
      </c>
      <c r="G3012" s="258"/>
    </row>
    <row r="3013" spans="1:7" ht="31.5">
      <c r="A3013" s="126"/>
      <c r="B3013" s="257" t="s">
        <v>18908</v>
      </c>
      <c r="C3013" s="95"/>
      <c r="D3013" s="95"/>
      <c r="E3013" s="95"/>
      <c r="F3013" s="95" t="s">
        <v>25184</v>
      </c>
      <c r="G3013" s="258"/>
    </row>
    <row r="3014" spans="1:7" ht="31.5">
      <c r="A3014" s="126"/>
      <c r="B3014" s="257" t="s">
        <v>18909</v>
      </c>
      <c r="C3014" s="95"/>
      <c r="D3014" s="95"/>
      <c r="E3014" s="95"/>
      <c r="F3014" s="95" t="s">
        <v>25184</v>
      </c>
      <c r="G3014" s="258"/>
    </row>
    <row r="3015" spans="1:7" ht="31.5">
      <c r="A3015" s="126"/>
      <c r="B3015" s="257" t="s">
        <v>18910</v>
      </c>
      <c r="C3015" s="95"/>
      <c r="D3015" s="95"/>
      <c r="E3015" s="95"/>
      <c r="F3015" s="95" t="s">
        <v>25184</v>
      </c>
      <c r="G3015" s="258"/>
    </row>
    <row r="3016" spans="1:7" ht="31.5">
      <c r="A3016" s="126"/>
      <c r="B3016" s="257" t="s">
        <v>18911</v>
      </c>
      <c r="C3016" s="95"/>
      <c r="D3016" s="95"/>
      <c r="E3016" s="95"/>
      <c r="F3016" s="95" t="s">
        <v>25184</v>
      </c>
      <c r="G3016" s="258"/>
    </row>
    <row r="3017" spans="1:7" ht="31.5">
      <c r="A3017" s="126"/>
      <c r="B3017" s="257" t="s">
        <v>18912</v>
      </c>
      <c r="C3017" s="95"/>
      <c r="D3017" s="95"/>
      <c r="E3017" s="95"/>
      <c r="F3017" s="95" t="s">
        <v>25184</v>
      </c>
      <c r="G3017" s="258"/>
    </row>
    <row r="3018" spans="1:7" ht="31.5">
      <c r="A3018" s="126"/>
      <c r="B3018" s="257" t="s">
        <v>18913</v>
      </c>
      <c r="C3018" s="95"/>
      <c r="D3018" s="95"/>
      <c r="E3018" s="95"/>
      <c r="F3018" s="95" t="s">
        <v>25184</v>
      </c>
      <c r="G3018" s="258"/>
    </row>
    <row r="3019" spans="1:7" ht="31.5">
      <c r="A3019" s="126"/>
      <c r="B3019" s="257" t="s">
        <v>18914</v>
      </c>
      <c r="C3019" s="95"/>
      <c r="D3019" s="95"/>
      <c r="E3019" s="95"/>
      <c r="F3019" s="95" t="s">
        <v>25184</v>
      </c>
      <c r="G3019" s="258"/>
    </row>
    <row r="3020" spans="1:7" ht="31.5">
      <c r="A3020" s="126"/>
      <c r="B3020" s="257" t="s">
        <v>18915</v>
      </c>
      <c r="C3020" s="95"/>
      <c r="D3020" s="95"/>
      <c r="E3020" s="95"/>
      <c r="F3020" s="95" t="s">
        <v>25184</v>
      </c>
      <c r="G3020" s="258"/>
    </row>
    <row r="3021" spans="1:7" ht="31.5">
      <c r="A3021" s="126"/>
      <c r="B3021" s="257" t="s">
        <v>18916</v>
      </c>
      <c r="C3021" s="95"/>
      <c r="D3021" s="95"/>
      <c r="E3021" s="95"/>
      <c r="F3021" s="95" t="s">
        <v>25184</v>
      </c>
      <c r="G3021" s="258"/>
    </row>
    <row r="3022" spans="1:7" ht="31.5">
      <c r="A3022" s="126"/>
      <c r="B3022" s="257" t="s">
        <v>18917</v>
      </c>
      <c r="C3022" s="95"/>
      <c r="D3022" s="95"/>
      <c r="E3022" s="95"/>
      <c r="F3022" s="95" t="s">
        <v>25184</v>
      </c>
      <c r="G3022" s="258"/>
    </row>
    <row r="3023" spans="1:7" ht="31.5">
      <c r="A3023" s="126"/>
      <c r="B3023" s="257" t="s">
        <v>18918</v>
      </c>
      <c r="C3023" s="95"/>
      <c r="D3023" s="95"/>
      <c r="E3023" s="95"/>
      <c r="F3023" s="95" t="s">
        <v>25184</v>
      </c>
      <c r="G3023" s="258"/>
    </row>
    <row r="3024" spans="1:7" ht="31.5">
      <c r="A3024" s="126"/>
      <c r="B3024" s="257" t="s">
        <v>18919</v>
      </c>
      <c r="C3024" s="95"/>
      <c r="D3024" s="95"/>
      <c r="E3024" s="95"/>
      <c r="F3024" s="95" t="s">
        <v>25184</v>
      </c>
      <c r="G3024" s="258"/>
    </row>
    <row r="3025" spans="1:7" ht="31.5">
      <c r="A3025" s="126"/>
      <c r="B3025" s="257" t="s">
        <v>18920</v>
      </c>
      <c r="C3025" s="95"/>
      <c r="D3025" s="95"/>
      <c r="E3025" s="95"/>
      <c r="F3025" s="95" t="s">
        <v>25184</v>
      </c>
      <c r="G3025" s="258"/>
    </row>
    <row r="3026" spans="1:7" ht="31.5">
      <c r="A3026" s="126"/>
      <c r="B3026" s="257" t="s">
        <v>18921</v>
      </c>
      <c r="C3026" s="95"/>
      <c r="D3026" s="95"/>
      <c r="E3026" s="95"/>
      <c r="F3026" s="95" t="s">
        <v>25184</v>
      </c>
      <c r="G3026" s="258"/>
    </row>
    <row r="3027" spans="1:7" ht="31.5">
      <c r="A3027" s="126"/>
      <c r="B3027" s="257" t="s">
        <v>18922</v>
      </c>
      <c r="C3027" s="95"/>
      <c r="D3027" s="95"/>
      <c r="E3027" s="95"/>
      <c r="F3027" s="95" t="s">
        <v>25184</v>
      </c>
      <c r="G3027" s="258"/>
    </row>
    <row r="3028" spans="1:7" ht="31.5">
      <c r="A3028" s="126"/>
      <c r="B3028" s="257" t="s">
        <v>18923</v>
      </c>
      <c r="C3028" s="95"/>
      <c r="D3028" s="95"/>
      <c r="E3028" s="95"/>
      <c r="F3028" s="95" t="s">
        <v>25184</v>
      </c>
      <c r="G3028" s="258"/>
    </row>
    <row r="3029" spans="1:7" ht="31.5">
      <c r="A3029" s="126"/>
      <c r="B3029" s="257" t="s">
        <v>18924</v>
      </c>
      <c r="C3029" s="95"/>
      <c r="D3029" s="95"/>
      <c r="E3029" s="95"/>
      <c r="F3029" s="95" t="s">
        <v>25184</v>
      </c>
      <c r="G3029" s="258"/>
    </row>
    <row r="3030" spans="1:7" ht="31.5">
      <c r="A3030" s="126"/>
      <c r="B3030" s="257" t="s">
        <v>18925</v>
      </c>
      <c r="C3030" s="95"/>
      <c r="D3030" s="95"/>
      <c r="E3030" s="95"/>
      <c r="F3030" s="95" t="s">
        <v>25184</v>
      </c>
      <c r="G3030" s="258"/>
    </row>
    <row r="3031" spans="1:7" ht="31.5">
      <c r="A3031" s="126"/>
      <c r="B3031" s="257" t="s">
        <v>18926</v>
      </c>
      <c r="C3031" s="95"/>
      <c r="D3031" s="95"/>
      <c r="E3031" s="95"/>
      <c r="F3031" s="95" t="s">
        <v>25184</v>
      </c>
      <c r="G3031" s="258"/>
    </row>
    <row r="3032" spans="1:7" ht="31.5">
      <c r="A3032" s="126"/>
      <c r="B3032" s="257" t="s">
        <v>18927</v>
      </c>
      <c r="C3032" s="95"/>
      <c r="D3032" s="95"/>
      <c r="E3032" s="95"/>
      <c r="F3032" s="95" t="s">
        <v>25184</v>
      </c>
      <c r="G3032" s="258"/>
    </row>
    <row r="3033" spans="1:7" ht="31.5">
      <c r="A3033" s="126"/>
      <c r="B3033" s="257" t="s">
        <v>18928</v>
      </c>
      <c r="C3033" s="95"/>
      <c r="D3033" s="95"/>
      <c r="E3033" s="95"/>
      <c r="F3033" s="95" t="s">
        <v>25184</v>
      </c>
      <c r="G3033" s="258"/>
    </row>
    <row r="3034" spans="1:7" ht="31.5">
      <c r="A3034" s="126"/>
      <c r="B3034" s="257" t="s">
        <v>18929</v>
      </c>
      <c r="C3034" s="95"/>
      <c r="D3034" s="95"/>
      <c r="E3034" s="95"/>
      <c r="F3034" s="95" t="s">
        <v>25184</v>
      </c>
      <c r="G3034" s="258"/>
    </row>
    <row r="3035" spans="1:7" ht="31.5">
      <c r="A3035" s="126"/>
      <c r="B3035" s="257" t="s">
        <v>18930</v>
      </c>
      <c r="C3035" s="95"/>
      <c r="D3035" s="95"/>
      <c r="E3035" s="95"/>
      <c r="F3035" s="95" t="s">
        <v>25184</v>
      </c>
      <c r="G3035" s="258"/>
    </row>
    <row r="3036" spans="1:7" ht="31.5">
      <c r="A3036" s="126"/>
      <c r="B3036" s="257" t="s">
        <v>18931</v>
      </c>
      <c r="C3036" s="95"/>
      <c r="D3036" s="95"/>
      <c r="E3036" s="95"/>
      <c r="F3036" s="95" t="s">
        <v>25184</v>
      </c>
      <c r="G3036" s="258"/>
    </row>
    <row r="3037" spans="1:7" ht="31.5">
      <c r="A3037" s="126"/>
      <c r="B3037" s="257" t="s">
        <v>18932</v>
      </c>
      <c r="C3037" s="95"/>
      <c r="D3037" s="95"/>
      <c r="E3037" s="95"/>
      <c r="F3037" s="95" t="s">
        <v>25184</v>
      </c>
      <c r="G3037" s="258"/>
    </row>
    <row r="3038" spans="1:7" ht="31.5">
      <c r="A3038" s="126"/>
      <c r="B3038" s="257" t="s">
        <v>18933</v>
      </c>
      <c r="C3038" s="95"/>
      <c r="D3038" s="95"/>
      <c r="E3038" s="95"/>
      <c r="F3038" s="95" t="s">
        <v>25184</v>
      </c>
      <c r="G3038" s="258"/>
    </row>
    <row r="3039" spans="1:7" ht="31.5">
      <c r="A3039" s="126"/>
      <c r="B3039" s="257" t="s">
        <v>18934</v>
      </c>
      <c r="C3039" s="95"/>
      <c r="D3039" s="95"/>
      <c r="E3039" s="95"/>
      <c r="F3039" s="95" t="s">
        <v>25184</v>
      </c>
      <c r="G3039" s="258"/>
    </row>
    <row r="3040" spans="1:7" ht="31.5">
      <c r="A3040" s="126"/>
      <c r="B3040" s="257" t="s">
        <v>18935</v>
      </c>
      <c r="C3040" s="95"/>
      <c r="D3040" s="95"/>
      <c r="E3040" s="95"/>
      <c r="F3040" s="95" t="s">
        <v>25184</v>
      </c>
      <c r="G3040" s="258"/>
    </row>
    <row r="3041" spans="1:7" ht="31.5">
      <c r="A3041" s="126"/>
      <c r="B3041" s="257" t="s">
        <v>18936</v>
      </c>
      <c r="C3041" s="95"/>
      <c r="D3041" s="95"/>
      <c r="E3041" s="95"/>
      <c r="F3041" s="95" t="s">
        <v>25184</v>
      </c>
      <c r="G3041" s="258"/>
    </row>
    <row r="3042" spans="1:7" ht="31.5">
      <c r="A3042" s="126"/>
      <c r="B3042" s="257" t="s">
        <v>18937</v>
      </c>
      <c r="C3042" s="95"/>
      <c r="D3042" s="95"/>
      <c r="E3042" s="95"/>
      <c r="F3042" s="95" t="s">
        <v>25184</v>
      </c>
      <c r="G3042" s="258"/>
    </row>
    <row r="3043" spans="1:7" ht="31.5">
      <c r="A3043" s="126"/>
      <c r="B3043" s="257" t="s">
        <v>18938</v>
      </c>
      <c r="C3043" s="95"/>
      <c r="D3043" s="95"/>
      <c r="E3043" s="95"/>
      <c r="F3043" s="95" t="s">
        <v>25184</v>
      </c>
      <c r="G3043" s="258"/>
    </row>
    <row r="3044" spans="1:7" ht="31.5">
      <c r="A3044" s="126"/>
      <c r="B3044" s="257" t="s">
        <v>18939</v>
      </c>
      <c r="C3044" s="95"/>
      <c r="D3044" s="95"/>
      <c r="E3044" s="95"/>
      <c r="F3044" s="95" t="s">
        <v>25184</v>
      </c>
      <c r="G3044" s="258"/>
    </row>
    <row r="3045" spans="1:7" ht="31.5">
      <c r="A3045" s="126"/>
      <c r="B3045" s="257" t="s">
        <v>18940</v>
      </c>
      <c r="C3045" s="95"/>
      <c r="D3045" s="95"/>
      <c r="E3045" s="95"/>
      <c r="F3045" s="95" t="s">
        <v>25184</v>
      </c>
      <c r="G3045" s="258"/>
    </row>
    <row r="3046" spans="1:7" ht="31.5">
      <c r="A3046" s="126"/>
      <c r="B3046" s="257" t="s">
        <v>18941</v>
      </c>
      <c r="C3046" s="95"/>
      <c r="D3046" s="95"/>
      <c r="E3046" s="95"/>
      <c r="F3046" s="95" t="s">
        <v>25184</v>
      </c>
      <c r="G3046" s="258"/>
    </row>
    <row r="3047" spans="1:7" ht="31.5">
      <c r="A3047" s="126"/>
      <c r="B3047" s="257" t="s">
        <v>18942</v>
      </c>
      <c r="C3047" s="95"/>
      <c r="D3047" s="95"/>
      <c r="E3047" s="95"/>
      <c r="F3047" s="95" t="s">
        <v>25184</v>
      </c>
      <c r="G3047" s="258"/>
    </row>
    <row r="3048" spans="1:7" ht="31.5">
      <c r="A3048" s="126"/>
      <c r="B3048" s="257" t="s">
        <v>18943</v>
      </c>
      <c r="C3048" s="95"/>
      <c r="D3048" s="95"/>
      <c r="E3048" s="95"/>
      <c r="F3048" s="95" t="s">
        <v>25184</v>
      </c>
      <c r="G3048" s="258"/>
    </row>
    <row r="3049" spans="1:7" ht="31.5">
      <c r="A3049" s="126"/>
      <c r="B3049" s="257" t="s">
        <v>18944</v>
      </c>
      <c r="C3049" s="95"/>
      <c r="D3049" s="95"/>
      <c r="E3049" s="95"/>
      <c r="F3049" s="95" t="s">
        <v>25184</v>
      </c>
      <c r="G3049" s="258"/>
    </row>
    <row r="3050" spans="1:7" ht="31.5">
      <c r="A3050" s="126"/>
      <c r="B3050" s="257" t="s">
        <v>18945</v>
      </c>
      <c r="C3050" s="95"/>
      <c r="D3050" s="95"/>
      <c r="E3050" s="95"/>
      <c r="F3050" s="95" t="s">
        <v>25184</v>
      </c>
      <c r="G3050" s="258"/>
    </row>
    <row r="3051" spans="1:7" ht="31.5">
      <c r="A3051" s="126"/>
      <c r="B3051" s="257" t="s">
        <v>18946</v>
      </c>
      <c r="C3051" s="95"/>
      <c r="D3051" s="95"/>
      <c r="E3051" s="95"/>
      <c r="F3051" s="95" t="s">
        <v>25184</v>
      </c>
      <c r="G3051" s="258"/>
    </row>
    <row r="3052" spans="1:7" ht="31.5">
      <c r="A3052" s="126"/>
      <c r="B3052" s="257" t="s">
        <v>18947</v>
      </c>
      <c r="C3052" s="95"/>
      <c r="D3052" s="95"/>
      <c r="E3052" s="95"/>
      <c r="F3052" s="95" t="s">
        <v>25184</v>
      </c>
      <c r="G3052" s="258"/>
    </row>
    <row r="3053" spans="1:7" ht="31.5">
      <c r="A3053" s="126"/>
      <c r="B3053" s="257" t="s">
        <v>18948</v>
      </c>
      <c r="C3053" s="95"/>
      <c r="D3053" s="95"/>
      <c r="E3053" s="95"/>
      <c r="F3053" s="95" t="s">
        <v>25184</v>
      </c>
      <c r="G3053" s="258"/>
    </row>
    <row r="3054" spans="1:7" ht="31.5">
      <c r="A3054" s="126"/>
      <c r="B3054" s="257" t="s">
        <v>18949</v>
      </c>
      <c r="C3054" s="95"/>
      <c r="D3054" s="95"/>
      <c r="E3054" s="95"/>
      <c r="F3054" s="95" t="s">
        <v>25184</v>
      </c>
      <c r="G3054" s="258"/>
    </row>
    <row r="3055" spans="1:7" ht="31.5">
      <c r="A3055" s="126"/>
      <c r="B3055" s="257" t="s">
        <v>18950</v>
      </c>
      <c r="C3055" s="95"/>
      <c r="D3055" s="95"/>
      <c r="E3055" s="95"/>
      <c r="F3055" s="95" t="s">
        <v>25184</v>
      </c>
      <c r="G3055" s="258"/>
    </row>
    <row r="3056" spans="1:7" ht="31.5">
      <c r="A3056" s="126"/>
      <c r="B3056" s="257" t="s">
        <v>18951</v>
      </c>
      <c r="C3056" s="95"/>
      <c r="D3056" s="95"/>
      <c r="E3056" s="95"/>
      <c r="F3056" s="95" t="s">
        <v>25184</v>
      </c>
      <c r="G3056" s="258"/>
    </row>
    <row r="3057" spans="1:7" ht="31.5">
      <c r="A3057" s="126"/>
      <c r="B3057" s="257" t="s">
        <v>18952</v>
      </c>
      <c r="C3057" s="95"/>
      <c r="D3057" s="95"/>
      <c r="E3057" s="95"/>
      <c r="F3057" s="95" t="s">
        <v>25184</v>
      </c>
      <c r="G3057" s="258"/>
    </row>
    <row r="3058" spans="1:7" ht="31.5">
      <c r="A3058" s="126"/>
      <c r="B3058" s="257" t="s">
        <v>18953</v>
      </c>
      <c r="C3058" s="95"/>
      <c r="D3058" s="95"/>
      <c r="E3058" s="95"/>
      <c r="F3058" s="95" t="s">
        <v>25184</v>
      </c>
      <c r="G3058" s="258"/>
    </row>
    <row r="3059" spans="1:7" ht="31.5">
      <c r="A3059" s="126"/>
      <c r="B3059" s="257" t="s">
        <v>18954</v>
      </c>
      <c r="C3059" s="95"/>
      <c r="D3059" s="95"/>
      <c r="E3059" s="95"/>
      <c r="F3059" s="95" t="s">
        <v>25184</v>
      </c>
      <c r="G3059" s="258"/>
    </row>
    <row r="3060" spans="1:7" ht="31.5">
      <c r="A3060" s="126"/>
      <c r="B3060" s="257" t="s">
        <v>18955</v>
      </c>
      <c r="C3060" s="95"/>
      <c r="D3060" s="95"/>
      <c r="E3060" s="95"/>
      <c r="F3060" s="95" t="s">
        <v>25184</v>
      </c>
      <c r="G3060" s="258"/>
    </row>
    <row r="3061" spans="1:7" ht="31.5">
      <c r="A3061" s="126"/>
      <c r="B3061" s="257" t="s">
        <v>18956</v>
      </c>
      <c r="C3061" s="95"/>
      <c r="D3061" s="95"/>
      <c r="E3061" s="95"/>
      <c r="F3061" s="95" t="s">
        <v>25184</v>
      </c>
      <c r="G3061" s="258"/>
    </row>
    <row r="3062" spans="1:7" ht="31.5">
      <c r="A3062" s="126"/>
      <c r="B3062" s="257" t="s">
        <v>18957</v>
      </c>
      <c r="C3062" s="95"/>
      <c r="D3062" s="95"/>
      <c r="E3062" s="95"/>
      <c r="F3062" s="95" t="s">
        <v>25184</v>
      </c>
      <c r="G3062" s="258"/>
    </row>
    <row r="3063" spans="1:7" ht="31.5">
      <c r="A3063" s="126"/>
      <c r="B3063" s="257" t="s">
        <v>18958</v>
      </c>
      <c r="C3063" s="95"/>
      <c r="D3063" s="95"/>
      <c r="E3063" s="95"/>
      <c r="F3063" s="95" t="s">
        <v>25184</v>
      </c>
      <c r="G3063" s="258"/>
    </row>
    <row r="3064" spans="1:7" ht="31.5">
      <c r="A3064" s="126"/>
      <c r="B3064" s="257" t="s">
        <v>18959</v>
      </c>
      <c r="C3064" s="95"/>
      <c r="D3064" s="95"/>
      <c r="E3064" s="95"/>
      <c r="F3064" s="95" t="s">
        <v>25184</v>
      </c>
      <c r="G3064" s="258"/>
    </row>
    <row r="3065" spans="1:7" ht="31.5">
      <c r="A3065" s="126"/>
      <c r="B3065" s="257" t="s">
        <v>18960</v>
      </c>
      <c r="C3065" s="95"/>
      <c r="D3065" s="95"/>
      <c r="E3065" s="95"/>
      <c r="F3065" s="95" t="s">
        <v>25184</v>
      </c>
      <c r="G3065" s="258"/>
    </row>
    <row r="3066" spans="1:7" ht="31.5">
      <c r="A3066" s="126"/>
      <c r="B3066" s="257" t="s">
        <v>18961</v>
      </c>
      <c r="C3066" s="95"/>
      <c r="D3066" s="95"/>
      <c r="E3066" s="95"/>
      <c r="F3066" s="95" t="s">
        <v>25184</v>
      </c>
      <c r="G3066" s="258"/>
    </row>
    <row r="3067" spans="1:7" ht="31.5">
      <c r="A3067" s="126"/>
      <c r="B3067" s="257" t="s">
        <v>18962</v>
      </c>
      <c r="C3067" s="95"/>
      <c r="D3067" s="95"/>
      <c r="E3067" s="95"/>
      <c r="F3067" s="95" t="s">
        <v>25184</v>
      </c>
      <c r="G3067" s="258"/>
    </row>
    <row r="3068" spans="1:7" ht="31.5">
      <c r="A3068" s="126"/>
      <c r="B3068" s="257" t="s">
        <v>18963</v>
      </c>
      <c r="C3068" s="95"/>
      <c r="D3068" s="95"/>
      <c r="E3068" s="95"/>
      <c r="F3068" s="95" t="s">
        <v>25184</v>
      </c>
      <c r="G3068" s="258"/>
    </row>
    <row r="3069" spans="1:7" ht="31.5">
      <c r="A3069" s="126"/>
      <c r="B3069" s="257" t="s">
        <v>18964</v>
      </c>
      <c r="C3069" s="95"/>
      <c r="D3069" s="95"/>
      <c r="E3069" s="95"/>
      <c r="F3069" s="95" t="s">
        <v>25184</v>
      </c>
      <c r="G3069" s="258"/>
    </row>
    <row r="3070" spans="1:7" ht="31.5">
      <c r="A3070" s="126"/>
      <c r="B3070" s="257" t="s">
        <v>18965</v>
      </c>
      <c r="C3070" s="95"/>
      <c r="D3070" s="95"/>
      <c r="E3070" s="95"/>
      <c r="F3070" s="95" t="s">
        <v>25184</v>
      </c>
      <c r="G3070" s="258"/>
    </row>
    <row r="3071" spans="1:7" ht="31.5">
      <c r="A3071" s="126"/>
      <c r="B3071" s="257" t="s">
        <v>18966</v>
      </c>
      <c r="C3071" s="95"/>
      <c r="D3071" s="95"/>
      <c r="E3071" s="95"/>
      <c r="F3071" s="95" t="s">
        <v>25184</v>
      </c>
      <c r="G3071" s="258"/>
    </row>
    <row r="3072" spans="1:7" ht="31.5">
      <c r="A3072" s="126"/>
      <c r="B3072" s="257" t="s">
        <v>18967</v>
      </c>
      <c r="C3072" s="95"/>
      <c r="D3072" s="95"/>
      <c r="E3072" s="95"/>
      <c r="F3072" s="95" t="s">
        <v>25184</v>
      </c>
      <c r="G3072" s="258"/>
    </row>
    <row r="3073" spans="1:7" ht="31.5">
      <c r="A3073" s="126"/>
      <c r="B3073" s="257" t="s">
        <v>18968</v>
      </c>
      <c r="C3073" s="95"/>
      <c r="D3073" s="95"/>
      <c r="E3073" s="95"/>
      <c r="F3073" s="95" t="s">
        <v>25184</v>
      </c>
      <c r="G3073" s="258"/>
    </row>
    <row r="3074" spans="1:7" ht="31.5">
      <c r="A3074" s="126"/>
      <c r="B3074" s="257" t="s">
        <v>18969</v>
      </c>
      <c r="C3074" s="95"/>
      <c r="D3074" s="95"/>
      <c r="E3074" s="95"/>
      <c r="F3074" s="95" t="s">
        <v>25184</v>
      </c>
      <c r="G3074" s="258"/>
    </row>
    <row r="3075" spans="1:7" ht="31.5">
      <c r="A3075" s="126"/>
      <c r="B3075" s="257" t="s">
        <v>18970</v>
      </c>
      <c r="C3075" s="95"/>
      <c r="D3075" s="95"/>
      <c r="E3075" s="95"/>
      <c r="F3075" s="95" t="s">
        <v>25184</v>
      </c>
      <c r="G3075" s="258"/>
    </row>
    <row r="3076" spans="1:7" ht="31.5">
      <c r="A3076" s="126"/>
      <c r="B3076" s="257" t="s">
        <v>18971</v>
      </c>
      <c r="C3076" s="95"/>
      <c r="D3076" s="95"/>
      <c r="E3076" s="95"/>
      <c r="F3076" s="95" t="s">
        <v>25184</v>
      </c>
      <c r="G3076" s="258"/>
    </row>
    <row r="3077" spans="1:7" ht="31.5">
      <c r="A3077" s="126"/>
      <c r="B3077" s="257" t="s">
        <v>18972</v>
      </c>
      <c r="C3077" s="95"/>
      <c r="D3077" s="95"/>
      <c r="E3077" s="95"/>
      <c r="F3077" s="95" t="s">
        <v>25184</v>
      </c>
      <c r="G3077" s="258"/>
    </row>
    <row r="3078" spans="1:7" ht="31.5">
      <c r="A3078" s="126"/>
      <c r="B3078" s="257" t="s">
        <v>18973</v>
      </c>
      <c r="C3078" s="95"/>
      <c r="D3078" s="95"/>
      <c r="E3078" s="95"/>
      <c r="F3078" s="95" t="s">
        <v>25184</v>
      </c>
      <c r="G3078" s="258"/>
    </row>
    <row r="3079" spans="1:7" ht="31.5">
      <c r="A3079" s="126"/>
      <c r="B3079" s="257" t="s">
        <v>18974</v>
      </c>
      <c r="C3079" s="95"/>
      <c r="D3079" s="95"/>
      <c r="E3079" s="95"/>
      <c r="F3079" s="95" t="s">
        <v>25184</v>
      </c>
      <c r="G3079" s="258"/>
    </row>
    <row r="3080" spans="1:7" ht="31.5">
      <c r="A3080" s="126"/>
      <c r="B3080" s="257" t="s">
        <v>18975</v>
      </c>
      <c r="C3080" s="95"/>
      <c r="D3080" s="95"/>
      <c r="E3080" s="95"/>
      <c r="F3080" s="95" t="s">
        <v>25184</v>
      </c>
      <c r="G3080" s="258"/>
    </row>
    <row r="3081" spans="1:7" ht="31.5">
      <c r="A3081" s="126"/>
      <c r="B3081" s="257" t="s">
        <v>18976</v>
      </c>
      <c r="C3081" s="95"/>
      <c r="D3081" s="95"/>
      <c r="E3081" s="95"/>
      <c r="F3081" s="95" t="s">
        <v>25184</v>
      </c>
      <c r="G3081" s="258"/>
    </row>
    <row r="3082" spans="1:7" ht="31.5">
      <c r="A3082" s="126"/>
      <c r="B3082" s="257" t="s">
        <v>18977</v>
      </c>
      <c r="C3082" s="95"/>
      <c r="D3082" s="95"/>
      <c r="E3082" s="95"/>
      <c r="F3082" s="95" t="s">
        <v>25184</v>
      </c>
      <c r="G3082" s="258"/>
    </row>
    <row r="3083" spans="1:7" ht="31.5">
      <c r="A3083" s="126"/>
      <c r="B3083" s="257" t="s">
        <v>18978</v>
      </c>
      <c r="C3083" s="95"/>
      <c r="D3083" s="95"/>
      <c r="E3083" s="95"/>
      <c r="F3083" s="95" t="s">
        <v>25184</v>
      </c>
      <c r="G3083" s="258"/>
    </row>
    <row r="3084" spans="1:7" ht="31.5">
      <c r="A3084" s="126"/>
      <c r="B3084" s="257" t="s">
        <v>18979</v>
      </c>
      <c r="C3084" s="95"/>
      <c r="D3084" s="95"/>
      <c r="E3084" s="95"/>
      <c r="F3084" s="95" t="s">
        <v>25184</v>
      </c>
      <c r="G3084" s="258"/>
    </row>
    <row r="3085" spans="1:7" ht="31.5">
      <c r="A3085" s="126"/>
      <c r="B3085" s="257" t="s">
        <v>18980</v>
      </c>
      <c r="C3085" s="95"/>
      <c r="D3085" s="95"/>
      <c r="E3085" s="95"/>
      <c r="F3085" s="95" t="s">
        <v>25184</v>
      </c>
      <c r="G3085" s="258"/>
    </row>
    <row r="3086" spans="1:7" ht="31.5">
      <c r="A3086" s="126"/>
      <c r="B3086" s="257" t="s">
        <v>18981</v>
      </c>
      <c r="C3086" s="95"/>
      <c r="D3086" s="95"/>
      <c r="E3086" s="95"/>
      <c r="F3086" s="95" t="s">
        <v>25184</v>
      </c>
      <c r="G3086" s="258"/>
    </row>
    <row r="3087" spans="1:7" ht="31.5">
      <c r="A3087" s="126"/>
      <c r="B3087" s="257" t="s">
        <v>18982</v>
      </c>
      <c r="C3087" s="95"/>
      <c r="D3087" s="95"/>
      <c r="E3087" s="95"/>
      <c r="F3087" s="95" t="s">
        <v>25184</v>
      </c>
      <c r="G3087" s="258"/>
    </row>
    <row r="3088" spans="1:7" ht="31.5">
      <c r="A3088" s="126"/>
      <c r="B3088" s="257" t="s">
        <v>18983</v>
      </c>
      <c r="C3088" s="95"/>
      <c r="D3088" s="95"/>
      <c r="E3088" s="95"/>
      <c r="F3088" s="95" t="s">
        <v>25184</v>
      </c>
      <c r="G3088" s="258"/>
    </row>
    <row r="3089" spans="1:7" ht="31.5">
      <c r="A3089" s="126"/>
      <c r="B3089" s="257" t="s">
        <v>18984</v>
      </c>
      <c r="C3089" s="95"/>
      <c r="D3089" s="95"/>
      <c r="E3089" s="95"/>
      <c r="F3089" s="95" t="s">
        <v>25184</v>
      </c>
      <c r="G3089" s="258"/>
    </row>
    <row r="3090" spans="1:7" ht="31.5">
      <c r="A3090" s="126"/>
      <c r="B3090" s="257" t="s">
        <v>18985</v>
      </c>
      <c r="C3090" s="95"/>
      <c r="D3090" s="95"/>
      <c r="E3090" s="95"/>
      <c r="F3090" s="95" t="s">
        <v>25184</v>
      </c>
      <c r="G3090" s="258"/>
    </row>
    <row r="3091" spans="1:7" ht="31.5">
      <c r="A3091" s="126"/>
      <c r="B3091" s="257" t="s">
        <v>18986</v>
      </c>
      <c r="C3091" s="95"/>
      <c r="D3091" s="95"/>
      <c r="E3091" s="95"/>
      <c r="F3091" s="95" t="s">
        <v>25184</v>
      </c>
      <c r="G3091" s="258"/>
    </row>
    <row r="3092" spans="1:7" ht="31.5">
      <c r="A3092" s="126"/>
      <c r="B3092" s="257" t="s">
        <v>18987</v>
      </c>
      <c r="C3092" s="95"/>
      <c r="D3092" s="95"/>
      <c r="E3092" s="95"/>
      <c r="F3092" s="95" t="s">
        <v>25184</v>
      </c>
      <c r="G3092" s="258"/>
    </row>
    <row r="3093" spans="1:7" ht="31.5">
      <c r="A3093" s="126"/>
      <c r="B3093" s="257" t="s">
        <v>18988</v>
      </c>
      <c r="C3093" s="95"/>
      <c r="D3093" s="95"/>
      <c r="E3093" s="95"/>
      <c r="F3093" s="95" t="s">
        <v>25184</v>
      </c>
      <c r="G3093" s="258"/>
    </row>
    <row r="3094" spans="1:7" ht="31.5">
      <c r="A3094" s="126"/>
      <c r="B3094" s="257" t="s">
        <v>18989</v>
      </c>
      <c r="C3094" s="95"/>
      <c r="D3094" s="95"/>
      <c r="E3094" s="95"/>
      <c r="F3094" s="95" t="s">
        <v>25184</v>
      </c>
      <c r="G3094" s="258"/>
    </row>
    <row r="3095" spans="1:7" ht="31.5">
      <c r="A3095" s="126"/>
      <c r="B3095" s="257" t="s">
        <v>18990</v>
      </c>
      <c r="C3095" s="95"/>
      <c r="D3095" s="95"/>
      <c r="E3095" s="95"/>
      <c r="F3095" s="95" t="s">
        <v>25184</v>
      </c>
      <c r="G3095" s="258"/>
    </row>
    <row r="3096" spans="1:7" ht="31.5">
      <c r="A3096" s="126"/>
      <c r="B3096" s="257" t="s">
        <v>18991</v>
      </c>
      <c r="C3096" s="95"/>
      <c r="D3096" s="95"/>
      <c r="E3096" s="95"/>
      <c r="F3096" s="95" t="s">
        <v>25184</v>
      </c>
      <c r="G3096" s="258"/>
    </row>
    <row r="3097" spans="1:7" ht="31.5">
      <c r="A3097" s="126"/>
      <c r="B3097" s="257" t="s">
        <v>18992</v>
      </c>
      <c r="C3097" s="95"/>
      <c r="D3097" s="95"/>
      <c r="E3097" s="95"/>
      <c r="F3097" s="95" t="s">
        <v>25184</v>
      </c>
      <c r="G3097" s="258"/>
    </row>
    <row r="3098" spans="1:7" ht="31.5">
      <c r="A3098" s="126"/>
      <c r="B3098" s="257" t="s">
        <v>18993</v>
      </c>
      <c r="C3098" s="95"/>
      <c r="D3098" s="95"/>
      <c r="E3098" s="95"/>
      <c r="F3098" s="95" t="s">
        <v>25184</v>
      </c>
      <c r="G3098" s="258"/>
    </row>
    <row r="3099" spans="1:7" ht="31.5">
      <c r="A3099" s="126"/>
      <c r="B3099" s="257" t="s">
        <v>18994</v>
      </c>
      <c r="C3099" s="95"/>
      <c r="D3099" s="95"/>
      <c r="E3099" s="95"/>
      <c r="F3099" s="95" t="s">
        <v>25184</v>
      </c>
      <c r="G3099" s="258"/>
    </row>
    <row r="3100" spans="1:7" ht="31.5">
      <c r="A3100" s="126"/>
      <c r="B3100" s="257" t="s">
        <v>18995</v>
      </c>
      <c r="C3100" s="95"/>
      <c r="D3100" s="95"/>
      <c r="E3100" s="95"/>
      <c r="F3100" s="95" t="s">
        <v>25184</v>
      </c>
      <c r="G3100" s="258"/>
    </row>
    <row r="3101" spans="1:7" ht="31.5">
      <c r="A3101" s="126"/>
      <c r="B3101" s="257" t="s">
        <v>18996</v>
      </c>
      <c r="C3101" s="95"/>
      <c r="D3101" s="95"/>
      <c r="E3101" s="95"/>
      <c r="F3101" s="95" t="s">
        <v>25184</v>
      </c>
      <c r="G3101" s="258"/>
    </row>
    <row r="3102" spans="1:7" ht="31.5">
      <c r="A3102" s="126"/>
      <c r="B3102" s="257" t="s">
        <v>18997</v>
      </c>
      <c r="C3102" s="95"/>
      <c r="D3102" s="95"/>
      <c r="E3102" s="95"/>
      <c r="F3102" s="95" t="s">
        <v>25184</v>
      </c>
      <c r="G3102" s="258"/>
    </row>
    <row r="3103" spans="1:7" ht="31.5">
      <c r="A3103" s="126"/>
      <c r="B3103" s="257" t="s">
        <v>18998</v>
      </c>
      <c r="C3103" s="95"/>
      <c r="D3103" s="95"/>
      <c r="E3103" s="95"/>
      <c r="F3103" s="95" t="s">
        <v>25184</v>
      </c>
      <c r="G3103" s="258"/>
    </row>
    <row r="3104" spans="1:7" ht="31.5">
      <c r="A3104" s="126"/>
      <c r="B3104" s="257" t="s">
        <v>18999</v>
      </c>
      <c r="C3104" s="95"/>
      <c r="D3104" s="95"/>
      <c r="E3104" s="95"/>
      <c r="F3104" s="95" t="s">
        <v>25184</v>
      </c>
      <c r="G3104" s="258"/>
    </row>
    <row r="3105" spans="1:7" ht="31.5">
      <c r="A3105" s="126"/>
      <c r="B3105" s="257" t="s">
        <v>19000</v>
      </c>
      <c r="C3105" s="95"/>
      <c r="D3105" s="95"/>
      <c r="E3105" s="95"/>
      <c r="F3105" s="95" t="s">
        <v>25184</v>
      </c>
      <c r="G3105" s="258"/>
    </row>
    <row r="3106" spans="1:7" ht="31.5">
      <c r="A3106" s="126"/>
      <c r="B3106" s="257" t="s">
        <v>19001</v>
      </c>
      <c r="C3106" s="95"/>
      <c r="D3106" s="95"/>
      <c r="E3106" s="95"/>
      <c r="F3106" s="95" t="s">
        <v>25184</v>
      </c>
      <c r="G3106" s="258"/>
    </row>
    <row r="3107" spans="1:7" ht="31.5">
      <c r="A3107" s="126"/>
      <c r="B3107" s="257" t="s">
        <v>19002</v>
      </c>
      <c r="C3107" s="95"/>
      <c r="D3107" s="95"/>
      <c r="E3107" s="95"/>
      <c r="F3107" s="95" t="s">
        <v>25184</v>
      </c>
      <c r="G3107" s="258"/>
    </row>
    <row r="3108" spans="1:7" ht="31.5">
      <c r="A3108" s="126"/>
      <c r="B3108" s="257" t="s">
        <v>19003</v>
      </c>
      <c r="C3108" s="95"/>
      <c r="D3108" s="95"/>
      <c r="E3108" s="95"/>
      <c r="F3108" s="95" t="s">
        <v>25184</v>
      </c>
      <c r="G3108" s="258"/>
    </row>
    <row r="3109" spans="1:7" ht="31.5">
      <c r="A3109" s="126"/>
      <c r="B3109" s="257" t="s">
        <v>19004</v>
      </c>
      <c r="C3109" s="95"/>
      <c r="D3109" s="95"/>
      <c r="E3109" s="95"/>
      <c r="F3109" s="95" t="s">
        <v>25184</v>
      </c>
      <c r="G3109" s="258"/>
    </row>
    <row r="3110" spans="1:7" ht="31.5">
      <c r="A3110" s="126"/>
      <c r="B3110" s="257" t="s">
        <v>19005</v>
      </c>
      <c r="C3110" s="95"/>
      <c r="D3110" s="95"/>
      <c r="E3110" s="95"/>
      <c r="F3110" s="95" t="s">
        <v>25184</v>
      </c>
      <c r="G3110" s="258"/>
    </row>
    <row r="3111" spans="1:7" ht="31.5">
      <c r="A3111" s="126"/>
      <c r="B3111" s="257" t="s">
        <v>19006</v>
      </c>
      <c r="C3111" s="95"/>
      <c r="D3111" s="95"/>
      <c r="E3111" s="95"/>
      <c r="F3111" s="95" t="s">
        <v>25184</v>
      </c>
      <c r="G3111" s="258"/>
    </row>
    <row r="3112" spans="1:7" ht="31.5">
      <c r="A3112" s="126"/>
      <c r="B3112" s="257" t="s">
        <v>19007</v>
      </c>
      <c r="C3112" s="95"/>
      <c r="D3112" s="95"/>
      <c r="E3112" s="95"/>
      <c r="F3112" s="95" t="s">
        <v>25184</v>
      </c>
      <c r="G3112" s="258"/>
    </row>
    <row r="3113" spans="1:7" ht="31.5">
      <c r="A3113" s="126"/>
      <c r="B3113" s="257" t="s">
        <v>19008</v>
      </c>
      <c r="C3113" s="95"/>
      <c r="D3113" s="95"/>
      <c r="E3113" s="95"/>
      <c r="F3113" s="95" t="s">
        <v>25184</v>
      </c>
      <c r="G3113" s="258"/>
    </row>
    <row r="3114" spans="1:7" ht="31.5">
      <c r="A3114" s="126"/>
      <c r="B3114" s="257" t="s">
        <v>19009</v>
      </c>
      <c r="C3114" s="95"/>
      <c r="D3114" s="95"/>
      <c r="E3114" s="95"/>
      <c r="F3114" s="95" t="s">
        <v>25184</v>
      </c>
      <c r="G3114" s="258"/>
    </row>
    <row r="3115" spans="1:7" ht="31.5">
      <c r="A3115" s="126"/>
      <c r="B3115" s="257" t="s">
        <v>19010</v>
      </c>
      <c r="C3115" s="95"/>
      <c r="D3115" s="95"/>
      <c r="E3115" s="95"/>
      <c r="F3115" s="95" t="s">
        <v>25184</v>
      </c>
      <c r="G3115" s="258"/>
    </row>
    <row r="3116" spans="1:7" ht="31.5">
      <c r="A3116" s="126"/>
      <c r="B3116" s="257" t="s">
        <v>19011</v>
      </c>
      <c r="C3116" s="95"/>
      <c r="D3116" s="95"/>
      <c r="E3116" s="95"/>
      <c r="F3116" s="95" t="s">
        <v>25184</v>
      </c>
      <c r="G3116" s="258"/>
    </row>
    <row r="3117" spans="1:7" ht="31.5">
      <c r="A3117" s="126"/>
      <c r="B3117" s="257" t="s">
        <v>19012</v>
      </c>
      <c r="C3117" s="95"/>
      <c r="D3117" s="95"/>
      <c r="E3117" s="95"/>
      <c r="F3117" s="95" t="s">
        <v>25184</v>
      </c>
      <c r="G3117" s="258"/>
    </row>
    <row r="3118" spans="1:7" ht="31.5">
      <c r="A3118" s="126"/>
      <c r="B3118" s="257" t="s">
        <v>19013</v>
      </c>
      <c r="C3118" s="95"/>
      <c r="D3118" s="95"/>
      <c r="E3118" s="95"/>
      <c r="F3118" s="95" t="s">
        <v>25184</v>
      </c>
      <c r="G3118" s="258"/>
    </row>
    <row r="3119" spans="1:7" ht="31.5">
      <c r="A3119" s="126"/>
      <c r="B3119" s="257" t="s">
        <v>19014</v>
      </c>
      <c r="C3119" s="95"/>
      <c r="D3119" s="95"/>
      <c r="E3119" s="95"/>
      <c r="F3119" s="95" t="s">
        <v>25184</v>
      </c>
      <c r="G3119" s="258"/>
    </row>
    <row r="3120" spans="1:7" ht="31.5">
      <c r="A3120" s="126"/>
      <c r="B3120" s="257" t="s">
        <v>19015</v>
      </c>
      <c r="C3120" s="95"/>
      <c r="D3120" s="95"/>
      <c r="E3120" s="95"/>
      <c r="F3120" s="95" t="s">
        <v>25184</v>
      </c>
      <c r="G3120" s="258"/>
    </row>
    <row r="3121" spans="1:7" ht="31.5">
      <c r="A3121" s="126"/>
      <c r="B3121" s="257" t="s">
        <v>19016</v>
      </c>
      <c r="C3121" s="95"/>
      <c r="D3121" s="95"/>
      <c r="E3121" s="95"/>
      <c r="F3121" s="95" t="s">
        <v>25184</v>
      </c>
      <c r="G3121" s="258"/>
    </row>
    <row r="3122" spans="1:7" ht="31.5">
      <c r="A3122" s="126"/>
      <c r="B3122" s="257" t="s">
        <v>19017</v>
      </c>
      <c r="C3122" s="95"/>
      <c r="D3122" s="95"/>
      <c r="E3122" s="95"/>
      <c r="F3122" s="95" t="s">
        <v>25184</v>
      </c>
      <c r="G3122" s="258"/>
    </row>
    <row r="3123" spans="1:7" ht="31.5">
      <c r="A3123" s="126"/>
      <c r="B3123" s="257" t="s">
        <v>19018</v>
      </c>
      <c r="C3123" s="95"/>
      <c r="D3123" s="95"/>
      <c r="E3123" s="95"/>
      <c r="F3123" s="95" t="s">
        <v>25184</v>
      </c>
      <c r="G3123" s="258"/>
    </row>
    <row r="3124" spans="1:7" ht="31.5">
      <c r="A3124" s="126"/>
      <c r="B3124" s="257" t="s">
        <v>19019</v>
      </c>
      <c r="C3124" s="95"/>
      <c r="D3124" s="95"/>
      <c r="E3124" s="95"/>
      <c r="F3124" s="95" t="s">
        <v>25184</v>
      </c>
      <c r="G3124" s="258"/>
    </row>
    <row r="3125" spans="1:7" ht="31.5">
      <c r="A3125" s="126"/>
      <c r="B3125" s="257" t="s">
        <v>19020</v>
      </c>
      <c r="C3125" s="95"/>
      <c r="D3125" s="95"/>
      <c r="E3125" s="95"/>
      <c r="F3125" s="95" t="s">
        <v>25184</v>
      </c>
      <c r="G3125" s="258"/>
    </row>
    <row r="3126" spans="1:7" ht="31.5">
      <c r="A3126" s="126"/>
      <c r="B3126" s="257" t="s">
        <v>19021</v>
      </c>
      <c r="C3126" s="95"/>
      <c r="D3126" s="95"/>
      <c r="E3126" s="95"/>
      <c r="F3126" s="95" t="s">
        <v>25184</v>
      </c>
      <c r="G3126" s="258"/>
    </row>
    <row r="3127" spans="1:7" ht="31.5">
      <c r="A3127" s="126"/>
      <c r="B3127" s="257" t="s">
        <v>19022</v>
      </c>
      <c r="C3127" s="95"/>
      <c r="D3127" s="95"/>
      <c r="E3127" s="95"/>
      <c r="F3127" s="95" t="s">
        <v>25184</v>
      </c>
      <c r="G3127" s="258"/>
    </row>
    <row r="3128" spans="1:7" ht="31.5">
      <c r="A3128" s="126"/>
      <c r="B3128" s="257" t="s">
        <v>19023</v>
      </c>
      <c r="C3128" s="95"/>
      <c r="D3128" s="95"/>
      <c r="E3128" s="95"/>
      <c r="F3128" s="95" t="s">
        <v>25184</v>
      </c>
      <c r="G3128" s="258"/>
    </row>
    <row r="3129" spans="1:7" ht="31.5">
      <c r="A3129" s="126"/>
      <c r="B3129" s="257" t="s">
        <v>19024</v>
      </c>
      <c r="C3129" s="95"/>
      <c r="D3129" s="95"/>
      <c r="E3129" s="95"/>
      <c r="F3129" s="95" t="s">
        <v>25184</v>
      </c>
      <c r="G3129" s="258"/>
    </row>
    <row r="3130" spans="1:7" ht="31.5">
      <c r="A3130" s="126"/>
      <c r="B3130" s="257" t="s">
        <v>19025</v>
      </c>
      <c r="C3130" s="95"/>
      <c r="D3130" s="95"/>
      <c r="E3130" s="95"/>
      <c r="F3130" s="95" t="s">
        <v>25184</v>
      </c>
      <c r="G3130" s="258"/>
    </row>
    <row r="3131" spans="1:7" ht="31.5">
      <c r="A3131" s="126"/>
      <c r="B3131" s="257" t="s">
        <v>19026</v>
      </c>
      <c r="C3131" s="95"/>
      <c r="D3131" s="95"/>
      <c r="E3131" s="95"/>
      <c r="F3131" s="95" t="s">
        <v>25184</v>
      </c>
      <c r="G3131" s="258"/>
    </row>
    <row r="3132" spans="1:7" ht="31.5">
      <c r="A3132" s="126"/>
      <c r="B3132" s="257" t="s">
        <v>19027</v>
      </c>
      <c r="C3132" s="95"/>
      <c r="D3132" s="95"/>
      <c r="E3132" s="95"/>
      <c r="F3132" s="95" t="s">
        <v>25184</v>
      </c>
      <c r="G3132" s="258"/>
    </row>
    <row r="3133" spans="1:7" ht="31.5">
      <c r="A3133" s="126"/>
      <c r="B3133" s="257" t="s">
        <v>19028</v>
      </c>
      <c r="C3133" s="95"/>
      <c r="D3133" s="95"/>
      <c r="E3133" s="95"/>
      <c r="F3133" s="95" t="s">
        <v>25184</v>
      </c>
      <c r="G3133" s="258"/>
    </row>
    <row r="3134" spans="1:7" ht="31.5">
      <c r="A3134" s="126"/>
      <c r="B3134" s="257" t="s">
        <v>19029</v>
      </c>
      <c r="C3134" s="95"/>
      <c r="D3134" s="95"/>
      <c r="E3134" s="95"/>
      <c r="F3134" s="95" t="s">
        <v>25184</v>
      </c>
      <c r="G3134" s="258"/>
    </row>
    <row r="3135" spans="1:7" ht="31.5">
      <c r="A3135" s="126"/>
      <c r="B3135" s="257" t="s">
        <v>19030</v>
      </c>
      <c r="C3135" s="95"/>
      <c r="D3135" s="95"/>
      <c r="E3135" s="95"/>
      <c r="F3135" s="95" t="s">
        <v>25184</v>
      </c>
      <c r="G3135" s="258"/>
    </row>
    <row r="3136" spans="1:7" ht="31.5">
      <c r="A3136" s="126"/>
      <c r="B3136" s="257" t="s">
        <v>19031</v>
      </c>
      <c r="C3136" s="95"/>
      <c r="D3136" s="95"/>
      <c r="E3136" s="95"/>
      <c r="F3136" s="95" t="s">
        <v>25184</v>
      </c>
      <c r="G3136" s="258"/>
    </row>
    <row r="3137" spans="1:7" ht="31.5">
      <c r="A3137" s="126"/>
      <c r="B3137" s="257" t="s">
        <v>19032</v>
      </c>
      <c r="C3137" s="95"/>
      <c r="D3137" s="95"/>
      <c r="E3137" s="95"/>
      <c r="F3137" s="95" t="s">
        <v>25184</v>
      </c>
      <c r="G3137" s="258"/>
    </row>
    <row r="3138" spans="1:7" ht="31.5">
      <c r="A3138" s="126"/>
      <c r="B3138" s="257" t="s">
        <v>19033</v>
      </c>
      <c r="C3138" s="95"/>
      <c r="D3138" s="95"/>
      <c r="E3138" s="95"/>
      <c r="F3138" s="95" t="s">
        <v>25184</v>
      </c>
      <c r="G3138" s="258"/>
    </row>
    <row r="3139" spans="1:7" ht="31.5">
      <c r="A3139" s="126"/>
      <c r="B3139" s="257" t="s">
        <v>19034</v>
      </c>
      <c r="C3139" s="95"/>
      <c r="D3139" s="95"/>
      <c r="E3139" s="95"/>
      <c r="F3139" s="95" t="s">
        <v>25184</v>
      </c>
      <c r="G3139" s="258"/>
    </row>
    <row r="3140" spans="1:7" ht="31.5">
      <c r="A3140" s="126"/>
      <c r="B3140" s="257" t="s">
        <v>19035</v>
      </c>
      <c r="C3140" s="95"/>
      <c r="D3140" s="95"/>
      <c r="E3140" s="95"/>
      <c r="F3140" s="95" t="s">
        <v>25184</v>
      </c>
      <c r="G3140" s="258"/>
    </row>
    <row r="3141" spans="1:7" ht="31.5">
      <c r="A3141" s="126"/>
      <c r="B3141" s="257" t="s">
        <v>19036</v>
      </c>
      <c r="C3141" s="95"/>
      <c r="D3141" s="95"/>
      <c r="E3141" s="95"/>
      <c r="F3141" s="95" t="s">
        <v>25184</v>
      </c>
      <c r="G3141" s="258"/>
    </row>
    <row r="3142" spans="1:7" ht="31.5">
      <c r="A3142" s="126"/>
      <c r="B3142" s="257" t="s">
        <v>19037</v>
      </c>
      <c r="C3142" s="95"/>
      <c r="D3142" s="95"/>
      <c r="E3142" s="95"/>
      <c r="F3142" s="95" t="s">
        <v>25184</v>
      </c>
      <c r="G3142" s="258"/>
    </row>
    <row r="3143" spans="1:7" ht="31.5">
      <c r="A3143" s="126"/>
      <c r="B3143" s="257" t="s">
        <v>19038</v>
      </c>
      <c r="C3143" s="95"/>
      <c r="D3143" s="95"/>
      <c r="E3143" s="95"/>
      <c r="F3143" s="95" t="s">
        <v>25184</v>
      </c>
      <c r="G3143" s="258"/>
    </row>
    <row r="3144" spans="1:7" ht="31.5">
      <c r="A3144" s="126"/>
      <c r="B3144" s="257" t="s">
        <v>19039</v>
      </c>
      <c r="C3144" s="95"/>
      <c r="D3144" s="95"/>
      <c r="E3144" s="95"/>
      <c r="F3144" s="95" t="s">
        <v>25184</v>
      </c>
      <c r="G3144" s="258"/>
    </row>
    <row r="3145" spans="1:7" ht="31.5">
      <c r="A3145" s="126"/>
      <c r="B3145" s="257" t="s">
        <v>19040</v>
      </c>
      <c r="C3145" s="95"/>
      <c r="D3145" s="95"/>
      <c r="E3145" s="95"/>
      <c r="F3145" s="95" t="s">
        <v>25184</v>
      </c>
      <c r="G3145" s="258"/>
    </row>
    <row r="3146" spans="1:7" ht="31.5">
      <c r="A3146" s="126"/>
      <c r="B3146" s="257" t="s">
        <v>19041</v>
      </c>
      <c r="C3146" s="95"/>
      <c r="D3146" s="95"/>
      <c r="E3146" s="95"/>
      <c r="F3146" s="95" t="s">
        <v>25184</v>
      </c>
      <c r="G3146" s="258"/>
    </row>
    <row r="3147" spans="1:7" ht="31.5">
      <c r="A3147" s="126"/>
      <c r="B3147" s="257" t="s">
        <v>19042</v>
      </c>
      <c r="C3147" s="95"/>
      <c r="D3147" s="95"/>
      <c r="E3147" s="95"/>
      <c r="F3147" s="95" t="s">
        <v>25184</v>
      </c>
      <c r="G3147" s="258"/>
    </row>
    <row r="3148" spans="1:7" ht="31.5">
      <c r="A3148" s="126"/>
      <c r="B3148" s="257" t="s">
        <v>19043</v>
      </c>
      <c r="C3148" s="95"/>
      <c r="D3148" s="95"/>
      <c r="E3148" s="95"/>
      <c r="F3148" s="95" t="s">
        <v>25184</v>
      </c>
      <c r="G3148" s="258"/>
    </row>
    <row r="3149" spans="1:7" ht="31.5">
      <c r="A3149" s="126"/>
      <c r="B3149" s="257" t="s">
        <v>19044</v>
      </c>
      <c r="C3149" s="95"/>
      <c r="D3149" s="95"/>
      <c r="E3149" s="95"/>
      <c r="F3149" s="95" t="s">
        <v>25184</v>
      </c>
      <c r="G3149" s="258"/>
    </row>
    <row r="3150" spans="1:7" ht="31.5">
      <c r="A3150" s="126"/>
      <c r="B3150" s="257" t="s">
        <v>19045</v>
      </c>
      <c r="C3150" s="95"/>
      <c r="D3150" s="95"/>
      <c r="E3150" s="95"/>
      <c r="F3150" s="95" t="s">
        <v>25184</v>
      </c>
      <c r="G3150" s="258"/>
    </row>
    <row r="3151" spans="1:7" ht="31.5">
      <c r="A3151" s="126"/>
      <c r="B3151" s="257" t="s">
        <v>19046</v>
      </c>
      <c r="C3151" s="95"/>
      <c r="D3151" s="95"/>
      <c r="E3151" s="95"/>
      <c r="F3151" s="95" t="s">
        <v>25184</v>
      </c>
      <c r="G3151" s="258"/>
    </row>
    <row r="3152" spans="1:7" ht="31.5">
      <c r="A3152" s="126"/>
      <c r="B3152" s="257" t="s">
        <v>19047</v>
      </c>
      <c r="C3152" s="95"/>
      <c r="D3152" s="95"/>
      <c r="E3152" s="95"/>
      <c r="F3152" s="95" t="s">
        <v>25184</v>
      </c>
      <c r="G3152" s="258"/>
    </row>
    <row r="3153" spans="1:7" ht="31.5">
      <c r="A3153" s="126"/>
      <c r="B3153" s="257" t="s">
        <v>19048</v>
      </c>
      <c r="C3153" s="95"/>
      <c r="D3153" s="95"/>
      <c r="E3153" s="95"/>
      <c r="F3153" s="95" t="s">
        <v>25184</v>
      </c>
      <c r="G3153" s="258"/>
    </row>
    <row r="3154" spans="1:7" ht="31.5">
      <c r="A3154" s="126"/>
      <c r="B3154" s="257" t="s">
        <v>19049</v>
      </c>
      <c r="C3154" s="95"/>
      <c r="D3154" s="95"/>
      <c r="E3154" s="95"/>
      <c r="F3154" s="95" t="s">
        <v>25184</v>
      </c>
      <c r="G3154" s="258"/>
    </row>
    <row r="3155" spans="1:7" ht="31.5">
      <c r="A3155" s="126"/>
      <c r="B3155" s="257" t="s">
        <v>19050</v>
      </c>
      <c r="C3155" s="95"/>
      <c r="D3155" s="95"/>
      <c r="E3155" s="95"/>
      <c r="F3155" s="95" t="s">
        <v>25184</v>
      </c>
      <c r="G3155" s="258"/>
    </row>
    <row r="3156" spans="1:7" ht="31.5">
      <c r="A3156" s="126"/>
      <c r="B3156" s="257" t="s">
        <v>19051</v>
      </c>
      <c r="C3156" s="95"/>
      <c r="D3156" s="95"/>
      <c r="E3156" s="95"/>
      <c r="F3156" s="95" t="s">
        <v>25184</v>
      </c>
      <c r="G3156" s="258"/>
    </row>
    <row r="3157" spans="1:7" ht="31.5">
      <c r="A3157" s="126"/>
      <c r="B3157" s="257" t="s">
        <v>19052</v>
      </c>
      <c r="C3157" s="95"/>
      <c r="D3157" s="95"/>
      <c r="E3157" s="95"/>
      <c r="F3157" s="95" t="s">
        <v>25184</v>
      </c>
      <c r="G3157" s="258"/>
    </row>
    <row r="3158" spans="1:7" ht="31.5">
      <c r="A3158" s="126"/>
      <c r="B3158" s="257" t="s">
        <v>19053</v>
      </c>
      <c r="C3158" s="95"/>
      <c r="D3158" s="95"/>
      <c r="E3158" s="95"/>
      <c r="F3158" s="95" t="s">
        <v>25184</v>
      </c>
      <c r="G3158" s="258"/>
    </row>
    <row r="3159" spans="1:7" ht="31.5">
      <c r="A3159" s="126"/>
      <c r="B3159" s="257" t="s">
        <v>19054</v>
      </c>
      <c r="C3159" s="95"/>
      <c r="D3159" s="95"/>
      <c r="E3159" s="95"/>
      <c r="F3159" s="95" t="s">
        <v>25184</v>
      </c>
      <c r="G3159" s="258"/>
    </row>
    <row r="3160" spans="1:7" ht="31.5">
      <c r="A3160" s="126"/>
      <c r="B3160" s="257" t="s">
        <v>19055</v>
      </c>
      <c r="C3160" s="95"/>
      <c r="D3160" s="95"/>
      <c r="E3160" s="95"/>
      <c r="F3160" s="95" t="s">
        <v>25184</v>
      </c>
      <c r="G3160" s="258"/>
    </row>
    <row r="3161" spans="1:7" ht="31.5">
      <c r="A3161" s="126"/>
      <c r="B3161" s="257" t="s">
        <v>19056</v>
      </c>
      <c r="C3161" s="95"/>
      <c r="D3161" s="95"/>
      <c r="E3161" s="95"/>
      <c r="F3161" s="95" t="s">
        <v>25184</v>
      </c>
      <c r="G3161" s="258"/>
    </row>
    <row r="3162" spans="1:7" ht="31.5">
      <c r="A3162" s="126"/>
      <c r="B3162" s="257" t="s">
        <v>19057</v>
      </c>
      <c r="C3162" s="95"/>
      <c r="D3162" s="95"/>
      <c r="E3162" s="95"/>
      <c r="F3162" s="95" t="s">
        <v>25184</v>
      </c>
      <c r="G3162" s="258"/>
    </row>
    <row r="3163" spans="1:7" ht="31.5">
      <c r="A3163" s="126"/>
      <c r="B3163" s="257" t="s">
        <v>19058</v>
      </c>
      <c r="C3163" s="95"/>
      <c r="D3163" s="95"/>
      <c r="E3163" s="95"/>
      <c r="F3163" s="95" t="s">
        <v>25184</v>
      </c>
      <c r="G3163" s="258"/>
    </row>
    <row r="3164" spans="1:7" ht="31.5">
      <c r="A3164" s="126"/>
      <c r="B3164" s="257" t="s">
        <v>19059</v>
      </c>
      <c r="C3164" s="95"/>
      <c r="D3164" s="95"/>
      <c r="E3164" s="95"/>
      <c r="F3164" s="95" t="s">
        <v>25184</v>
      </c>
      <c r="G3164" s="258"/>
    </row>
    <row r="3165" spans="1:7" ht="31.5">
      <c r="A3165" s="126"/>
      <c r="B3165" s="257" t="s">
        <v>19060</v>
      </c>
      <c r="C3165" s="95"/>
      <c r="D3165" s="95"/>
      <c r="E3165" s="95"/>
      <c r="F3165" s="95" t="s">
        <v>25184</v>
      </c>
      <c r="G3165" s="258"/>
    </row>
    <row r="3166" spans="1:7" ht="31.5">
      <c r="A3166" s="126"/>
      <c r="B3166" s="257" t="s">
        <v>19061</v>
      </c>
      <c r="C3166" s="95"/>
      <c r="D3166" s="95"/>
      <c r="E3166" s="95"/>
      <c r="F3166" s="95" t="s">
        <v>25184</v>
      </c>
      <c r="G3166" s="258"/>
    </row>
    <row r="3167" spans="1:7" ht="31.5">
      <c r="A3167" s="126"/>
      <c r="B3167" s="257" t="s">
        <v>19062</v>
      </c>
      <c r="C3167" s="95"/>
      <c r="D3167" s="95"/>
      <c r="E3167" s="95"/>
      <c r="F3167" s="95" t="s">
        <v>25184</v>
      </c>
      <c r="G3167" s="258"/>
    </row>
    <row r="3168" spans="1:7" ht="31.5">
      <c r="A3168" s="126"/>
      <c r="B3168" s="257" t="s">
        <v>19063</v>
      </c>
      <c r="C3168" s="95"/>
      <c r="D3168" s="95"/>
      <c r="E3168" s="95"/>
      <c r="F3168" s="95" t="s">
        <v>25184</v>
      </c>
      <c r="G3168" s="258"/>
    </row>
    <row r="3169" spans="1:7" ht="31.5">
      <c r="A3169" s="126"/>
      <c r="B3169" s="257" t="s">
        <v>19064</v>
      </c>
      <c r="C3169" s="95"/>
      <c r="D3169" s="95"/>
      <c r="E3169" s="95"/>
      <c r="F3169" s="95" t="s">
        <v>25184</v>
      </c>
      <c r="G3169" s="258"/>
    </row>
    <row r="3170" spans="1:7" ht="31.5">
      <c r="A3170" s="126"/>
      <c r="B3170" s="257" t="s">
        <v>19065</v>
      </c>
      <c r="C3170" s="95"/>
      <c r="D3170" s="95"/>
      <c r="E3170" s="95"/>
      <c r="F3170" s="95" t="s">
        <v>25184</v>
      </c>
      <c r="G3170" s="258"/>
    </row>
    <row r="3171" spans="1:7" ht="31.5">
      <c r="A3171" s="126"/>
      <c r="B3171" s="257" t="s">
        <v>19066</v>
      </c>
      <c r="C3171" s="95"/>
      <c r="D3171" s="95"/>
      <c r="E3171" s="95"/>
      <c r="F3171" s="95" t="s">
        <v>25184</v>
      </c>
      <c r="G3171" s="258"/>
    </row>
    <row r="3172" spans="1:7" ht="31.5">
      <c r="A3172" s="126"/>
      <c r="B3172" s="257" t="s">
        <v>19067</v>
      </c>
      <c r="C3172" s="95"/>
      <c r="D3172" s="95"/>
      <c r="E3172" s="95"/>
      <c r="F3172" s="95" t="s">
        <v>25184</v>
      </c>
      <c r="G3172" s="258"/>
    </row>
    <row r="3173" spans="1:7" ht="31.5">
      <c r="A3173" s="126"/>
      <c r="B3173" s="257" t="s">
        <v>19068</v>
      </c>
      <c r="C3173" s="95"/>
      <c r="D3173" s="95"/>
      <c r="E3173" s="95"/>
      <c r="F3173" s="95" t="s">
        <v>25184</v>
      </c>
      <c r="G3173" s="258"/>
    </row>
    <row r="3174" spans="1:7" ht="31.5">
      <c r="A3174" s="126"/>
      <c r="B3174" s="257" t="s">
        <v>19069</v>
      </c>
      <c r="C3174" s="95"/>
      <c r="D3174" s="95"/>
      <c r="E3174" s="95"/>
      <c r="F3174" s="95" t="s">
        <v>25184</v>
      </c>
      <c r="G3174" s="258"/>
    </row>
    <row r="3175" spans="1:7" ht="31.5">
      <c r="A3175" s="126"/>
      <c r="B3175" s="257" t="s">
        <v>19070</v>
      </c>
      <c r="C3175" s="95"/>
      <c r="D3175" s="95"/>
      <c r="E3175" s="95"/>
      <c r="F3175" s="95" t="s">
        <v>25184</v>
      </c>
      <c r="G3175" s="258"/>
    </row>
    <row r="3176" spans="1:7" ht="31.5">
      <c r="A3176" s="126"/>
      <c r="B3176" s="257" t="s">
        <v>19071</v>
      </c>
      <c r="C3176" s="95"/>
      <c r="D3176" s="95"/>
      <c r="E3176" s="95"/>
      <c r="F3176" s="95" t="s">
        <v>25184</v>
      </c>
      <c r="G3176" s="258"/>
    </row>
    <row r="3177" spans="1:7" ht="31.5">
      <c r="A3177" s="126"/>
      <c r="B3177" s="257" t="s">
        <v>19072</v>
      </c>
      <c r="C3177" s="95"/>
      <c r="D3177" s="95"/>
      <c r="E3177" s="95"/>
      <c r="F3177" s="95" t="s">
        <v>25184</v>
      </c>
      <c r="G3177" s="258"/>
    </row>
    <row r="3178" spans="1:7" ht="31.5">
      <c r="A3178" s="126"/>
      <c r="B3178" s="257" t="s">
        <v>19073</v>
      </c>
      <c r="C3178" s="95"/>
      <c r="D3178" s="95"/>
      <c r="E3178" s="95"/>
      <c r="F3178" s="95" t="s">
        <v>25184</v>
      </c>
      <c r="G3178" s="258"/>
    </row>
    <row r="3179" spans="1:7" ht="31.5">
      <c r="A3179" s="126"/>
      <c r="B3179" s="257" t="s">
        <v>19074</v>
      </c>
      <c r="C3179" s="95"/>
      <c r="D3179" s="95"/>
      <c r="E3179" s="95"/>
      <c r="F3179" s="95" t="s">
        <v>25184</v>
      </c>
      <c r="G3179" s="258"/>
    </row>
    <row r="3180" spans="1:7" ht="31.5">
      <c r="A3180" s="126"/>
      <c r="B3180" s="257" t="s">
        <v>19075</v>
      </c>
      <c r="C3180" s="95"/>
      <c r="D3180" s="95"/>
      <c r="E3180" s="95"/>
      <c r="F3180" s="95" t="s">
        <v>25184</v>
      </c>
      <c r="G3180" s="258"/>
    </row>
    <row r="3181" spans="1:7" ht="31.5">
      <c r="A3181" s="126"/>
      <c r="B3181" s="257" t="s">
        <v>19076</v>
      </c>
      <c r="C3181" s="95"/>
      <c r="D3181" s="95"/>
      <c r="E3181" s="95"/>
      <c r="F3181" s="95" t="s">
        <v>25184</v>
      </c>
      <c r="G3181" s="258"/>
    </row>
    <row r="3182" spans="1:7" ht="31.5">
      <c r="A3182" s="126"/>
      <c r="B3182" s="257" t="s">
        <v>19077</v>
      </c>
      <c r="C3182" s="95"/>
      <c r="D3182" s="95"/>
      <c r="E3182" s="95"/>
      <c r="F3182" s="95" t="s">
        <v>25184</v>
      </c>
      <c r="G3182" s="258"/>
    </row>
    <row r="3183" spans="1:7" ht="31.5">
      <c r="A3183" s="126"/>
      <c r="B3183" s="257" t="s">
        <v>19078</v>
      </c>
      <c r="C3183" s="95"/>
      <c r="D3183" s="95"/>
      <c r="E3183" s="95"/>
      <c r="F3183" s="95" t="s">
        <v>25184</v>
      </c>
      <c r="G3183" s="258"/>
    </row>
    <row r="3184" spans="1:7" ht="31.5">
      <c r="A3184" s="126"/>
      <c r="B3184" s="257" t="s">
        <v>19079</v>
      </c>
      <c r="C3184" s="95"/>
      <c r="D3184" s="95"/>
      <c r="E3184" s="95"/>
      <c r="F3184" s="95" t="s">
        <v>25184</v>
      </c>
      <c r="G3184" s="258"/>
    </row>
    <row r="3185" spans="1:7" ht="31.5">
      <c r="A3185" s="126"/>
      <c r="B3185" s="257" t="s">
        <v>19080</v>
      </c>
      <c r="C3185" s="95"/>
      <c r="D3185" s="95"/>
      <c r="E3185" s="95"/>
      <c r="F3185" s="95" t="s">
        <v>25184</v>
      </c>
      <c r="G3185" s="258"/>
    </row>
    <row r="3186" spans="1:7" ht="31.5">
      <c r="A3186" s="126"/>
      <c r="B3186" s="257" t="s">
        <v>19081</v>
      </c>
      <c r="C3186" s="95"/>
      <c r="D3186" s="95"/>
      <c r="E3186" s="95"/>
      <c r="F3186" s="95" t="s">
        <v>25184</v>
      </c>
      <c r="G3186" s="258"/>
    </row>
    <row r="3187" spans="1:7" ht="31.5">
      <c r="A3187" s="126"/>
      <c r="B3187" s="257" t="s">
        <v>19082</v>
      </c>
      <c r="C3187" s="95"/>
      <c r="D3187" s="95"/>
      <c r="E3187" s="95"/>
      <c r="F3187" s="95" t="s">
        <v>25184</v>
      </c>
      <c r="G3187" s="258"/>
    </row>
    <row r="3188" spans="1:7" ht="31.5">
      <c r="A3188" s="126"/>
      <c r="B3188" s="257" t="s">
        <v>19083</v>
      </c>
      <c r="C3188" s="95"/>
      <c r="D3188" s="95"/>
      <c r="E3188" s="95"/>
      <c r="F3188" s="95" t="s">
        <v>25184</v>
      </c>
      <c r="G3188" s="258"/>
    </row>
    <row r="3189" spans="1:7" ht="31.5">
      <c r="A3189" s="126"/>
      <c r="B3189" s="257" t="s">
        <v>19084</v>
      </c>
      <c r="C3189" s="95"/>
      <c r="D3189" s="95"/>
      <c r="E3189" s="95"/>
      <c r="F3189" s="95" t="s">
        <v>25184</v>
      </c>
      <c r="G3189" s="258"/>
    </row>
    <row r="3190" spans="1:7" ht="31.5">
      <c r="A3190" s="126"/>
      <c r="B3190" s="257" t="s">
        <v>19085</v>
      </c>
      <c r="C3190" s="95"/>
      <c r="D3190" s="95"/>
      <c r="E3190" s="95"/>
      <c r="F3190" s="95" t="s">
        <v>25184</v>
      </c>
      <c r="G3190" s="258"/>
    </row>
    <row r="3191" spans="1:7" ht="31.5">
      <c r="A3191" s="126"/>
      <c r="B3191" s="257" t="s">
        <v>19086</v>
      </c>
      <c r="C3191" s="95"/>
      <c r="D3191" s="95"/>
      <c r="E3191" s="95"/>
      <c r="F3191" s="95" t="s">
        <v>25184</v>
      </c>
      <c r="G3191" s="258"/>
    </row>
    <row r="3192" spans="1:7" ht="31.5">
      <c r="A3192" s="126"/>
      <c r="B3192" s="257" t="s">
        <v>19087</v>
      </c>
      <c r="C3192" s="95"/>
      <c r="D3192" s="95"/>
      <c r="E3192" s="95"/>
      <c r="F3192" s="95" t="s">
        <v>25184</v>
      </c>
      <c r="G3192" s="258"/>
    </row>
    <row r="3193" spans="1:7" ht="31.5">
      <c r="A3193" s="126"/>
      <c r="B3193" s="257" t="s">
        <v>19088</v>
      </c>
      <c r="C3193" s="95"/>
      <c r="D3193" s="95"/>
      <c r="E3193" s="95"/>
      <c r="F3193" s="95" t="s">
        <v>25184</v>
      </c>
      <c r="G3193" s="258"/>
    </row>
    <row r="3194" spans="1:7" ht="31.5">
      <c r="A3194" s="126"/>
      <c r="B3194" s="257" t="s">
        <v>19089</v>
      </c>
      <c r="C3194" s="95"/>
      <c r="D3194" s="95"/>
      <c r="E3194" s="95"/>
      <c r="F3194" s="95" t="s">
        <v>25184</v>
      </c>
      <c r="G3194" s="258"/>
    </row>
    <row r="3195" spans="1:7" ht="31.5">
      <c r="A3195" s="126"/>
      <c r="B3195" s="257" t="s">
        <v>19090</v>
      </c>
      <c r="C3195" s="95"/>
      <c r="D3195" s="95"/>
      <c r="E3195" s="95"/>
      <c r="F3195" s="95" t="s">
        <v>25184</v>
      </c>
      <c r="G3195" s="258"/>
    </row>
    <row r="3196" spans="1:7" ht="31.5">
      <c r="A3196" s="126"/>
      <c r="B3196" s="257" t="s">
        <v>19091</v>
      </c>
      <c r="C3196" s="95"/>
      <c r="D3196" s="95"/>
      <c r="E3196" s="95"/>
      <c r="F3196" s="95" t="s">
        <v>25184</v>
      </c>
      <c r="G3196" s="258"/>
    </row>
    <row r="3197" spans="1:7" ht="31.5">
      <c r="A3197" s="126"/>
      <c r="B3197" s="257" t="s">
        <v>19092</v>
      </c>
      <c r="C3197" s="95"/>
      <c r="D3197" s="95"/>
      <c r="E3197" s="95"/>
      <c r="F3197" s="95" t="s">
        <v>25184</v>
      </c>
      <c r="G3197" s="258"/>
    </row>
    <row r="3198" spans="1:7" ht="31.5">
      <c r="A3198" s="126"/>
      <c r="B3198" s="257" t="s">
        <v>19093</v>
      </c>
      <c r="C3198" s="95"/>
      <c r="D3198" s="95"/>
      <c r="E3198" s="95"/>
      <c r="F3198" s="95" t="s">
        <v>25184</v>
      </c>
      <c r="G3198" s="258"/>
    </row>
    <row r="3199" spans="1:7" ht="31.5">
      <c r="A3199" s="126"/>
      <c r="B3199" s="257" t="s">
        <v>19094</v>
      </c>
      <c r="C3199" s="95"/>
      <c r="D3199" s="95"/>
      <c r="E3199" s="95"/>
      <c r="F3199" s="95" t="s">
        <v>25184</v>
      </c>
      <c r="G3199" s="258"/>
    </row>
    <row r="3200" spans="1:7" ht="31.5">
      <c r="A3200" s="126"/>
      <c r="B3200" s="257" t="s">
        <v>19095</v>
      </c>
      <c r="C3200" s="95"/>
      <c r="D3200" s="95"/>
      <c r="E3200" s="95"/>
      <c r="F3200" s="95" t="s">
        <v>25184</v>
      </c>
      <c r="G3200" s="258"/>
    </row>
    <row r="3201" spans="1:7" ht="31.5">
      <c r="A3201" s="126"/>
      <c r="B3201" s="257" t="s">
        <v>19096</v>
      </c>
      <c r="C3201" s="95"/>
      <c r="D3201" s="95"/>
      <c r="E3201" s="95"/>
      <c r="F3201" s="95" t="s">
        <v>25184</v>
      </c>
      <c r="G3201" s="258"/>
    </row>
    <row r="3202" spans="1:7" ht="31.5">
      <c r="A3202" s="126"/>
      <c r="B3202" s="257" t="s">
        <v>19097</v>
      </c>
      <c r="C3202" s="95"/>
      <c r="D3202" s="95"/>
      <c r="E3202" s="95"/>
      <c r="F3202" s="95" t="s">
        <v>25184</v>
      </c>
      <c r="G3202" s="258"/>
    </row>
    <row r="3203" spans="1:7" ht="31.5">
      <c r="A3203" s="126"/>
      <c r="B3203" s="257" t="s">
        <v>19098</v>
      </c>
      <c r="C3203" s="95"/>
      <c r="D3203" s="95"/>
      <c r="E3203" s="95"/>
      <c r="F3203" s="95" t="s">
        <v>25184</v>
      </c>
      <c r="G3203" s="258"/>
    </row>
    <row r="3204" spans="1:7" ht="31.5">
      <c r="A3204" s="126"/>
      <c r="B3204" s="257" t="s">
        <v>19099</v>
      </c>
      <c r="C3204" s="95"/>
      <c r="D3204" s="95"/>
      <c r="E3204" s="95"/>
      <c r="F3204" s="95" t="s">
        <v>25184</v>
      </c>
      <c r="G3204" s="258"/>
    </row>
    <row r="3205" spans="1:7" ht="31.5">
      <c r="A3205" s="126"/>
      <c r="B3205" s="257" t="s">
        <v>19100</v>
      </c>
      <c r="C3205" s="95"/>
      <c r="D3205" s="95"/>
      <c r="E3205" s="95"/>
      <c r="F3205" s="95" t="s">
        <v>25184</v>
      </c>
      <c r="G3205" s="258"/>
    </row>
    <row r="3206" spans="1:7" ht="31.5">
      <c r="A3206" s="126"/>
      <c r="B3206" s="257" t="s">
        <v>19101</v>
      </c>
      <c r="C3206" s="95"/>
      <c r="D3206" s="95"/>
      <c r="E3206" s="95"/>
      <c r="F3206" s="95" t="s">
        <v>25184</v>
      </c>
      <c r="G3206" s="258"/>
    </row>
    <row r="3207" spans="1:7" ht="31.5">
      <c r="A3207" s="126"/>
      <c r="B3207" s="257" t="s">
        <v>19102</v>
      </c>
      <c r="C3207" s="95"/>
      <c r="D3207" s="95"/>
      <c r="E3207" s="95"/>
      <c r="F3207" s="95" t="s">
        <v>25184</v>
      </c>
      <c r="G3207" s="258"/>
    </row>
    <row r="3208" spans="1:7" ht="31.5">
      <c r="A3208" s="126"/>
      <c r="B3208" s="257" t="s">
        <v>19103</v>
      </c>
      <c r="C3208" s="95"/>
      <c r="D3208" s="95"/>
      <c r="E3208" s="95"/>
      <c r="F3208" s="95" t="s">
        <v>25184</v>
      </c>
      <c r="G3208" s="258"/>
    </row>
    <row r="3209" spans="1:7" ht="31.5">
      <c r="A3209" s="126"/>
      <c r="B3209" s="257" t="s">
        <v>19104</v>
      </c>
      <c r="C3209" s="95"/>
      <c r="D3209" s="95"/>
      <c r="E3209" s="95"/>
      <c r="F3209" s="95" t="s">
        <v>25184</v>
      </c>
      <c r="G3209" s="258"/>
    </row>
    <row r="3210" spans="1:7" ht="31.5">
      <c r="A3210" s="126"/>
      <c r="B3210" s="257" t="s">
        <v>19105</v>
      </c>
      <c r="C3210" s="95"/>
      <c r="D3210" s="95"/>
      <c r="E3210" s="95"/>
      <c r="F3210" s="95" t="s">
        <v>25184</v>
      </c>
      <c r="G3210" s="258"/>
    </row>
    <row r="3211" spans="1:7" ht="31.5">
      <c r="A3211" s="126"/>
      <c r="B3211" s="257" t="s">
        <v>19106</v>
      </c>
      <c r="C3211" s="95"/>
      <c r="D3211" s="95"/>
      <c r="E3211" s="95"/>
      <c r="F3211" s="95" t="s">
        <v>25184</v>
      </c>
      <c r="G3211" s="258"/>
    </row>
    <row r="3212" spans="1:7" ht="31.5">
      <c r="A3212" s="126"/>
      <c r="B3212" s="257" t="s">
        <v>19107</v>
      </c>
      <c r="C3212" s="95"/>
      <c r="D3212" s="95"/>
      <c r="E3212" s="95"/>
      <c r="F3212" s="95" t="s">
        <v>25184</v>
      </c>
      <c r="G3212" s="258"/>
    </row>
    <row r="3213" spans="1:7" ht="31.5">
      <c r="A3213" s="126"/>
      <c r="B3213" s="257" t="s">
        <v>19108</v>
      </c>
      <c r="C3213" s="95"/>
      <c r="D3213" s="95"/>
      <c r="E3213" s="95"/>
      <c r="F3213" s="95" t="s">
        <v>25184</v>
      </c>
      <c r="G3213" s="258"/>
    </row>
    <row r="3214" spans="1:7" ht="31.5">
      <c r="A3214" s="126"/>
      <c r="B3214" s="257" t="s">
        <v>19109</v>
      </c>
      <c r="C3214" s="95"/>
      <c r="D3214" s="95"/>
      <c r="E3214" s="95"/>
      <c r="F3214" s="95" t="s">
        <v>25184</v>
      </c>
      <c r="G3214" s="258"/>
    </row>
    <row r="3215" spans="1:7" ht="31.5">
      <c r="A3215" s="126"/>
      <c r="B3215" s="257" t="s">
        <v>19110</v>
      </c>
      <c r="C3215" s="95"/>
      <c r="D3215" s="95"/>
      <c r="E3215" s="95"/>
      <c r="F3215" s="95" t="s">
        <v>25184</v>
      </c>
      <c r="G3215" s="258"/>
    </row>
    <row r="3216" spans="1:7" ht="31.5">
      <c r="A3216" s="126"/>
      <c r="B3216" s="257" t="s">
        <v>19111</v>
      </c>
      <c r="C3216" s="95"/>
      <c r="D3216" s="95"/>
      <c r="E3216" s="95"/>
      <c r="F3216" s="95" t="s">
        <v>25184</v>
      </c>
      <c r="G3216" s="258"/>
    </row>
    <row r="3217" spans="1:7" ht="31.5">
      <c r="A3217" s="126"/>
      <c r="B3217" s="257" t="s">
        <v>19112</v>
      </c>
      <c r="C3217" s="95"/>
      <c r="D3217" s="95"/>
      <c r="E3217" s="95"/>
      <c r="F3217" s="95" t="s">
        <v>25184</v>
      </c>
      <c r="G3217" s="258"/>
    </row>
    <row r="3218" spans="1:7" ht="31.5">
      <c r="A3218" s="126"/>
      <c r="B3218" s="257" t="s">
        <v>19113</v>
      </c>
      <c r="C3218" s="95"/>
      <c r="D3218" s="95"/>
      <c r="E3218" s="95"/>
      <c r="F3218" s="95" t="s">
        <v>25184</v>
      </c>
      <c r="G3218" s="258"/>
    </row>
    <row r="3219" spans="1:7" ht="31.5">
      <c r="A3219" s="126"/>
      <c r="B3219" s="257" t="s">
        <v>19114</v>
      </c>
      <c r="C3219" s="95"/>
      <c r="D3219" s="95"/>
      <c r="E3219" s="95"/>
      <c r="F3219" s="95" t="s">
        <v>25184</v>
      </c>
      <c r="G3219" s="258"/>
    </row>
    <row r="3220" spans="1:7" ht="31.5">
      <c r="A3220" s="126"/>
      <c r="B3220" s="257" t="s">
        <v>19115</v>
      </c>
      <c r="C3220" s="95"/>
      <c r="D3220" s="95"/>
      <c r="E3220" s="95"/>
      <c r="F3220" s="95" t="s">
        <v>25184</v>
      </c>
      <c r="G3220" s="258"/>
    </row>
    <row r="3221" spans="1:7" ht="31.5">
      <c r="A3221" s="126"/>
      <c r="B3221" s="257" t="s">
        <v>19116</v>
      </c>
      <c r="C3221" s="95"/>
      <c r="D3221" s="95"/>
      <c r="E3221" s="95"/>
      <c r="F3221" s="95" t="s">
        <v>25184</v>
      </c>
      <c r="G3221" s="258"/>
    </row>
    <row r="3222" spans="1:7" ht="31.5">
      <c r="A3222" s="126"/>
      <c r="B3222" s="257" t="s">
        <v>19117</v>
      </c>
      <c r="C3222" s="95"/>
      <c r="D3222" s="95"/>
      <c r="E3222" s="95"/>
      <c r="F3222" s="95" t="s">
        <v>25184</v>
      </c>
      <c r="G3222" s="258"/>
    </row>
    <row r="3223" spans="1:7" ht="31.5">
      <c r="A3223" s="126"/>
      <c r="B3223" s="257" t="s">
        <v>19118</v>
      </c>
      <c r="C3223" s="95"/>
      <c r="D3223" s="95"/>
      <c r="E3223" s="95"/>
      <c r="F3223" s="95" t="s">
        <v>25184</v>
      </c>
      <c r="G3223" s="258"/>
    </row>
    <row r="3224" spans="1:7" ht="31.5">
      <c r="A3224" s="126"/>
      <c r="B3224" s="257" t="s">
        <v>19119</v>
      </c>
      <c r="C3224" s="95"/>
      <c r="D3224" s="95"/>
      <c r="E3224" s="95"/>
      <c r="F3224" s="95" t="s">
        <v>25184</v>
      </c>
      <c r="G3224" s="258"/>
    </row>
    <row r="3225" spans="1:7" ht="31.5">
      <c r="A3225" s="126"/>
      <c r="B3225" s="257" t="s">
        <v>19120</v>
      </c>
      <c r="C3225" s="95"/>
      <c r="D3225" s="95"/>
      <c r="E3225" s="95"/>
      <c r="F3225" s="95" t="s">
        <v>25184</v>
      </c>
      <c r="G3225" s="258"/>
    </row>
    <row r="3226" spans="1:7" ht="31.5">
      <c r="A3226" s="126"/>
      <c r="B3226" s="257" t="s">
        <v>19121</v>
      </c>
      <c r="C3226" s="95"/>
      <c r="D3226" s="95"/>
      <c r="E3226" s="95"/>
      <c r="F3226" s="95" t="s">
        <v>25184</v>
      </c>
      <c r="G3226" s="258"/>
    </row>
    <row r="3227" spans="1:7" ht="31.5">
      <c r="A3227" s="126"/>
      <c r="B3227" s="257" t="s">
        <v>19122</v>
      </c>
      <c r="C3227" s="95"/>
      <c r="D3227" s="95"/>
      <c r="E3227" s="95"/>
      <c r="F3227" s="95" t="s">
        <v>25184</v>
      </c>
      <c r="G3227" s="258"/>
    </row>
    <row r="3228" spans="1:7" ht="31.5">
      <c r="A3228" s="126"/>
      <c r="B3228" s="257" t="s">
        <v>19123</v>
      </c>
      <c r="C3228" s="95"/>
      <c r="D3228" s="95"/>
      <c r="E3228" s="95"/>
      <c r="F3228" s="95" t="s">
        <v>25184</v>
      </c>
      <c r="G3228" s="258"/>
    </row>
    <row r="3229" spans="1:7" ht="31.5">
      <c r="A3229" s="126"/>
      <c r="B3229" s="257" t="s">
        <v>19124</v>
      </c>
      <c r="C3229" s="95"/>
      <c r="D3229" s="95"/>
      <c r="E3229" s="95"/>
      <c r="F3229" s="95" t="s">
        <v>25184</v>
      </c>
      <c r="G3229" s="258"/>
    </row>
    <row r="3230" spans="1:7" ht="31.5">
      <c r="A3230" s="126"/>
      <c r="B3230" s="257" t="s">
        <v>19125</v>
      </c>
      <c r="C3230" s="95"/>
      <c r="D3230" s="95"/>
      <c r="E3230" s="95"/>
      <c r="F3230" s="95" t="s">
        <v>25184</v>
      </c>
      <c r="G3230" s="258"/>
    </row>
    <row r="3231" spans="1:7" ht="31.5">
      <c r="A3231" s="126"/>
      <c r="B3231" s="257" t="s">
        <v>19126</v>
      </c>
      <c r="C3231" s="95"/>
      <c r="D3231" s="95"/>
      <c r="E3231" s="95"/>
      <c r="F3231" s="95" t="s">
        <v>25184</v>
      </c>
      <c r="G3231" s="258"/>
    </row>
    <row r="3232" spans="1:7" ht="31.5">
      <c r="A3232" s="126"/>
      <c r="B3232" s="257" t="s">
        <v>19127</v>
      </c>
      <c r="C3232" s="95"/>
      <c r="D3232" s="95"/>
      <c r="E3232" s="95"/>
      <c r="F3232" s="95" t="s">
        <v>25184</v>
      </c>
      <c r="G3232" s="258"/>
    </row>
    <row r="3233" spans="1:7" ht="31.5">
      <c r="A3233" s="126"/>
      <c r="B3233" s="257" t="s">
        <v>19128</v>
      </c>
      <c r="C3233" s="95"/>
      <c r="D3233" s="95"/>
      <c r="E3233" s="95"/>
      <c r="F3233" s="95" t="s">
        <v>25184</v>
      </c>
      <c r="G3233" s="258"/>
    </row>
    <row r="3234" spans="1:7" ht="31.5">
      <c r="A3234" s="126"/>
      <c r="B3234" s="257" t="s">
        <v>19129</v>
      </c>
      <c r="C3234" s="95"/>
      <c r="D3234" s="95"/>
      <c r="E3234" s="95"/>
      <c r="F3234" s="95" t="s">
        <v>25184</v>
      </c>
      <c r="G3234" s="258"/>
    </row>
    <row r="3235" spans="1:7" ht="31.5">
      <c r="A3235" s="126"/>
      <c r="B3235" s="257" t="s">
        <v>19130</v>
      </c>
      <c r="C3235" s="95"/>
      <c r="D3235" s="95"/>
      <c r="E3235" s="95"/>
      <c r="F3235" s="95" t="s">
        <v>25184</v>
      </c>
      <c r="G3235" s="258"/>
    </row>
    <row r="3236" spans="1:7" ht="31.5">
      <c r="A3236" s="126"/>
      <c r="B3236" s="257" t="s">
        <v>19131</v>
      </c>
      <c r="C3236" s="95"/>
      <c r="D3236" s="95"/>
      <c r="E3236" s="95"/>
      <c r="F3236" s="95" t="s">
        <v>25184</v>
      </c>
      <c r="G3236" s="258"/>
    </row>
    <row r="3237" spans="1:7" ht="31.5">
      <c r="A3237" s="126"/>
      <c r="B3237" s="257" t="s">
        <v>19132</v>
      </c>
      <c r="C3237" s="95"/>
      <c r="D3237" s="95"/>
      <c r="E3237" s="95"/>
      <c r="F3237" s="95" t="s">
        <v>25184</v>
      </c>
      <c r="G3237" s="258"/>
    </row>
    <row r="3238" spans="1:7" ht="31.5">
      <c r="A3238" s="126"/>
      <c r="B3238" s="257" t="s">
        <v>19133</v>
      </c>
      <c r="C3238" s="95"/>
      <c r="D3238" s="95"/>
      <c r="E3238" s="95"/>
      <c r="F3238" s="95" t="s">
        <v>25184</v>
      </c>
      <c r="G3238" s="258"/>
    </row>
    <row r="3239" spans="1:7" ht="31.5">
      <c r="A3239" s="126"/>
      <c r="B3239" s="257" t="s">
        <v>19134</v>
      </c>
      <c r="C3239" s="95"/>
      <c r="D3239" s="95"/>
      <c r="E3239" s="95"/>
      <c r="F3239" s="95" t="s">
        <v>25184</v>
      </c>
      <c r="G3239" s="258"/>
    </row>
    <row r="3240" spans="1:7" ht="31.5">
      <c r="A3240" s="126"/>
      <c r="B3240" s="257" t="s">
        <v>19135</v>
      </c>
      <c r="C3240" s="95"/>
      <c r="D3240" s="95"/>
      <c r="E3240" s="95"/>
      <c r="F3240" s="95" t="s">
        <v>25184</v>
      </c>
      <c r="G3240" s="258"/>
    </row>
    <row r="3241" spans="1:7" ht="31.5">
      <c r="A3241" s="126"/>
      <c r="B3241" s="257" t="s">
        <v>19136</v>
      </c>
      <c r="C3241" s="95"/>
      <c r="D3241" s="95"/>
      <c r="E3241" s="95"/>
      <c r="F3241" s="95" t="s">
        <v>25184</v>
      </c>
      <c r="G3241" s="258"/>
    </row>
    <row r="3242" spans="1:7" ht="31.5">
      <c r="A3242" s="126"/>
      <c r="B3242" s="257" t="s">
        <v>19137</v>
      </c>
      <c r="C3242" s="95"/>
      <c r="D3242" s="95"/>
      <c r="E3242" s="95"/>
      <c r="F3242" s="95" t="s">
        <v>25184</v>
      </c>
      <c r="G3242" s="258"/>
    </row>
    <row r="3243" spans="1:7" ht="31.5">
      <c r="A3243" s="126"/>
      <c r="B3243" s="257" t="s">
        <v>19138</v>
      </c>
      <c r="C3243" s="95"/>
      <c r="D3243" s="95"/>
      <c r="E3243" s="95"/>
      <c r="F3243" s="95" t="s">
        <v>25184</v>
      </c>
      <c r="G3243" s="258"/>
    </row>
    <row r="3244" spans="1:7" ht="31.5">
      <c r="A3244" s="126"/>
      <c r="B3244" s="257" t="s">
        <v>19139</v>
      </c>
      <c r="C3244" s="95"/>
      <c r="D3244" s="95"/>
      <c r="E3244" s="95"/>
      <c r="F3244" s="95" t="s">
        <v>25184</v>
      </c>
      <c r="G3244" s="258"/>
    </row>
    <row r="3245" spans="1:7" ht="31.5">
      <c r="A3245" s="126"/>
      <c r="B3245" s="257" t="s">
        <v>19140</v>
      </c>
      <c r="C3245" s="95"/>
      <c r="D3245" s="95"/>
      <c r="E3245" s="95"/>
      <c r="F3245" s="95" t="s">
        <v>25184</v>
      </c>
      <c r="G3245" s="258"/>
    </row>
    <row r="3246" spans="1:7" ht="31.5">
      <c r="A3246" s="126"/>
      <c r="B3246" s="257" t="s">
        <v>19141</v>
      </c>
      <c r="C3246" s="95"/>
      <c r="D3246" s="95"/>
      <c r="E3246" s="95"/>
      <c r="F3246" s="95" t="s">
        <v>25184</v>
      </c>
      <c r="G3246" s="258"/>
    </row>
    <row r="3247" spans="1:7" ht="31.5">
      <c r="A3247" s="126"/>
      <c r="B3247" s="257" t="s">
        <v>19142</v>
      </c>
      <c r="C3247" s="95"/>
      <c r="D3247" s="95"/>
      <c r="E3247" s="95"/>
      <c r="F3247" s="95" t="s">
        <v>25184</v>
      </c>
      <c r="G3247" s="258"/>
    </row>
    <row r="3248" spans="1:7" ht="31.5">
      <c r="A3248" s="126"/>
      <c r="B3248" s="257" t="s">
        <v>19143</v>
      </c>
      <c r="C3248" s="95"/>
      <c r="D3248" s="95"/>
      <c r="E3248" s="95"/>
      <c r="F3248" s="95" t="s">
        <v>25184</v>
      </c>
      <c r="G3248" s="258"/>
    </row>
    <row r="3249" spans="1:7" ht="31.5">
      <c r="A3249" s="126"/>
      <c r="B3249" s="257" t="s">
        <v>19144</v>
      </c>
      <c r="C3249" s="95"/>
      <c r="D3249" s="95"/>
      <c r="E3249" s="95"/>
      <c r="F3249" s="95" t="s">
        <v>25184</v>
      </c>
      <c r="G3249" s="258"/>
    </row>
    <row r="3250" spans="1:7" ht="31.5">
      <c r="A3250" s="126"/>
      <c r="B3250" s="257" t="s">
        <v>19145</v>
      </c>
      <c r="C3250" s="95"/>
      <c r="D3250" s="95"/>
      <c r="E3250" s="95"/>
      <c r="F3250" s="95" t="s">
        <v>25184</v>
      </c>
      <c r="G3250" s="258"/>
    </row>
    <row r="3251" spans="1:7" ht="31.5">
      <c r="A3251" s="126"/>
      <c r="B3251" s="257" t="s">
        <v>19146</v>
      </c>
      <c r="C3251" s="95"/>
      <c r="D3251" s="95"/>
      <c r="E3251" s="95"/>
      <c r="F3251" s="95" t="s">
        <v>25184</v>
      </c>
      <c r="G3251" s="258"/>
    </row>
    <row r="3252" spans="1:7" ht="31.5">
      <c r="A3252" s="126"/>
      <c r="B3252" s="257" t="s">
        <v>19147</v>
      </c>
      <c r="C3252" s="95"/>
      <c r="D3252" s="95"/>
      <c r="E3252" s="95"/>
      <c r="F3252" s="95" t="s">
        <v>25184</v>
      </c>
      <c r="G3252" s="258"/>
    </row>
    <row r="3253" spans="1:7" ht="31.5">
      <c r="A3253" s="126"/>
      <c r="B3253" s="257" t="s">
        <v>19148</v>
      </c>
      <c r="C3253" s="95"/>
      <c r="D3253" s="95"/>
      <c r="E3253" s="95"/>
      <c r="F3253" s="95" t="s">
        <v>25184</v>
      </c>
      <c r="G3253" s="258"/>
    </row>
    <row r="3254" spans="1:7" ht="31.5">
      <c r="A3254" s="126"/>
      <c r="B3254" s="257" t="s">
        <v>19149</v>
      </c>
      <c r="C3254" s="95"/>
      <c r="D3254" s="95"/>
      <c r="E3254" s="95"/>
      <c r="F3254" s="95" t="s">
        <v>25184</v>
      </c>
      <c r="G3254" s="258"/>
    </row>
    <row r="3255" spans="1:7" ht="31.5">
      <c r="A3255" s="126"/>
      <c r="B3255" s="257" t="s">
        <v>19150</v>
      </c>
      <c r="C3255" s="95"/>
      <c r="D3255" s="95"/>
      <c r="E3255" s="95"/>
      <c r="F3255" s="95" t="s">
        <v>25184</v>
      </c>
      <c r="G3255" s="258"/>
    </row>
    <row r="3256" spans="1:7" ht="31.5">
      <c r="A3256" s="126"/>
      <c r="B3256" s="257" t="s">
        <v>19151</v>
      </c>
      <c r="C3256" s="95"/>
      <c r="D3256" s="95"/>
      <c r="E3256" s="95"/>
      <c r="F3256" s="95" t="s">
        <v>25184</v>
      </c>
      <c r="G3256" s="258"/>
    </row>
    <row r="3257" spans="1:7" ht="31.5">
      <c r="A3257" s="126"/>
      <c r="B3257" s="257" t="s">
        <v>19152</v>
      </c>
      <c r="C3257" s="95"/>
      <c r="D3257" s="95"/>
      <c r="E3257" s="95"/>
      <c r="F3257" s="95" t="s">
        <v>25184</v>
      </c>
      <c r="G3257" s="258"/>
    </row>
    <row r="3258" spans="1:7" ht="31.5">
      <c r="A3258" s="126"/>
      <c r="B3258" s="257" t="s">
        <v>19153</v>
      </c>
      <c r="C3258" s="95"/>
      <c r="D3258" s="95"/>
      <c r="E3258" s="95"/>
      <c r="F3258" s="95" t="s">
        <v>25184</v>
      </c>
      <c r="G3258" s="258"/>
    </row>
    <row r="3259" spans="1:7" ht="31.5">
      <c r="A3259" s="126"/>
      <c r="B3259" s="257" t="s">
        <v>19154</v>
      </c>
      <c r="C3259" s="95"/>
      <c r="D3259" s="95"/>
      <c r="E3259" s="95"/>
      <c r="F3259" s="95" t="s">
        <v>25184</v>
      </c>
      <c r="G3259" s="258"/>
    </row>
    <row r="3260" spans="1:7" ht="31.5">
      <c r="A3260" s="126"/>
      <c r="B3260" s="257" t="s">
        <v>19155</v>
      </c>
      <c r="C3260" s="95"/>
      <c r="D3260" s="95"/>
      <c r="E3260" s="95"/>
      <c r="F3260" s="95" t="s">
        <v>25184</v>
      </c>
      <c r="G3260" s="258"/>
    </row>
    <row r="3261" spans="1:7" ht="31.5">
      <c r="A3261" s="126"/>
      <c r="B3261" s="257" t="s">
        <v>19156</v>
      </c>
      <c r="C3261" s="95"/>
      <c r="D3261" s="95"/>
      <c r="E3261" s="95"/>
      <c r="F3261" s="95" t="s">
        <v>25184</v>
      </c>
      <c r="G3261" s="258"/>
    </row>
    <row r="3262" spans="1:7" ht="31.5">
      <c r="A3262" s="126"/>
      <c r="B3262" s="257" t="s">
        <v>19157</v>
      </c>
      <c r="C3262" s="95"/>
      <c r="D3262" s="95"/>
      <c r="E3262" s="95"/>
      <c r="F3262" s="95" t="s">
        <v>25184</v>
      </c>
      <c r="G3262" s="258"/>
    </row>
    <row r="3263" spans="1:7" ht="31.5">
      <c r="A3263" s="126"/>
      <c r="B3263" s="257" t="s">
        <v>19158</v>
      </c>
      <c r="C3263" s="95"/>
      <c r="D3263" s="95"/>
      <c r="E3263" s="95"/>
      <c r="F3263" s="95" t="s">
        <v>25184</v>
      </c>
      <c r="G3263" s="258"/>
    </row>
    <row r="3264" spans="1:7" ht="31.5">
      <c r="A3264" s="126"/>
      <c r="B3264" s="257" t="s">
        <v>19159</v>
      </c>
      <c r="C3264" s="95"/>
      <c r="D3264" s="95"/>
      <c r="E3264" s="95"/>
      <c r="F3264" s="95" t="s">
        <v>25184</v>
      </c>
      <c r="G3264" s="258"/>
    </row>
    <row r="3265" spans="1:7" ht="31.5">
      <c r="A3265" s="126"/>
      <c r="B3265" s="257" t="s">
        <v>19160</v>
      </c>
      <c r="C3265" s="95"/>
      <c r="D3265" s="95"/>
      <c r="E3265" s="95"/>
      <c r="F3265" s="95" t="s">
        <v>25184</v>
      </c>
      <c r="G3265" s="258"/>
    </row>
    <row r="3266" spans="1:7" ht="31.5">
      <c r="A3266" s="126"/>
      <c r="B3266" s="257" t="s">
        <v>19161</v>
      </c>
      <c r="C3266" s="95"/>
      <c r="D3266" s="95"/>
      <c r="E3266" s="95"/>
      <c r="F3266" s="95" t="s">
        <v>25184</v>
      </c>
      <c r="G3266" s="258"/>
    </row>
    <row r="3267" spans="1:7" ht="31.5">
      <c r="A3267" s="126"/>
      <c r="B3267" s="257" t="s">
        <v>19162</v>
      </c>
      <c r="C3267" s="95"/>
      <c r="D3267" s="95"/>
      <c r="E3267" s="95"/>
      <c r="F3267" s="95" t="s">
        <v>25184</v>
      </c>
      <c r="G3267" s="258"/>
    </row>
    <row r="3268" spans="1:7" ht="31.5">
      <c r="A3268" s="126"/>
      <c r="B3268" s="257" t="s">
        <v>19163</v>
      </c>
      <c r="C3268" s="95"/>
      <c r="D3268" s="95"/>
      <c r="E3268" s="95"/>
      <c r="F3268" s="95" t="s">
        <v>25184</v>
      </c>
      <c r="G3268" s="258"/>
    </row>
    <row r="3269" spans="1:7" ht="31.5">
      <c r="A3269" s="126"/>
      <c r="B3269" s="257" t="s">
        <v>19164</v>
      </c>
      <c r="C3269" s="95"/>
      <c r="D3269" s="95"/>
      <c r="E3269" s="95"/>
      <c r="F3269" s="95" t="s">
        <v>25184</v>
      </c>
      <c r="G3269" s="258"/>
    </row>
    <row r="3270" spans="1:7" ht="31.5">
      <c r="A3270" s="126"/>
      <c r="B3270" s="257" t="s">
        <v>19165</v>
      </c>
      <c r="C3270" s="95"/>
      <c r="D3270" s="95"/>
      <c r="E3270" s="95"/>
      <c r="F3270" s="95" t="s">
        <v>25184</v>
      </c>
      <c r="G3270" s="258"/>
    </row>
    <row r="3271" spans="1:7" ht="31.5">
      <c r="A3271" s="126"/>
      <c r="B3271" s="257" t="s">
        <v>19166</v>
      </c>
      <c r="C3271" s="95"/>
      <c r="D3271" s="95"/>
      <c r="E3271" s="95"/>
      <c r="F3271" s="95" t="s">
        <v>25184</v>
      </c>
      <c r="G3271" s="258"/>
    </row>
    <row r="3272" spans="1:7" ht="31.5">
      <c r="A3272" s="126"/>
      <c r="B3272" s="257" t="s">
        <v>19167</v>
      </c>
      <c r="C3272" s="95"/>
      <c r="D3272" s="95"/>
      <c r="E3272" s="95"/>
      <c r="F3272" s="95" t="s">
        <v>25184</v>
      </c>
      <c r="G3272" s="258"/>
    </row>
    <row r="3273" spans="1:7" ht="31.5">
      <c r="A3273" s="126"/>
      <c r="B3273" s="257" t="s">
        <v>19168</v>
      </c>
      <c r="C3273" s="95"/>
      <c r="D3273" s="95"/>
      <c r="E3273" s="95"/>
      <c r="F3273" s="95" t="s">
        <v>25184</v>
      </c>
      <c r="G3273" s="258"/>
    </row>
    <row r="3274" spans="1:7" ht="31.5">
      <c r="A3274" s="126"/>
      <c r="B3274" s="257" t="s">
        <v>19169</v>
      </c>
      <c r="C3274" s="95"/>
      <c r="D3274" s="95"/>
      <c r="E3274" s="95"/>
      <c r="F3274" s="95" t="s">
        <v>25184</v>
      </c>
      <c r="G3274" s="258"/>
    </row>
    <row r="3275" spans="1:7" ht="31.5">
      <c r="A3275" s="126"/>
      <c r="B3275" s="257" t="s">
        <v>19170</v>
      </c>
      <c r="C3275" s="95"/>
      <c r="D3275" s="95"/>
      <c r="E3275" s="95"/>
      <c r="F3275" s="95" t="s">
        <v>25184</v>
      </c>
      <c r="G3275" s="258"/>
    </row>
    <row r="3276" spans="1:7" ht="31.5">
      <c r="A3276" s="126"/>
      <c r="B3276" s="257" t="s">
        <v>19171</v>
      </c>
      <c r="C3276" s="95"/>
      <c r="D3276" s="95"/>
      <c r="E3276" s="95"/>
      <c r="F3276" s="95" t="s">
        <v>25184</v>
      </c>
      <c r="G3276" s="258"/>
    </row>
    <row r="3277" spans="1:7" ht="31.5">
      <c r="A3277" s="126"/>
      <c r="B3277" s="257" t="s">
        <v>19172</v>
      </c>
      <c r="C3277" s="95"/>
      <c r="D3277" s="95"/>
      <c r="E3277" s="95"/>
      <c r="F3277" s="95" t="s">
        <v>25184</v>
      </c>
      <c r="G3277" s="258"/>
    </row>
    <row r="3278" spans="1:7" ht="31.5">
      <c r="A3278" s="126"/>
      <c r="B3278" s="257" t="s">
        <v>19173</v>
      </c>
      <c r="C3278" s="95"/>
      <c r="D3278" s="95"/>
      <c r="E3278" s="95"/>
      <c r="F3278" s="95" t="s">
        <v>25184</v>
      </c>
      <c r="G3278" s="258"/>
    </row>
    <row r="3279" spans="1:7" ht="31.5">
      <c r="A3279" s="126"/>
      <c r="B3279" s="257" t="s">
        <v>19174</v>
      </c>
      <c r="C3279" s="95"/>
      <c r="D3279" s="95"/>
      <c r="E3279" s="95"/>
      <c r="F3279" s="95" t="s">
        <v>25184</v>
      </c>
      <c r="G3279" s="258"/>
    </row>
    <row r="3280" spans="1:7" ht="31.5">
      <c r="A3280" s="126"/>
      <c r="B3280" s="257" t="s">
        <v>19175</v>
      </c>
      <c r="C3280" s="95"/>
      <c r="D3280" s="95"/>
      <c r="E3280" s="95"/>
      <c r="F3280" s="95" t="s">
        <v>25184</v>
      </c>
      <c r="G3280" s="258"/>
    </row>
    <row r="3281" spans="1:7" ht="31.5">
      <c r="A3281" s="126"/>
      <c r="B3281" s="257" t="s">
        <v>19176</v>
      </c>
      <c r="C3281" s="95"/>
      <c r="D3281" s="95"/>
      <c r="E3281" s="95"/>
      <c r="F3281" s="95" t="s">
        <v>25184</v>
      </c>
      <c r="G3281" s="258"/>
    </row>
    <row r="3282" spans="1:7" ht="31.5">
      <c r="A3282" s="126"/>
      <c r="B3282" s="257" t="s">
        <v>19177</v>
      </c>
      <c r="C3282" s="95"/>
      <c r="D3282" s="95"/>
      <c r="E3282" s="95"/>
      <c r="F3282" s="95" t="s">
        <v>25184</v>
      </c>
      <c r="G3282" s="258"/>
    </row>
    <row r="3283" spans="1:7" ht="31.5">
      <c r="A3283" s="126"/>
      <c r="B3283" s="257" t="s">
        <v>19178</v>
      </c>
      <c r="C3283" s="95"/>
      <c r="D3283" s="95"/>
      <c r="E3283" s="95"/>
      <c r="F3283" s="95" t="s">
        <v>25184</v>
      </c>
      <c r="G3283" s="258"/>
    </row>
    <row r="3284" spans="1:7" ht="31.5">
      <c r="A3284" s="126"/>
      <c r="B3284" s="257" t="s">
        <v>19179</v>
      </c>
      <c r="C3284" s="95"/>
      <c r="D3284" s="95"/>
      <c r="E3284" s="95"/>
      <c r="F3284" s="95" t="s">
        <v>25184</v>
      </c>
      <c r="G3284" s="258"/>
    </row>
    <row r="3285" spans="1:7" ht="31.5">
      <c r="A3285" s="126"/>
      <c r="B3285" s="257" t="s">
        <v>19180</v>
      </c>
      <c r="C3285" s="95"/>
      <c r="D3285" s="95"/>
      <c r="E3285" s="95"/>
      <c r="F3285" s="95" t="s">
        <v>25184</v>
      </c>
      <c r="G3285" s="258"/>
    </row>
    <row r="3286" spans="1:7" ht="31.5">
      <c r="A3286" s="126"/>
      <c r="B3286" s="257" t="s">
        <v>19181</v>
      </c>
      <c r="C3286" s="95"/>
      <c r="D3286" s="95"/>
      <c r="E3286" s="95"/>
      <c r="F3286" s="95" t="s">
        <v>25184</v>
      </c>
      <c r="G3286" s="258"/>
    </row>
    <row r="3287" spans="1:7" ht="31.5">
      <c r="A3287" s="126"/>
      <c r="B3287" s="257" t="s">
        <v>19182</v>
      </c>
      <c r="C3287" s="95"/>
      <c r="D3287" s="95"/>
      <c r="E3287" s="95"/>
      <c r="F3287" s="95" t="s">
        <v>25184</v>
      </c>
      <c r="G3287" s="258"/>
    </row>
    <row r="3288" spans="1:7" ht="31.5">
      <c r="A3288" s="126"/>
      <c r="B3288" s="257" t="s">
        <v>19183</v>
      </c>
      <c r="C3288" s="95"/>
      <c r="D3288" s="95"/>
      <c r="E3288" s="95"/>
      <c r="F3288" s="95" t="s">
        <v>25184</v>
      </c>
      <c r="G3288" s="258"/>
    </row>
    <row r="3289" spans="1:7" ht="31.5">
      <c r="A3289" s="126"/>
      <c r="B3289" s="257" t="s">
        <v>19184</v>
      </c>
      <c r="C3289" s="95"/>
      <c r="D3289" s="95"/>
      <c r="E3289" s="95"/>
      <c r="F3289" s="95" t="s">
        <v>25184</v>
      </c>
      <c r="G3289" s="258"/>
    </row>
    <row r="3290" spans="1:7" ht="31.5">
      <c r="A3290" s="126"/>
      <c r="B3290" s="257" t="s">
        <v>19185</v>
      </c>
      <c r="C3290" s="95"/>
      <c r="D3290" s="95"/>
      <c r="E3290" s="95"/>
      <c r="F3290" s="95" t="s">
        <v>25184</v>
      </c>
      <c r="G3290" s="258"/>
    </row>
    <row r="3291" spans="1:7" ht="31.5">
      <c r="A3291" s="126"/>
      <c r="B3291" s="257" t="s">
        <v>19186</v>
      </c>
      <c r="C3291" s="95"/>
      <c r="D3291" s="95"/>
      <c r="E3291" s="95"/>
      <c r="F3291" s="95" t="s">
        <v>25184</v>
      </c>
      <c r="G3291" s="258"/>
    </row>
    <row r="3292" spans="1:7" ht="31.5">
      <c r="A3292" s="126"/>
      <c r="B3292" s="257" t="s">
        <v>19187</v>
      </c>
      <c r="C3292" s="95"/>
      <c r="D3292" s="95"/>
      <c r="E3292" s="95"/>
      <c r="F3292" s="95" t="s">
        <v>25184</v>
      </c>
      <c r="G3292" s="258"/>
    </row>
    <row r="3293" spans="1:7" ht="31.5">
      <c r="A3293" s="126"/>
      <c r="B3293" s="257" t="s">
        <v>19188</v>
      </c>
      <c r="C3293" s="95"/>
      <c r="D3293" s="95"/>
      <c r="E3293" s="95"/>
      <c r="F3293" s="95" t="s">
        <v>25184</v>
      </c>
      <c r="G3293" s="258"/>
    </row>
    <row r="3294" spans="1:7" ht="31.5">
      <c r="A3294" s="126"/>
      <c r="B3294" s="257" t="s">
        <v>19189</v>
      </c>
      <c r="C3294" s="95"/>
      <c r="D3294" s="95"/>
      <c r="E3294" s="95"/>
      <c r="F3294" s="95" t="s">
        <v>25184</v>
      </c>
      <c r="G3294" s="258"/>
    </row>
    <row r="3295" spans="1:7" ht="31.5">
      <c r="A3295" s="126"/>
      <c r="B3295" s="257" t="s">
        <v>19190</v>
      </c>
      <c r="C3295" s="95"/>
      <c r="D3295" s="95"/>
      <c r="E3295" s="95"/>
      <c r="F3295" s="95" t="s">
        <v>25184</v>
      </c>
      <c r="G3295" s="258"/>
    </row>
    <row r="3296" spans="1:7" ht="31.5">
      <c r="A3296" s="126"/>
      <c r="B3296" s="257" t="s">
        <v>19191</v>
      </c>
      <c r="C3296" s="95"/>
      <c r="D3296" s="95"/>
      <c r="E3296" s="95"/>
      <c r="F3296" s="95" t="s">
        <v>25184</v>
      </c>
      <c r="G3296" s="258"/>
    </row>
    <row r="3297" spans="1:7" ht="31.5">
      <c r="A3297" s="126"/>
      <c r="B3297" s="257" t="s">
        <v>19192</v>
      </c>
      <c r="C3297" s="95"/>
      <c r="D3297" s="95"/>
      <c r="E3297" s="95"/>
      <c r="F3297" s="95" t="s">
        <v>25184</v>
      </c>
      <c r="G3297" s="258"/>
    </row>
    <row r="3298" spans="1:7" ht="31.5">
      <c r="A3298" s="126"/>
      <c r="B3298" s="257" t="s">
        <v>19193</v>
      </c>
      <c r="C3298" s="95"/>
      <c r="D3298" s="95"/>
      <c r="E3298" s="95"/>
      <c r="F3298" s="95" t="s">
        <v>25184</v>
      </c>
      <c r="G3298" s="258"/>
    </row>
    <row r="3299" spans="1:7" ht="31.5">
      <c r="A3299" s="126"/>
      <c r="B3299" s="257" t="s">
        <v>19194</v>
      </c>
      <c r="C3299" s="95"/>
      <c r="D3299" s="95"/>
      <c r="E3299" s="95"/>
      <c r="F3299" s="95" t="s">
        <v>25184</v>
      </c>
      <c r="G3299" s="258"/>
    </row>
    <row r="3300" spans="1:7" ht="31.5">
      <c r="A3300" s="126"/>
      <c r="B3300" s="257" t="s">
        <v>19195</v>
      </c>
      <c r="C3300" s="95"/>
      <c r="D3300" s="95"/>
      <c r="E3300" s="95"/>
      <c r="F3300" s="95" t="s">
        <v>25184</v>
      </c>
      <c r="G3300" s="258"/>
    </row>
    <row r="3301" spans="1:7" ht="31.5">
      <c r="A3301" s="126"/>
      <c r="B3301" s="257" t="s">
        <v>19196</v>
      </c>
      <c r="C3301" s="95"/>
      <c r="D3301" s="95"/>
      <c r="E3301" s="95"/>
      <c r="F3301" s="95" t="s">
        <v>25184</v>
      </c>
      <c r="G3301" s="258"/>
    </row>
    <row r="3302" spans="1:7" ht="31.5">
      <c r="A3302" s="126"/>
      <c r="B3302" s="257" t="s">
        <v>19197</v>
      </c>
      <c r="C3302" s="95"/>
      <c r="D3302" s="95"/>
      <c r="E3302" s="95"/>
      <c r="F3302" s="95" t="s">
        <v>25184</v>
      </c>
      <c r="G3302" s="258"/>
    </row>
    <row r="3303" spans="1:7" ht="31.5">
      <c r="A3303" s="126"/>
      <c r="B3303" s="257" t="s">
        <v>19198</v>
      </c>
      <c r="C3303" s="95"/>
      <c r="D3303" s="95"/>
      <c r="E3303" s="95"/>
      <c r="F3303" s="95" t="s">
        <v>25184</v>
      </c>
      <c r="G3303" s="258"/>
    </row>
    <row r="3304" spans="1:7" ht="31.5">
      <c r="A3304" s="126"/>
      <c r="B3304" s="257" t="s">
        <v>19199</v>
      </c>
      <c r="C3304" s="95"/>
      <c r="D3304" s="95"/>
      <c r="E3304" s="95"/>
      <c r="F3304" s="95" t="s">
        <v>25184</v>
      </c>
      <c r="G3304" s="258"/>
    </row>
    <row r="3305" spans="1:7" ht="31.5">
      <c r="A3305" s="126"/>
      <c r="B3305" s="257" t="s">
        <v>19200</v>
      </c>
      <c r="C3305" s="95"/>
      <c r="D3305" s="95"/>
      <c r="E3305" s="95"/>
      <c r="F3305" s="95" t="s">
        <v>25184</v>
      </c>
      <c r="G3305" s="258"/>
    </row>
    <row r="3306" spans="1:7" ht="31.5">
      <c r="A3306" s="126"/>
      <c r="B3306" s="257" t="s">
        <v>19201</v>
      </c>
      <c r="C3306" s="95"/>
      <c r="D3306" s="95"/>
      <c r="E3306" s="95"/>
      <c r="F3306" s="95" t="s">
        <v>25184</v>
      </c>
      <c r="G3306" s="258"/>
    </row>
    <row r="3307" spans="1:7" ht="31.5">
      <c r="A3307" s="126"/>
      <c r="B3307" s="257" t="s">
        <v>19202</v>
      </c>
      <c r="C3307" s="95"/>
      <c r="D3307" s="95"/>
      <c r="E3307" s="95"/>
      <c r="F3307" s="95" t="s">
        <v>25184</v>
      </c>
      <c r="G3307" s="258"/>
    </row>
    <row r="3308" spans="1:7" ht="31.5">
      <c r="A3308" s="126"/>
      <c r="B3308" s="257" t="s">
        <v>19203</v>
      </c>
      <c r="C3308" s="95"/>
      <c r="D3308" s="95"/>
      <c r="E3308" s="95"/>
      <c r="F3308" s="95" t="s">
        <v>25184</v>
      </c>
      <c r="G3308" s="258"/>
    </row>
    <row r="3309" spans="1:7" ht="31.5">
      <c r="A3309" s="126"/>
      <c r="B3309" s="257" t="s">
        <v>19204</v>
      </c>
      <c r="C3309" s="95"/>
      <c r="D3309" s="95"/>
      <c r="E3309" s="95"/>
      <c r="F3309" s="95" t="s">
        <v>25184</v>
      </c>
      <c r="G3309" s="258"/>
    </row>
    <row r="3310" spans="1:7" ht="31.5">
      <c r="A3310" s="126"/>
      <c r="B3310" s="257" t="s">
        <v>19205</v>
      </c>
      <c r="C3310" s="95"/>
      <c r="D3310" s="95"/>
      <c r="E3310" s="95"/>
      <c r="F3310" s="95" t="s">
        <v>25184</v>
      </c>
      <c r="G3310" s="258"/>
    </row>
    <row r="3311" spans="1:7" ht="31.5">
      <c r="A3311" s="126"/>
      <c r="B3311" s="257" t="s">
        <v>19206</v>
      </c>
      <c r="C3311" s="95"/>
      <c r="D3311" s="95"/>
      <c r="E3311" s="95"/>
      <c r="F3311" s="95" t="s">
        <v>25184</v>
      </c>
      <c r="G3311" s="258"/>
    </row>
    <row r="3312" spans="1:7" ht="31.5">
      <c r="A3312" s="126"/>
      <c r="B3312" s="257" t="s">
        <v>19207</v>
      </c>
      <c r="C3312" s="95"/>
      <c r="D3312" s="95"/>
      <c r="E3312" s="95"/>
      <c r="F3312" s="95" t="s">
        <v>25184</v>
      </c>
      <c r="G3312" s="258"/>
    </row>
    <row r="3313" spans="1:7" ht="31.5">
      <c r="A3313" s="126"/>
      <c r="B3313" s="257" t="s">
        <v>19208</v>
      </c>
      <c r="C3313" s="95"/>
      <c r="D3313" s="95"/>
      <c r="E3313" s="95"/>
      <c r="F3313" s="95" t="s">
        <v>25184</v>
      </c>
      <c r="G3313" s="258"/>
    </row>
    <row r="3314" spans="1:7" ht="31.5">
      <c r="A3314" s="126"/>
      <c r="B3314" s="257" t="s">
        <v>19209</v>
      </c>
      <c r="C3314" s="95"/>
      <c r="D3314" s="95"/>
      <c r="E3314" s="95"/>
      <c r="F3314" s="95" t="s">
        <v>25184</v>
      </c>
      <c r="G3314" s="258"/>
    </row>
    <row r="3315" spans="1:7" ht="31.5">
      <c r="A3315" s="126"/>
      <c r="B3315" s="257" t="s">
        <v>19210</v>
      </c>
      <c r="C3315" s="95"/>
      <c r="D3315" s="95"/>
      <c r="E3315" s="95"/>
      <c r="F3315" s="95" t="s">
        <v>25184</v>
      </c>
      <c r="G3315" s="258"/>
    </row>
    <row r="3316" spans="1:7" ht="31.5">
      <c r="A3316" s="126"/>
      <c r="B3316" s="257" t="s">
        <v>19211</v>
      </c>
      <c r="C3316" s="95"/>
      <c r="D3316" s="95"/>
      <c r="E3316" s="95"/>
      <c r="F3316" s="95" t="s">
        <v>25184</v>
      </c>
      <c r="G3316" s="258"/>
    </row>
    <row r="3317" spans="1:7" ht="31.5">
      <c r="A3317" s="126"/>
      <c r="B3317" s="257" t="s">
        <v>19212</v>
      </c>
      <c r="C3317" s="95"/>
      <c r="D3317" s="95"/>
      <c r="E3317" s="95"/>
      <c r="F3317" s="95" t="s">
        <v>25184</v>
      </c>
      <c r="G3317" s="258"/>
    </row>
    <row r="3318" spans="1:7" ht="31.5">
      <c r="A3318" s="126"/>
      <c r="B3318" s="257" t="s">
        <v>19213</v>
      </c>
      <c r="C3318" s="95"/>
      <c r="D3318" s="95"/>
      <c r="E3318" s="95"/>
      <c r="F3318" s="95" t="s">
        <v>25184</v>
      </c>
      <c r="G3318" s="258"/>
    </row>
    <row r="3319" spans="1:7" ht="31.5">
      <c r="A3319" s="126"/>
      <c r="B3319" s="257" t="s">
        <v>19214</v>
      </c>
      <c r="C3319" s="95"/>
      <c r="D3319" s="95"/>
      <c r="E3319" s="95"/>
      <c r="F3319" s="95" t="s">
        <v>25184</v>
      </c>
      <c r="G3319" s="258"/>
    </row>
    <row r="3320" spans="1:7" ht="31.5">
      <c r="A3320" s="126"/>
      <c r="B3320" s="257" t="s">
        <v>19215</v>
      </c>
      <c r="C3320" s="95"/>
      <c r="D3320" s="95"/>
      <c r="E3320" s="95"/>
      <c r="F3320" s="95" t="s">
        <v>25184</v>
      </c>
      <c r="G3320" s="258"/>
    </row>
    <row r="3321" spans="1:7" ht="31.5">
      <c r="A3321" s="126"/>
      <c r="B3321" s="257" t="s">
        <v>19216</v>
      </c>
      <c r="C3321" s="95"/>
      <c r="D3321" s="95"/>
      <c r="E3321" s="95"/>
      <c r="F3321" s="95" t="s">
        <v>25184</v>
      </c>
      <c r="G3321" s="258"/>
    </row>
    <row r="3322" spans="1:7" ht="31.5">
      <c r="A3322" s="126"/>
      <c r="B3322" s="257" t="s">
        <v>19217</v>
      </c>
      <c r="C3322" s="95"/>
      <c r="D3322" s="95"/>
      <c r="E3322" s="95"/>
      <c r="F3322" s="95" t="s">
        <v>25184</v>
      </c>
      <c r="G3322" s="258"/>
    </row>
    <row r="3323" spans="1:7" ht="31.5">
      <c r="A3323" s="126"/>
      <c r="B3323" s="257" t="s">
        <v>19218</v>
      </c>
      <c r="C3323" s="95"/>
      <c r="D3323" s="95"/>
      <c r="E3323" s="95"/>
      <c r="F3323" s="95" t="s">
        <v>25184</v>
      </c>
      <c r="G3323" s="258"/>
    </row>
    <row r="3324" spans="1:7" ht="31.5">
      <c r="A3324" s="126"/>
      <c r="B3324" s="257" t="s">
        <v>19219</v>
      </c>
      <c r="C3324" s="95"/>
      <c r="D3324" s="95"/>
      <c r="E3324" s="95"/>
      <c r="F3324" s="95" t="s">
        <v>25184</v>
      </c>
      <c r="G3324" s="258"/>
    </row>
    <row r="3325" spans="1:7" ht="31.5">
      <c r="A3325" s="126"/>
      <c r="B3325" s="257" t="s">
        <v>19220</v>
      </c>
      <c r="C3325" s="95"/>
      <c r="D3325" s="95"/>
      <c r="E3325" s="95"/>
      <c r="F3325" s="95" t="s">
        <v>25184</v>
      </c>
      <c r="G3325" s="258"/>
    </row>
    <row r="3326" spans="1:7" ht="31.5">
      <c r="A3326" s="126"/>
      <c r="B3326" s="257" t="s">
        <v>19221</v>
      </c>
      <c r="C3326" s="95"/>
      <c r="D3326" s="95"/>
      <c r="E3326" s="95"/>
      <c r="F3326" s="95" t="s">
        <v>25184</v>
      </c>
      <c r="G3326" s="258"/>
    </row>
    <row r="3327" spans="1:7" ht="31.5">
      <c r="A3327" s="126"/>
      <c r="B3327" s="257" t="s">
        <v>19222</v>
      </c>
      <c r="C3327" s="95"/>
      <c r="D3327" s="95"/>
      <c r="E3327" s="95"/>
      <c r="F3327" s="95" t="s">
        <v>25184</v>
      </c>
      <c r="G3327" s="258"/>
    </row>
    <row r="3328" spans="1:7" ht="31.5">
      <c r="A3328" s="126"/>
      <c r="B3328" s="257" t="s">
        <v>19223</v>
      </c>
      <c r="C3328" s="95"/>
      <c r="D3328" s="95"/>
      <c r="E3328" s="95"/>
      <c r="F3328" s="95" t="s">
        <v>25184</v>
      </c>
      <c r="G3328" s="258"/>
    </row>
    <row r="3329" spans="1:7" ht="31.5">
      <c r="A3329" s="126"/>
      <c r="B3329" s="257" t="s">
        <v>19224</v>
      </c>
      <c r="C3329" s="95"/>
      <c r="D3329" s="95"/>
      <c r="E3329" s="95"/>
      <c r="F3329" s="95" t="s">
        <v>25184</v>
      </c>
      <c r="G3329" s="258"/>
    </row>
    <row r="3330" spans="1:7" ht="31.5">
      <c r="A3330" s="126"/>
      <c r="B3330" s="257" t="s">
        <v>19225</v>
      </c>
      <c r="C3330" s="95"/>
      <c r="D3330" s="95"/>
      <c r="E3330" s="95"/>
      <c r="F3330" s="95" t="s">
        <v>25184</v>
      </c>
      <c r="G3330" s="258"/>
    </row>
    <row r="3331" spans="1:7" ht="31.5">
      <c r="A3331" s="126"/>
      <c r="B3331" s="257" t="s">
        <v>19226</v>
      </c>
      <c r="C3331" s="95"/>
      <c r="D3331" s="95"/>
      <c r="E3331" s="95"/>
      <c r="F3331" s="95" t="s">
        <v>25184</v>
      </c>
      <c r="G3331" s="258"/>
    </row>
    <row r="3332" spans="1:7" ht="31.5">
      <c r="A3332" s="126"/>
      <c r="B3332" s="257" t="s">
        <v>19227</v>
      </c>
      <c r="C3332" s="95"/>
      <c r="D3332" s="95"/>
      <c r="E3332" s="95"/>
      <c r="F3332" s="95" t="s">
        <v>25184</v>
      </c>
      <c r="G3332" s="258"/>
    </row>
    <row r="3333" spans="1:7" ht="31.5">
      <c r="A3333" s="126"/>
      <c r="B3333" s="257" t="s">
        <v>19228</v>
      </c>
      <c r="C3333" s="95"/>
      <c r="D3333" s="95"/>
      <c r="E3333" s="95"/>
      <c r="F3333" s="95" t="s">
        <v>25184</v>
      </c>
      <c r="G3333" s="258"/>
    </row>
    <row r="3334" spans="1:7" ht="31.5">
      <c r="A3334" s="126"/>
      <c r="B3334" s="257" t="s">
        <v>19229</v>
      </c>
      <c r="C3334" s="95"/>
      <c r="D3334" s="95"/>
      <c r="E3334" s="95"/>
      <c r="F3334" s="95" t="s">
        <v>25184</v>
      </c>
      <c r="G3334" s="258"/>
    </row>
    <row r="3335" spans="1:7" ht="31.5">
      <c r="A3335" s="126"/>
      <c r="B3335" s="257" t="s">
        <v>19230</v>
      </c>
      <c r="C3335" s="95"/>
      <c r="D3335" s="95"/>
      <c r="E3335" s="95"/>
      <c r="F3335" s="95" t="s">
        <v>25184</v>
      </c>
      <c r="G3335" s="258"/>
    </row>
    <row r="3336" spans="1:7" ht="31.5">
      <c r="A3336" s="126"/>
      <c r="B3336" s="257" t="s">
        <v>19231</v>
      </c>
      <c r="C3336" s="95"/>
      <c r="D3336" s="95"/>
      <c r="E3336" s="95"/>
      <c r="F3336" s="95" t="s">
        <v>25184</v>
      </c>
      <c r="G3336" s="258"/>
    </row>
    <row r="3337" spans="1:7" ht="31.5">
      <c r="A3337" s="126"/>
      <c r="B3337" s="257" t="s">
        <v>19232</v>
      </c>
      <c r="C3337" s="95"/>
      <c r="D3337" s="95"/>
      <c r="E3337" s="95"/>
      <c r="F3337" s="95" t="s">
        <v>25184</v>
      </c>
      <c r="G3337" s="258"/>
    </row>
    <row r="3338" spans="1:7" ht="31.5">
      <c r="A3338" s="126"/>
      <c r="B3338" s="257" t="s">
        <v>19233</v>
      </c>
      <c r="C3338" s="95"/>
      <c r="D3338" s="95"/>
      <c r="E3338" s="95"/>
      <c r="F3338" s="95" t="s">
        <v>25184</v>
      </c>
      <c r="G3338" s="258"/>
    </row>
    <row r="3339" spans="1:7" ht="31.5">
      <c r="A3339" s="126"/>
      <c r="B3339" s="257" t="s">
        <v>19234</v>
      </c>
      <c r="C3339" s="95"/>
      <c r="D3339" s="95"/>
      <c r="E3339" s="95"/>
      <c r="F3339" s="95" t="s">
        <v>25184</v>
      </c>
      <c r="G3339" s="258"/>
    </row>
    <row r="3340" spans="1:7" ht="31.5">
      <c r="A3340" s="126"/>
      <c r="B3340" s="257" t="s">
        <v>19235</v>
      </c>
      <c r="C3340" s="95"/>
      <c r="D3340" s="95"/>
      <c r="E3340" s="95"/>
      <c r="F3340" s="95" t="s">
        <v>25184</v>
      </c>
      <c r="G3340" s="258"/>
    </row>
    <row r="3341" spans="1:7" ht="31.5">
      <c r="A3341" s="126"/>
      <c r="B3341" s="257" t="s">
        <v>19236</v>
      </c>
      <c r="C3341" s="95"/>
      <c r="D3341" s="95"/>
      <c r="E3341" s="95"/>
      <c r="F3341" s="95" t="s">
        <v>25184</v>
      </c>
      <c r="G3341" s="258"/>
    </row>
    <row r="3342" spans="1:7" ht="31.5">
      <c r="A3342" s="126"/>
      <c r="B3342" s="257" t="s">
        <v>19237</v>
      </c>
      <c r="C3342" s="95"/>
      <c r="D3342" s="95"/>
      <c r="E3342" s="95"/>
      <c r="F3342" s="95" t="s">
        <v>25184</v>
      </c>
      <c r="G3342" s="258"/>
    </row>
    <row r="3343" spans="1:7" ht="31.5">
      <c r="A3343" s="126"/>
      <c r="B3343" s="257" t="s">
        <v>19238</v>
      </c>
      <c r="C3343" s="95"/>
      <c r="D3343" s="95"/>
      <c r="E3343" s="95"/>
      <c r="F3343" s="95" t="s">
        <v>25184</v>
      </c>
      <c r="G3343" s="258"/>
    </row>
    <row r="3344" spans="1:7" ht="31.5">
      <c r="A3344" s="126"/>
      <c r="B3344" s="257" t="s">
        <v>19239</v>
      </c>
      <c r="C3344" s="95"/>
      <c r="D3344" s="95"/>
      <c r="E3344" s="95"/>
      <c r="F3344" s="95" t="s">
        <v>25184</v>
      </c>
      <c r="G3344" s="258"/>
    </row>
    <row r="3345" spans="1:7" ht="31.5">
      <c r="A3345" s="126"/>
      <c r="B3345" s="257" t="s">
        <v>19240</v>
      </c>
      <c r="C3345" s="95"/>
      <c r="D3345" s="95"/>
      <c r="E3345" s="95"/>
      <c r="F3345" s="95" t="s">
        <v>25184</v>
      </c>
      <c r="G3345" s="258"/>
    </row>
    <row r="3346" spans="1:7" ht="31.5">
      <c r="A3346" s="126"/>
      <c r="B3346" s="257" t="s">
        <v>19241</v>
      </c>
      <c r="C3346" s="95"/>
      <c r="D3346" s="95"/>
      <c r="E3346" s="95"/>
      <c r="F3346" s="95" t="s">
        <v>25184</v>
      </c>
      <c r="G3346" s="258"/>
    </row>
    <row r="3347" spans="1:7" ht="31.5">
      <c r="A3347" s="126"/>
      <c r="B3347" s="257" t="s">
        <v>19242</v>
      </c>
      <c r="C3347" s="95"/>
      <c r="D3347" s="95"/>
      <c r="E3347" s="95"/>
      <c r="F3347" s="95" t="s">
        <v>25184</v>
      </c>
      <c r="G3347" s="258"/>
    </row>
    <row r="3348" spans="1:7" ht="31.5">
      <c r="A3348" s="126"/>
      <c r="B3348" s="257" t="s">
        <v>19243</v>
      </c>
      <c r="C3348" s="95"/>
      <c r="D3348" s="95"/>
      <c r="E3348" s="95"/>
      <c r="F3348" s="95" t="s">
        <v>25184</v>
      </c>
      <c r="G3348" s="258"/>
    </row>
    <row r="3349" spans="1:7" ht="31.5">
      <c r="A3349" s="126"/>
      <c r="B3349" s="257" t="s">
        <v>19244</v>
      </c>
      <c r="C3349" s="95"/>
      <c r="D3349" s="95"/>
      <c r="E3349" s="95"/>
      <c r="F3349" s="95" t="s">
        <v>25184</v>
      </c>
      <c r="G3349" s="258"/>
    </row>
    <row r="3350" spans="1:7" ht="31.5">
      <c r="A3350" s="126"/>
      <c r="B3350" s="257" t="s">
        <v>19245</v>
      </c>
      <c r="C3350" s="95"/>
      <c r="D3350" s="95"/>
      <c r="E3350" s="95"/>
      <c r="F3350" s="95" t="s">
        <v>25184</v>
      </c>
      <c r="G3350" s="258"/>
    </row>
    <row r="3351" spans="1:7" ht="31.5">
      <c r="A3351" s="126"/>
      <c r="B3351" s="257" t="s">
        <v>19246</v>
      </c>
      <c r="C3351" s="95"/>
      <c r="D3351" s="95"/>
      <c r="E3351" s="95"/>
      <c r="F3351" s="95" t="s">
        <v>25184</v>
      </c>
      <c r="G3351" s="258"/>
    </row>
    <row r="3352" spans="1:7" ht="31.5">
      <c r="A3352" s="126"/>
      <c r="B3352" s="257" t="s">
        <v>19247</v>
      </c>
      <c r="C3352" s="95"/>
      <c r="D3352" s="95"/>
      <c r="E3352" s="95"/>
      <c r="F3352" s="95" t="s">
        <v>25184</v>
      </c>
      <c r="G3352" s="258"/>
    </row>
    <row r="3353" spans="1:7" ht="31.5">
      <c r="A3353" s="126"/>
      <c r="B3353" s="257" t="s">
        <v>19248</v>
      </c>
      <c r="C3353" s="95"/>
      <c r="D3353" s="95"/>
      <c r="E3353" s="95"/>
      <c r="F3353" s="95" t="s">
        <v>25184</v>
      </c>
      <c r="G3353" s="258"/>
    </row>
    <row r="3354" spans="1:7" ht="31.5">
      <c r="A3354" s="126"/>
      <c r="B3354" s="257" t="s">
        <v>19249</v>
      </c>
      <c r="C3354" s="95"/>
      <c r="D3354" s="95"/>
      <c r="E3354" s="95"/>
      <c r="F3354" s="95" t="s">
        <v>25184</v>
      </c>
      <c r="G3354" s="258"/>
    </row>
    <row r="3355" spans="1:7" ht="31.5">
      <c r="A3355" s="126"/>
      <c r="B3355" s="257" t="s">
        <v>19250</v>
      </c>
      <c r="C3355" s="95"/>
      <c r="D3355" s="95"/>
      <c r="E3355" s="95"/>
      <c r="F3355" s="95" t="s">
        <v>25184</v>
      </c>
      <c r="G3355" s="258"/>
    </row>
    <row r="3356" spans="1:7" ht="31.5">
      <c r="A3356" s="126"/>
      <c r="B3356" s="257" t="s">
        <v>19251</v>
      </c>
      <c r="C3356" s="95"/>
      <c r="D3356" s="95"/>
      <c r="E3356" s="95"/>
      <c r="F3356" s="95" t="s">
        <v>25184</v>
      </c>
      <c r="G3356" s="258"/>
    </row>
    <row r="3357" spans="1:7" ht="31.5">
      <c r="A3357" s="126"/>
      <c r="B3357" s="257" t="s">
        <v>19252</v>
      </c>
      <c r="C3357" s="95"/>
      <c r="D3357" s="95"/>
      <c r="E3357" s="95"/>
      <c r="F3357" s="95" t="s">
        <v>25184</v>
      </c>
      <c r="G3357" s="258"/>
    </row>
    <row r="3358" spans="1:7" ht="31.5">
      <c r="A3358" s="126"/>
      <c r="B3358" s="257" t="s">
        <v>19253</v>
      </c>
      <c r="C3358" s="95"/>
      <c r="D3358" s="95"/>
      <c r="E3358" s="95"/>
      <c r="F3358" s="95" t="s">
        <v>25184</v>
      </c>
      <c r="G3358" s="258"/>
    </row>
    <row r="3359" spans="1:7" ht="31.5">
      <c r="A3359" s="126"/>
      <c r="B3359" s="257" t="s">
        <v>19254</v>
      </c>
      <c r="C3359" s="95"/>
      <c r="D3359" s="95"/>
      <c r="E3359" s="95"/>
      <c r="F3359" s="95" t="s">
        <v>25184</v>
      </c>
      <c r="G3359" s="258"/>
    </row>
    <row r="3360" spans="1:7" ht="31.5">
      <c r="A3360" s="126"/>
      <c r="B3360" s="257" t="s">
        <v>19255</v>
      </c>
      <c r="C3360" s="95"/>
      <c r="D3360" s="95"/>
      <c r="E3360" s="95"/>
      <c r="F3360" s="95" t="s">
        <v>25184</v>
      </c>
      <c r="G3360" s="258"/>
    </row>
    <row r="3361" spans="1:7" ht="31.5">
      <c r="A3361" s="126"/>
      <c r="B3361" s="257" t="s">
        <v>19256</v>
      </c>
      <c r="C3361" s="95"/>
      <c r="D3361" s="95"/>
      <c r="E3361" s="95"/>
      <c r="F3361" s="95" t="s">
        <v>25184</v>
      </c>
      <c r="G3361" s="258"/>
    </row>
    <row r="3362" spans="1:7" ht="31.5">
      <c r="A3362" s="126"/>
      <c r="B3362" s="257" t="s">
        <v>19257</v>
      </c>
      <c r="C3362" s="95"/>
      <c r="D3362" s="95"/>
      <c r="E3362" s="95"/>
      <c r="F3362" s="95" t="s">
        <v>25184</v>
      </c>
      <c r="G3362" s="258"/>
    </row>
    <row r="3363" spans="1:7" ht="31.5">
      <c r="A3363" s="126"/>
      <c r="B3363" s="257" t="s">
        <v>19258</v>
      </c>
      <c r="C3363" s="95"/>
      <c r="D3363" s="95"/>
      <c r="E3363" s="95"/>
      <c r="F3363" s="95" t="s">
        <v>25184</v>
      </c>
      <c r="G3363" s="258"/>
    </row>
    <row r="3364" spans="1:7" ht="31.5">
      <c r="A3364" s="126"/>
      <c r="B3364" s="257" t="s">
        <v>19259</v>
      </c>
      <c r="C3364" s="95"/>
      <c r="D3364" s="95"/>
      <c r="E3364" s="95"/>
      <c r="F3364" s="95" t="s">
        <v>25184</v>
      </c>
      <c r="G3364" s="258"/>
    </row>
    <row r="3365" spans="1:7" ht="31.5">
      <c r="A3365" s="126"/>
      <c r="B3365" s="257" t="s">
        <v>19260</v>
      </c>
      <c r="C3365" s="95"/>
      <c r="D3365" s="95"/>
      <c r="E3365" s="95"/>
      <c r="F3365" s="95" t="s">
        <v>25184</v>
      </c>
      <c r="G3365" s="258"/>
    </row>
    <row r="3366" spans="1:7" ht="31.5">
      <c r="A3366" s="126"/>
      <c r="B3366" s="257" t="s">
        <v>19261</v>
      </c>
      <c r="C3366" s="95"/>
      <c r="D3366" s="95"/>
      <c r="E3366" s="95"/>
      <c r="F3366" s="95" t="s">
        <v>25184</v>
      </c>
      <c r="G3366" s="258"/>
    </row>
    <row r="3367" spans="1:7" ht="31.5">
      <c r="A3367" s="126"/>
      <c r="B3367" s="257" t="s">
        <v>19262</v>
      </c>
      <c r="C3367" s="95"/>
      <c r="D3367" s="95"/>
      <c r="E3367" s="95"/>
      <c r="F3367" s="95" t="s">
        <v>25184</v>
      </c>
      <c r="G3367" s="258"/>
    </row>
    <row r="3368" spans="1:7" ht="31.5">
      <c r="A3368" s="126"/>
      <c r="B3368" s="257" t="s">
        <v>19263</v>
      </c>
      <c r="C3368" s="95"/>
      <c r="D3368" s="95"/>
      <c r="E3368" s="95"/>
      <c r="F3368" s="95" t="s">
        <v>25184</v>
      </c>
      <c r="G3368" s="258"/>
    </row>
    <row r="3369" spans="1:7" ht="31.5">
      <c r="A3369" s="126"/>
      <c r="B3369" s="257" t="s">
        <v>19264</v>
      </c>
      <c r="C3369" s="95"/>
      <c r="D3369" s="95"/>
      <c r="E3369" s="95"/>
      <c r="F3369" s="95" t="s">
        <v>25184</v>
      </c>
      <c r="G3369" s="258"/>
    </row>
    <row r="3370" spans="1:7" ht="31.5">
      <c r="A3370" s="126"/>
      <c r="B3370" s="257" t="s">
        <v>19265</v>
      </c>
      <c r="C3370" s="95"/>
      <c r="D3370" s="95"/>
      <c r="E3370" s="95"/>
      <c r="F3370" s="95" t="s">
        <v>25184</v>
      </c>
      <c r="G3370" s="258"/>
    </row>
    <row r="3371" spans="1:7" ht="31.5">
      <c r="A3371" s="126"/>
      <c r="B3371" s="257" t="s">
        <v>19266</v>
      </c>
      <c r="C3371" s="95"/>
      <c r="D3371" s="95"/>
      <c r="E3371" s="95"/>
      <c r="F3371" s="95" t="s">
        <v>25184</v>
      </c>
      <c r="G3371" s="258"/>
    </row>
    <row r="3372" spans="1:7" ht="31.5">
      <c r="A3372" s="126"/>
      <c r="B3372" s="257" t="s">
        <v>19267</v>
      </c>
      <c r="C3372" s="95"/>
      <c r="D3372" s="95"/>
      <c r="E3372" s="95"/>
      <c r="F3372" s="95" t="s">
        <v>25184</v>
      </c>
      <c r="G3372" s="258"/>
    </row>
    <row r="3373" spans="1:7" ht="31.5">
      <c r="A3373" s="126"/>
      <c r="B3373" s="257" t="s">
        <v>19268</v>
      </c>
      <c r="C3373" s="95"/>
      <c r="D3373" s="95"/>
      <c r="E3373" s="95"/>
      <c r="F3373" s="95" t="s">
        <v>25184</v>
      </c>
      <c r="G3373" s="258"/>
    </row>
    <row r="3374" spans="1:7" ht="31.5">
      <c r="A3374" s="126"/>
      <c r="B3374" s="257" t="s">
        <v>19269</v>
      </c>
      <c r="C3374" s="95"/>
      <c r="D3374" s="95"/>
      <c r="E3374" s="95"/>
      <c r="F3374" s="95" t="s">
        <v>25184</v>
      </c>
      <c r="G3374" s="258"/>
    </row>
    <row r="3375" spans="1:7" ht="31.5">
      <c r="A3375" s="126"/>
      <c r="B3375" s="257" t="s">
        <v>19270</v>
      </c>
      <c r="C3375" s="95"/>
      <c r="D3375" s="95"/>
      <c r="E3375" s="95"/>
      <c r="F3375" s="95" t="s">
        <v>25184</v>
      </c>
      <c r="G3375" s="258"/>
    </row>
    <row r="3376" spans="1:7" ht="31.5">
      <c r="A3376" s="126"/>
      <c r="B3376" s="257" t="s">
        <v>19271</v>
      </c>
      <c r="C3376" s="95"/>
      <c r="D3376" s="95"/>
      <c r="E3376" s="95"/>
      <c r="F3376" s="95" t="s">
        <v>25184</v>
      </c>
      <c r="G3376" s="258"/>
    </row>
    <row r="3377" spans="1:7" ht="31.5">
      <c r="A3377" s="126"/>
      <c r="B3377" s="257" t="s">
        <v>19272</v>
      </c>
      <c r="C3377" s="95"/>
      <c r="D3377" s="95"/>
      <c r="E3377" s="95"/>
      <c r="F3377" s="95" t="s">
        <v>25184</v>
      </c>
      <c r="G3377" s="258"/>
    </row>
    <row r="3378" spans="1:7" ht="31.5">
      <c r="A3378" s="126"/>
      <c r="B3378" s="257" t="s">
        <v>19273</v>
      </c>
      <c r="C3378" s="95"/>
      <c r="D3378" s="95"/>
      <c r="E3378" s="95"/>
      <c r="F3378" s="95" t="s">
        <v>25184</v>
      </c>
      <c r="G3378" s="258"/>
    </row>
    <row r="3379" spans="1:7" ht="31.5">
      <c r="A3379" s="126"/>
      <c r="B3379" s="257" t="s">
        <v>19274</v>
      </c>
      <c r="C3379" s="95"/>
      <c r="D3379" s="95"/>
      <c r="E3379" s="95"/>
      <c r="F3379" s="95" t="s">
        <v>25184</v>
      </c>
      <c r="G3379" s="258"/>
    </row>
    <row r="3380" spans="1:7" ht="31.5">
      <c r="A3380" s="126"/>
      <c r="B3380" s="257" t="s">
        <v>19275</v>
      </c>
      <c r="C3380" s="95"/>
      <c r="D3380" s="95"/>
      <c r="E3380" s="95"/>
      <c r="F3380" s="95" t="s">
        <v>25184</v>
      </c>
      <c r="G3380" s="258"/>
    </row>
    <row r="3381" spans="1:7" ht="31.5">
      <c r="A3381" s="126"/>
      <c r="B3381" s="257" t="s">
        <v>19276</v>
      </c>
      <c r="C3381" s="95"/>
      <c r="D3381" s="95"/>
      <c r="E3381" s="95"/>
      <c r="F3381" s="95" t="s">
        <v>25184</v>
      </c>
      <c r="G3381" s="258"/>
    </row>
    <row r="3382" spans="1:7" ht="31.5">
      <c r="A3382" s="126"/>
      <c r="B3382" s="257" t="s">
        <v>19277</v>
      </c>
      <c r="C3382" s="95"/>
      <c r="D3382" s="95"/>
      <c r="E3382" s="95"/>
      <c r="F3382" s="95" t="s">
        <v>25184</v>
      </c>
      <c r="G3382" s="258"/>
    </row>
    <row r="3383" spans="1:7" ht="31.5">
      <c r="A3383" s="126"/>
      <c r="B3383" s="257" t="s">
        <v>19278</v>
      </c>
      <c r="C3383" s="95"/>
      <c r="D3383" s="95"/>
      <c r="E3383" s="95"/>
      <c r="F3383" s="95" t="s">
        <v>25184</v>
      </c>
      <c r="G3383" s="258"/>
    </row>
    <row r="3384" spans="1:7" ht="31.5">
      <c r="A3384" s="126"/>
      <c r="B3384" s="257" t="s">
        <v>19279</v>
      </c>
      <c r="C3384" s="95"/>
      <c r="D3384" s="95"/>
      <c r="E3384" s="95"/>
      <c r="F3384" s="95" t="s">
        <v>25184</v>
      </c>
      <c r="G3384" s="258"/>
    </row>
    <row r="3385" spans="1:7" ht="31.5">
      <c r="A3385" s="126"/>
      <c r="B3385" s="257" t="s">
        <v>19280</v>
      </c>
      <c r="C3385" s="95"/>
      <c r="D3385" s="95"/>
      <c r="E3385" s="95"/>
      <c r="F3385" s="95" t="s">
        <v>25184</v>
      </c>
      <c r="G3385" s="258"/>
    </row>
    <row r="3386" spans="1:7" ht="31.5">
      <c r="A3386" s="126"/>
      <c r="B3386" s="257" t="s">
        <v>19281</v>
      </c>
      <c r="C3386" s="95"/>
      <c r="D3386" s="95"/>
      <c r="E3386" s="95"/>
      <c r="F3386" s="95" t="s">
        <v>25184</v>
      </c>
      <c r="G3386" s="258"/>
    </row>
    <row r="3387" spans="1:7" ht="31.5">
      <c r="A3387" s="126"/>
      <c r="B3387" s="257" t="s">
        <v>19282</v>
      </c>
      <c r="C3387" s="95"/>
      <c r="D3387" s="95"/>
      <c r="E3387" s="95"/>
      <c r="F3387" s="95" t="s">
        <v>25184</v>
      </c>
      <c r="G3387" s="258"/>
    </row>
    <row r="3388" spans="1:7" ht="31.5">
      <c r="A3388" s="126"/>
      <c r="B3388" s="257" t="s">
        <v>19283</v>
      </c>
      <c r="C3388" s="95"/>
      <c r="D3388" s="95"/>
      <c r="E3388" s="95"/>
      <c r="F3388" s="95" t="s">
        <v>25184</v>
      </c>
      <c r="G3388" s="258"/>
    </row>
    <row r="3389" spans="1:7" ht="31.5">
      <c r="A3389" s="126"/>
      <c r="B3389" s="257" t="s">
        <v>19284</v>
      </c>
      <c r="C3389" s="95"/>
      <c r="D3389" s="95"/>
      <c r="E3389" s="95"/>
      <c r="F3389" s="95" t="s">
        <v>25184</v>
      </c>
      <c r="G3389" s="258"/>
    </row>
    <row r="3390" spans="1:7" ht="31.5">
      <c r="A3390" s="126"/>
      <c r="B3390" s="257" t="s">
        <v>19285</v>
      </c>
      <c r="C3390" s="95"/>
      <c r="D3390" s="95"/>
      <c r="E3390" s="95"/>
      <c r="F3390" s="95" t="s">
        <v>25184</v>
      </c>
      <c r="G3390" s="258"/>
    </row>
    <row r="3391" spans="1:7" ht="31.5">
      <c r="A3391" s="126"/>
      <c r="B3391" s="257" t="s">
        <v>19286</v>
      </c>
      <c r="C3391" s="95"/>
      <c r="D3391" s="95"/>
      <c r="E3391" s="95"/>
      <c r="F3391" s="95" t="s">
        <v>25184</v>
      </c>
      <c r="G3391" s="258"/>
    </row>
    <row r="3392" spans="1:7" ht="31.5">
      <c r="A3392" s="126"/>
      <c r="B3392" s="257" t="s">
        <v>19287</v>
      </c>
      <c r="C3392" s="95"/>
      <c r="D3392" s="95"/>
      <c r="E3392" s="95"/>
      <c r="F3392" s="95" t="s">
        <v>25184</v>
      </c>
      <c r="G3392" s="258"/>
    </row>
    <row r="3393" spans="1:7" ht="31.5">
      <c r="A3393" s="126"/>
      <c r="B3393" s="257" t="s">
        <v>19288</v>
      </c>
      <c r="C3393" s="95"/>
      <c r="D3393" s="95"/>
      <c r="E3393" s="95"/>
      <c r="F3393" s="95" t="s">
        <v>25184</v>
      </c>
      <c r="G3393" s="258"/>
    </row>
    <row r="3394" spans="1:7" ht="31.5">
      <c r="A3394" s="126"/>
      <c r="B3394" s="257" t="s">
        <v>19289</v>
      </c>
      <c r="C3394" s="95"/>
      <c r="D3394" s="95"/>
      <c r="E3394" s="95"/>
      <c r="F3394" s="95" t="s">
        <v>25184</v>
      </c>
      <c r="G3394" s="258"/>
    </row>
    <row r="3395" spans="1:7" ht="31.5">
      <c r="A3395" s="126"/>
      <c r="B3395" s="257" t="s">
        <v>19290</v>
      </c>
      <c r="C3395" s="95"/>
      <c r="D3395" s="95"/>
      <c r="E3395" s="95"/>
      <c r="F3395" s="95" t="s">
        <v>25184</v>
      </c>
      <c r="G3395" s="258"/>
    </row>
    <row r="3396" spans="1:7" ht="31.5">
      <c r="A3396" s="126"/>
      <c r="B3396" s="257" t="s">
        <v>19291</v>
      </c>
      <c r="C3396" s="95"/>
      <c r="D3396" s="95"/>
      <c r="E3396" s="95"/>
      <c r="F3396" s="95" t="s">
        <v>25184</v>
      </c>
      <c r="G3396" s="258"/>
    </row>
    <row r="3397" spans="1:7" ht="31.5">
      <c r="A3397" s="126"/>
      <c r="B3397" s="257" t="s">
        <v>19292</v>
      </c>
      <c r="C3397" s="95"/>
      <c r="D3397" s="95"/>
      <c r="E3397" s="95"/>
      <c r="F3397" s="95" t="s">
        <v>25184</v>
      </c>
      <c r="G3397" s="258"/>
    </row>
    <row r="3398" spans="1:7" ht="31.5">
      <c r="A3398" s="126"/>
      <c r="B3398" s="257" t="s">
        <v>19293</v>
      </c>
      <c r="C3398" s="95"/>
      <c r="D3398" s="95"/>
      <c r="E3398" s="95"/>
      <c r="F3398" s="95" t="s">
        <v>25184</v>
      </c>
      <c r="G3398" s="258"/>
    </row>
    <row r="3399" spans="1:7" ht="31.5">
      <c r="A3399" s="126"/>
      <c r="B3399" s="257" t="s">
        <v>19294</v>
      </c>
      <c r="C3399" s="95"/>
      <c r="D3399" s="95"/>
      <c r="E3399" s="95"/>
      <c r="F3399" s="95" t="s">
        <v>25184</v>
      </c>
      <c r="G3399" s="258"/>
    </row>
    <row r="3400" spans="1:7" ht="31.5">
      <c r="A3400" s="126"/>
      <c r="B3400" s="257" t="s">
        <v>19295</v>
      </c>
      <c r="C3400" s="95"/>
      <c r="D3400" s="95"/>
      <c r="E3400" s="95"/>
      <c r="F3400" s="95" t="s">
        <v>25184</v>
      </c>
      <c r="G3400" s="258"/>
    </row>
    <row r="3401" spans="1:7" ht="31.5">
      <c r="A3401" s="126"/>
      <c r="B3401" s="257" t="s">
        <v>19296</v>
      </c>
      <c r="C3401" s="95"/>
      <c r="D3401" s="95"/>
      <c r="E3401" s="95"/>
      <c r="F3401" s="95" t="s">
        <v>25184</v>
      </c>
      <c r="G3401" s="258"/>
    </row>
    <row r="3402" spans="1:7" ht="31.5">
      <c r="A3402" s="126"/>
      <c r="B3402" s="257" t="s">
        <v>19297</v>
      </c>
      <c r="C3402" s="95"/>
      <c r="D3402" s="95"/>
      <c r="E3402" s="95"/>
      <c r="F3402" s="95" t="s">
        <v>25184</v>
      </c>
      <c r="G3402" s="258"/>
    </row>
    <row r="3403" spans="1:7" ht="31.5">
      <c r="A3403" s="126"/>
      <c r="B3403" s="257" t="s">
        <v>19298</v>
      </c>
      <c r="C3403" s="95"/>
      <c r="D3403" s="95"/>
      <c r="E3403" s="95"/>
      <c r="F3403" s="95" t="s">
        <v>25184</v>
      </c>
      <c r="G3403" s="258"/>
    </row>
    <row r="3404" spans="1:7" ht="31.5">
      <c r="A3404" s="126"/>
      <c r="B3404" s="257" t="s">
        <v>19299</v>
      </c>
      <c r="C3404" s="95"/>
      <c r="D3404" s="95"/>
      <c r="E3404" s="95"/>
      <c r="F3404" s="95" t="s">
        <v>25184</v>
      </c>
      <c r="G3404" s="258"/>
    </row>
    <row r="3405" spans="1:7" ht="31.5">
      <c r="A3405" s="126"/>
      <c r="B3405" s="257" t="s">
        <v>19300</v>
      </c>
      <c r="C3405" s="95"/>
      <c r="D3405" s="95"/>
      <c r="E3405" s="95"/>
      <c r="F3405" s="95" t="s">
        <v>25184</v>
      </c>
      <c r="G3405" s="258"/>
    </row>
    <row r="3406" spans="1:7" ht="31.5">
      <c r="A3406" s="126"/>
      <c r="B3406" s="257" t="s">
        <v>19301</v>
      </c>
      <c r="C3406" s="95"/>
      <c r="D3406" s="95"/>
      <c r="E3406" s="95"/>
      <c r="F3406" s="95" t="s">
        <v>25184</v>
      </c>
      <c r="G3406" s="258"/>
    </row>
    <row r="3407" spans="1:7" ht="31.5">
      <c r="A3407" s="126"/>
      <c r="B3407" s="257" t="s">
        <v>19302</v>
      </c>
      <c r="C3407" s="95"/>
      <c r="D3407" s="95"/>
      <c r="E3407" s="95"/>
      <c r="F3407" s="95" t="s">
        <v>25184</v>
      </c>
      <c r="G3407" s="258"/>
    </row>
    <row r="3408" spans="1:7" ht="31.5">
      <c r="A3408" s="126"/>
      <c r="B3408" s="257" t="s">
        <v>19303</v>
      </c>
      <c r="C3408" s="95"/>
      <c r="D3408" s="95"/>
      <c r="E3408" s="95"/>
      <c r="F3408" s="95" t="s">
        <v>25184</v>
      </c>
      <c r="G3408" s="258"/>
    </row>
    <row r="3409" spans="1:7" ht="31.5">
      <c r="A3409" s="126"/>
      <c r="B3409" s="257" t="s">
        <v>19304</v>
      </c>
      <c r="C3409" s="95"/>
      <c r="D3409" s="95"/>
      <c r="E3409" s="95"/>
      <c r="F3409" s="95" t="s">
        <v>25184</v>
      </c>
      <c r="G3409" s="258"/>
    </row>
    <row r="3410" spans="1:7" ht="31.5">
      <c r="A3410" s="126"/>
      <c r="B3410" s="257" t="s">
        <v>19305</v>
      </c>
      <c r="C3410" s="95"/>
      <c r="D3410" s="95"/>
      <c r="E3410" s="95"/>
      <c r="F3410" s="95" t="s">
        <v>25184</v>
      </c>
      <c r="G3410" s="258"/>
    </row>
    <row r="3411" spans="1:7" ht="31.5">
      <c r="A3411" s="126"/>
      <c r="B3411" s="257" t="s">
        <v>19306</v>
      </c>
      <c r="C3411" s="95"/>
      <c r="D3411" s="95"/>
      <c r="E3411" s="95"/>
      <c r="F3411" s="95" t="s">
        <v>25184</v>
      </c>
      <c r="G3411" s="258"/>
    </row>
    <row r="3412" spans="1:7" ht="31.5">
      <c r="A3412" s="126"/>
      <c r="B3412" s="257" t="s">
        <v>19307</v>
      </c>
      <c r="C3412" s="95"/>
      <c r="D3412" s="95"/>
      <c r="E3412" s="95"/>
      <c r="F3412" s="95" t="s">
        <v>25184</v>
      </c>
      <c r="G3412" s="258"/>
    </row>
    <row r="3413" spans="1:7" ht="31.5">
      <c r="A3413" s="126"/>
      <c r="B3413" s="257" t="s">
        <v>19308</v>
      </c>
      <c r="C3413" s="95"/>
      <c r="D3413" s="95"/>
      <c r="E3413" s="95"/>
      <c r="F3413" s="95" t="s">
        <v>25184</v>
      </c>
      <c r="G3413" s="258"/>
    </row>
    <row r="3414" spans="1:7" ht="31.5">
      <c r="A3414" s="126"/>
      <c r="B3414" s="257" t="s">
        <v>19309</v>
      </c>
      <c r="C3414" s="95"/>
      <c r="D3414" s="95"/>
      <c r="E3414" s="95"/>
      <c r="F3414" s="95" t="s">
        <v>25184</v>
      </c>
      <c r="G3414" s="258"/>
    </row>
    <row r="3415" spans="1:7" ht="31.5">
      <c r="A3415" s="126"/>
      <c r="B3415" s="257" t="s">
        <v>19310</v>
      </c>
      <c r="C3415" s="95"/>
      <c r="D3415" s="95"/>
      <c r="E3415" s="95"/>
      <c r="F3415" s="95" t="s">
        <v>25184</v>
      </c>
      <c r="G3415" s="258"/>
    </row>
    <row r="3416" spans="1:7" ht="31.5">
      <c r="A3416" s="126"/>
      <c r="B3416" s="257" t="s">
        <v>19311</v>
      </c>
      <c r="C3416" s="95"/>
      <c r="D3416" s="95"/>
      <c r="E3416" s="95"/>
      <c r="F3416" s="95" t="s">
        <v>25184</v>
      </c>
      <c r="G3416" s="258"/>
    </row>
    <row r="3417" spans="1:7" ht="31.5">
      <c r="A3417" s="126"/>
      <c r="B3417" s="257" t="s">
        <v>19312</v>
      </c>
      <c r="C3417" s="95"/>
      <c r="D3417" s="95"/>
      <c r="E3417" s="95"/>
      <c r="F3417" s="95" t="s">
        <v>25184</v>
      </c>
      <c r="G3417" s="258"/>
    </row>
    <row r="3418" spans="1:7" ht="31.5">
      <c r="A3418" s="126"/>
      <c r="B3418" s="257" t="s">
        <v>19313</v>
      </c>
      <c r="C3418" s="95"/>
      <c r="D3418" s="95"/>
      <c r="E3418" s="95"/>
      <c r="F3418" s="95" t="s">
        <v>25184</v>
      </c>
      <c r="G3418" s="258"/>
    </row>
    <row r="3419" spans="1:7" ht="31.5">
      <c r="A3419" s="126"/>
      <c r="B3419" s="257" t="s">
        <v>19314</v>
      </c>
      <c r="C3419" s="95"/>
      <c r="D3419" s="95"/>
      <c r="E3419" s="95"/>
      <c r="F3419" s="95" t="s">
        <v>25184</v>
      </c>
      <c r="G3419" s="258"/>
    </row>
    <row r="3420" spans="1:7" ht="31.5">
      <c r="A3420" s="126"/>
      <c r="B3420" s="257" t="s">
        <v>19315</v>
      </c>
      <c r="C3420" s="95"/>
      <c r="D3420" s="95"/>
      <c r="E3420" s="95"/>
      <c r="F3420" s="95" t="s">
        <v>25184</v>
      </c>
      <c r="G3420" s="258"/>
    </row>
    <row r="3421" spans="1:7" ht="31.5">
      <c r="A3421" s="126"/>
      <c r="B3421" s="257" t="s">
        <v>19316</v>
      </c>
      <c r="C3421" s="95"/>
      <c r="D3421" s="95"/>
      <c r="E3421" s="95"/>
      <c r="F3421" s="95" t="s">
        <v>25184</v>
      </c>
      <c r="G3421" s="258"/>
    </row>
    <row r="3422" spans="1:7" ht="31.5">
      <c r="A3422" s="126"/>
      <c r="B3422" s="257" t="s">
        <v>19317</v>
      </c>
      <c r="C3422" s="95"/>
      <c r="D3422" s="95"/>
      <c r="E3422" s="95"/>
      <c r="F3422" s="95" t="s">
        <v>25184</v>
      </c>
      <c r="G3422" s="258"/>
    </row>
    <row r="3423" spans="1:7" ht="31.5">
      <c r="A3423" s="126"/>
      <c r="B3423" s="257" t="s">
        <v>19318</v>
      </c>
      <c r="C3423" s="95"/>
      <c r="D3423" s="95"/>
      <c r="E3423" s="95"/>
      <c r="F3423" s="95" t="s">
        <v>25184</v>
      </c>
      <c r="G3423" s="258"/>
    </row>
    <row r="3424" spans="1:7" ht="31.5">
      <c r="A3424" s="126"/>
      <c r="B3424" s="257" t="s">
        <v>19319</v>
      </c>
      <c r="C3424" s="95"/>
      <c r="D3424" s="95"/>
      <c r="E3424" s="95"/>
      <c r="F3424" s="95" t="s">
        <v>25184</v>
      </c>
      <c r="G3424" s="258"/>
    </row>
    <row r="3425" spans="1:7" ht="31.5">
      <c r="A3425" s="126"/>
      <c r="B3425" s="257" t="s">
        <v>19320</v>
      </c>
      <c r="C3425" s="95"/>
      <c r="D3425" s="95"/>
      <c r="E3425" s="95"/>
      <c r="F3425" s="95" t="s">
        <v>25184</v>
      </c>
      <c r="G3425" s="258"/>
    </row>
    <row r="3426" spans="1:7" ht="31.5">
      <c r="A3426" s="126"/>
      <c r="B3426" s="257" t="s">
        <v>19321</v>
      </c>
      <c r="C3426" s="95"/>
      <c r="D3426" s="95"/>
      <c r="E3426" s="95"/>
      <c r="F3426" s="95" t="s">
        <v>25184</v>
      </c>
      <c r="G3426" s="258"/>
    </row>
    <row r="3427" spans="1:7" ht="31.5">
      <c r="A3427" s="126"/>
      <c r="B3427" s="257" t="s">
        <v>19322</v>
      </c>
      <c r="C3427" s="95"/>
      <c r="D3427" s="95"/>
      <c r="E3427" s="95"/>
      <c r="F3427" s="95" t="s">
        <v>25184</v>
      </c>
      <c r="G3427" s="258"/>
    </row>
    <row r="3428" spans="1:7" ht="31.5">
      <c r="A3428" s="126"/>
      <c r="B3428" s="257" t="s">
        <v>19323</v>
      </c>
      <c r="C3428" s="95"/>
      <c r="D3428" s="95"/>
      <c r="E3428" s="95"/>
      <c r="F3428" s="95" t="s">
        <v>25184</v>
      </c>
      <c r="G3428" s="258"/>
    </row>
    <row r="3429" spans="1:7" ht="31.5">
      <c r="A3429" s="126"/>
      <c r="B3429" s="257" t="s">
        <v>19324</v>
      </c>
      <c r="C3429" s="95"/>
      <c r="D3429" s="95"/>
      <c r="E3429" s="95"/>
      <c r="F3429" s="95" t="s">
        <v>25184</v>
      </c>
      <c r="G3429" s="258"/>
    </row>
    <row r="3430" spans="1:7" ht="31.5">
      <c r="A3430" s="126"/>
      <c r="B3430" s="257" t="s">
        <v>19325</v>
      </c>
      <c r="C3430" s="95"/>
      <c r="D3430" s="95"/>
      <c r="E3430" s="95"/>
      <c r="F3430" s="95" t="s">
        <v>25184</v>
      </c>
      <c r="G3430" s="258"/>
    </row>
    <row r="3431" spans="1:7" ht="31.5">
      <c r="A3431" s="126"/>
      <c r="B3431" s="257" t="s">
        <v>19326</v>
      </c>
      <c r="C3431" s="95"/>
      <c r="D3431" s="95"/>
      <c r="E3431" s="95"/>
      <c r="F3431" s="95" t="s">
        <v>25184</v>
      </c>
      <c r="G3431" s="258"/>
    </row>
    <row r="3432" spans="1:7" ht="31.5">
      <c r="A3432" s="126"/>
      <c r="B3432" s="257" t="s">
        <v>19327</v>
      </c>
      <c r="C3432" s="95"/>
      <c r="D3432" s="95"/>
      <c r="E3432" s="95"/>
      <c r="F3432" s="95" t="s">
        <v>25184</v>
      </c>
      <c r="G3432" s="258"/>
    </row>
    <row r="3433" spans="1:7" ht="31.5">
      <c r="A3433" s="126"/>
      <c r="B3433" s="257" t="s">
        <v>19328</v>
      </c>
      <c r="C3433" s="95"/>
      <c r="D3433" s="95"/>
      <c r="E3433" s="95"/>
      <c r="F3433" s="95" t="s">
        <v>25184</v>
      </c>
      <c r="G3433" s="258"/>
    </row>
    <row r="3434" spans="1:7" ht="31.5">
      <c r="A3434" s="126"/>
      <c r="B3434" s="257" t="s">
        <v>19329</v>
      </c>
      <c r="C3434" s="95"/>
      <c r="D3434" s="95"/>
      <c r="E3434" s="95"/>
      <c r="F3434" s="95" t="s">
        <v>25184</v>
      </c>
      <c r="G3434" s="258"/>
    </row>
    <row r="3435" spans="1:7" ht="31.5">
      <c r="A3435" s="126"/>
      <c r="B3435" s="257" t="s">
        <v>19330</v>
      </c>
      <c r="C3435" s="95"/>
      <c r="D3435" s="95"/>
      <c r="E3435" s="95"/>
      <c r="F3435" s="95" t="s">
        <v>25184</v>
      </c>
      <c r="G3435" s="258"/>
    </row>
    <row r="3436" spans="1:7" ht="31.5">
      <c r="A3436" s="126"/>
      <c r="B3436" s="257" t="s">
        <v>19331</v>
      </c>
      <c r="C3436" s="95"/>
      <c r="D3436" s="95"/>
      <c r="E3436" s="95"/>
      <c r="F3436" s="95" t="s">
        <v>25184</v>
      </c>
      <c r="G3436" s="258"/>
    </row>
    <row r="3437" spans="1:7" ht="31.5">
      <c r="A3437" s="126"/>
      <c r="B3437" s="257" t="s">
        <v>19332</v>
      </c>
      <c r="C3437" s="95"/>
      <c r="D3437" s="95"/>
      <c r="E3437" s="95"/>
      <c r="F3437" s="95" t="s">
        <v>25184</v>
      </c>
      <c r="G3437" s="258"/>
    </row>
    <row r="3438" spans="1:7" ht="31.5">
      <c r="A3438" s="126"/>
      <c r="B3438" s="257" t="s">
        <v>19333</v>
      </c>
      <c r="C3438" s="95"/>
      <c r="D3438" s="95"/>
      <c r="E3438" s="95"/>
      <c r="F3438" s="95" t="s">
        <v>25184</v>
      </c>
      <c r="G3438" s="258"/>
    </row>
    <row r="3439" spans="1:7" ht="31.5">
      <c r="A3439" s="126"/>
      <c r="B3439" s="257" t="s">
        <v>19334</v>
      </c>
      <c r="C3439" s="95"/>
      <c r="D3439" s="95"/>
      <c r="E3439" s="95"/>
      <c r="F3439" s="95" t="s">
        <v>25184</v>
      </c>
      <c r="G3439" s="258"/>
    </row>
    <row r="3440" spans="1:7" ht="31.5">
      <c r="A3440" s="126"/>
      <c r="B3440" s="257" t="s">
        <v>19335</v>
      </c>
      <c r="C3440" s="95"/>
      <c r="D3440" s="95"/>
      <c r="E3440" s="95"/>
      <c r="F3440" s="95" t="s">
        <v>25184</v>
      </c>
      <c r="G3440" s="258"/>
    </row>
    <row r="3441" spans="1:7" ht="31.5">
      <c r="A3441" s="126"/>
      <c r="B3441" s="257" t="s">
        <v>19336</v>
      </c>
      <c r="C3441" s="95"/>
      <c r="D3441" s="95"/>
      <c r="E3441" s="95"/>
      <c r="F3441" s="95" t="s">
        <v>25184</v>
      </c>
      <c r="G3441" s="258"/>
    </row>
    <row r="3442" spans="1:7" ht="31.5">
      <c r="A3442" s="126"/>
      <c r="B3442" s="257" t="s">
        <v>19337</v>
      </c>
      <c r="C3442" s="95"/>
      <c r="D3442" s="95"/>
      <c r="E3442" s="95"/>
      <c r="F3442" s="95" t="s">
        <v>25184</v>
      </c>
      <c r="G3442" s="258"/>
    </row>
    <row r="3443" spans="1:7" ht="31.5">
      <c r="A3443" s="126"/>
      <c r="B3443" s="257" t="s">
        <v>19338</v>
      </c>
      <c r="C3443" s="95"/>
      <c r="D3443" s="95"/>
      <c r="E3443" s="95"/>
      <c r="F3443" s="95" t="s">
        <v>25184</v>
      </c>
      <c r="G3443" s="258"/>
    </row>
    <row r="3444" spans="1:7" ht="31.5">
      <c r="A3444" s="126"/>
      <c r="B3444" s="257" t="s">
        <v>19339</v>
      </c>
      <c r="C3444" s="95"/>
      <c r="D3444" s="95"/>
      <c r="E3444" s="95"/>
      <c r="F3444" s="95" t="s">
        <v>25184</v>
      </c>
      <c r="G3444" s="258"/>
    </row>
    <row r="3445" spans="1:7" ht="31.5">
      <c r="A3445" s="126"/>
      <c r="B3445" s="257" t="s">
        <v>19340</v>
      </c>
      <c r="C3445" s="95"/>
      <c r="D3445" s="95"/>
      <c r="E3445" s="95"/>
      <c r="F3445" s="95" t="s">
        <v>25184</v>
      </c>
      <c r="G3445" s="258"/>
    </row>
    <row r="3446" spans="1:7" ht="31.5">
      <c r="A3446" s="126"/>
      <c r="B3446" s="257" t="s">
        <v>19341</v>
      </c>
      <c r="C3446" s="95"/>
      <c r="D3446" s="95"/>
      <c r="E3446" s="95"/>
      <c r="F3446" s="95" t="s">
        <v>25184</v>
      </c>
      <c r="G3446" s="258"/>
    </row>
    <row r="3447" spans="1:7" ht="31.5">
      <c r="A3447" s="126"/>
      <c r="B3447" s="257" t="s">
        <v>19342</v>
      </c>
      <c r="C3447" s="95"/>
      <c r="D3447" s="95"/>
      <c r="E3447" s="95"/>
      <c r="F3447" s="95" t="s">
        <v>25184</v>
      </c>
      <c r="G3447" s="258"/>
    </row>
    <row r="3448" spans="1:7" ht="31.5">
      <c r="A3448" s="126"/>
      <c r="B3448" s="257" t="s">
        <v>19343</v>
      </c>
      <c r="C3448" s="95"/>
      <c r="D3448" s="95"/>
      <c r="E3448" s="95"/>
      <c r="F3448" s="95" t="s">
        <v>25184</v>
      </c>
      <c r="G3448" s="258"/>
    </row>
    <row r="3449" spans="1:7" ht="31.5">
      <c r="A3449" s="126"/>
      <c r="B3449" s="257" t="s">
        <v>19344</v>
      </c>
      <c r="C3449" s="95"/>
      <c r="D3449" s="95"/>
      <c r="E3449" s="95"/>
      <c r="F3449" s="95" t="s">
        <v>25184</v>
      </c>
      <c r="G3449" s="258"/>
    </row>
    <row r="3450" spans="1:7" ht="31.5">
      <c r="A3450" s="126"/>
      <c r="B3450" s="257" t="s">
        <v>19345</v>
      </c>
      <c r="C3450" s="95"/>
      <c r="D3450" s="95"/>
      <c r="E3450" s="95"/>
      <c r="F3450" s="95" t="s">
        <v>25184</v>
      </c>
      <c r="G3450" s="258"/>
    </row>
    <row r="3451" spans="1:7" ht="31.5">
      <c r="A3451" s="126"/>
      <c r="B3451" s="257" t="s">
        <v>19346</v>
      </c>
      <c r="C3451" s="95"/>
      <c r="D3451" s="95"/>
      <c r="E3451" s="95"/>
      <c r="F3451" s="95" t="s">
        <v>25184</v>
      </c>
      <c r="G3451" s="258"/>
    </row>
    <row r="3452" spans="1:7" ht="31.5">
      <c r="A3452" s="126"/>
      <c r="B3452" s="257" t="s">
        <v>19347</v>
      </c>
      <c r="C3452" s="95"/>
      <c r="D3452" s="95"/>
      <c r="E3452" s="95"/>
      <c r="F3452" s="95" t="s">
        <v>25184</v>
      </c>
      <c r="G3452" s="258"/>
    </row>
    <row r="3453" spans="1:7" ht="31.5">
      <c r="A3453" s="126"/>
      <c r="B3453" s="257" t="s">
        <v>19348</v>
      </c>
      <c r="C3453" s="95"/>
      <c r="D3453" s="95"/>
      <c r="E3453" s="95"/>
      <c r="F3453" s="95" t="s">
        <v>25184</v>
      </c>
      <c r="G3453" s="258"/>
    </row>
    <row r="3454" spans="1:7" ht="31.5">
      <c r="A3454" s="126"/>
      <c r="B3454" s="257" t="s">
        <v>19349</v>
      </c>
      <c r="C3454" s="95"/>
      <c r="D3454" s="95"/>
      <c r="E3454" s="95"/>
      <c r="F3454" s="95" t="s">
        <v>25184</v>
      </c>
      <c r="G3454" s="258"/>
    </row>
    <row r="3455" spans="1:7" ht="31.5">
      <c r="A3455" s="126"/>
      <c r="B3455" s="257" t="s">
        <v>19350</v>
      </c>
      <c r="C3455" s="95"/>
      <c r="D3455" s="95"/>
      <c r="E3455" s="95"/>
      <c r="F3455" s="95" t="s">
        <v>25184</v>
      </c>
      <c r="G3455" s="258"/>
    </row>
    <row r="3456" spans="1:7" ht="31.5">
      <c r="A3456" s="126"/>
      <c r="B3456" s="257" t="s">
        <v>19351</v>
      </c>
      <c r="C3456" s="95"/>
      <c r="D3456" s="95"/>
      <c r="E3456" s="95"/>
      <c r="F3456" s="95" t="s">
        <v>25184</v>
      </c>
      <c r="G3456" s="258"/>
    </row>
    <row r="3457" spans="1:7" ht="31.5">
      <c r="A3457" s="126"/>
      <c r="B3457" s="257" t="s">
        <v>19352</v>
      </c>
      <c r="C3457" s="95"/>
      <c r="D3457" s="95"/>
      <c r="E3457" s="95"/>
      <c r="F3457" s="95" t="s">
        <v>25184</v>
      </c>
      <c r="G3457" s="258"/>
    </row>
    <row r="3458" spans="1:7" ht="31.5">
      <c r="A3458" s="126"/>
      <c r="B3458" s="257" t="s">
        <v>19353</v>
      </c>
      <c r="C3458" s="95"/>
      <c r="D3458" s="95"/>
      <c r="E3458" s="95"/>
      <c r="F3458" s="95" t="s">
        <v>25184</v>
      </c>
      <c r="G3458" s="258"/>
    </row>
    <row r="3459" spans="1:7" ht="31.5">
      <c r="A3459" s="126"/>
      <c r="B3459" s="257" t="s">
        <v>19354</v>
      </c>
      <c r="C3459" s="95"/>
      <c r="D3459" s="95"/>
      <c r="E3459" s="95"/>
      <c r="F3459" s="95" t="s">
        <v>25184</v>
      </c>
      <c r="G3459" s="258"/>
    </row>
    <row r="3460" spans="1:7" ht="31.5">
      <c r="A3460" s="126"/>
      <c r="B3460" s="257" t="s">
        <v>19355</v>
      </c>
      <c r="C3460" s="95"/>
      <c r="D3460" s="95"/>
      <c r="E3460" s="95"/>
      <c r="F3460" s="95" t="s">
        <v>25184</v>
      </c>
      <c r="G3460" s="258"/>
    </row>
    <row r="3461" spans="1:7" ht="31.5">
      <c r="A3461" s="126"/>
      <c r="B3461" s="257" t="s">
        <v>19356</v>
      </c>
      <c r="C3461" s="95"/>
      <c r="D3461" s="95"/>
      <c r="E3461" s="95"/>
      <c r="F3461" s="95" t="s">
        <v>25184</v>
      </c>
      <c r="G3461" s="258"/>
    </row>
    <row r="3462" spans="1:7" ht="31.5">
      <c r="A3462" s="126"/>
      <c r="B3462" s="257" t="s">
        <v>19357</v>
      </c>
      <c r="C3462" s="95"/>
      <c r="D3462" s="95"/>
      <c r="E3462" s="95"/>
      <c r="F3462" s="95" t="s">
        <v>25184</v>
      </c>
      <c r="G3462" s="258"/>
    </row>
    <row r="3463" spans="1:7" ht="31.5">
      <c r="A3463" s="126"/>
      <c r="B3463" s="257" t="s">
        <v>19358</v>
      </c>
      <c r="C3463" s="95"/>
      <c r="D3463" s="95"/>
      <c r="E3463" s="95"/>
      <c r="F3463" s="95" t="s">
        <v>25184</v>
      </c>
      <c r="G3463" s="258"/>
    </row>
    <row r="3464" spans="1:7" ht="31.5">
      <c r="A3464" s="126"/>
      <c r="B3464" s="257" t="s">
        <v>19359</v>
      </c>
      <c r="C3464" s="95"/>
      <c r="D3464" s="95"/>
      <c r="E3464" s="95"/>
      <c r="F3464" s="95" t="s">
        <v>25184</v>
      </c>
      <c r="G3464" s="258"/>
    </row>
    <row r="3465" spans="1:7" ht="31.5">
      <c r="A3465" s="126"/>
      <c r="B3465" s="257" t="s">
        <v>19360</v>
      </c>
      <c r="C3465" s="95"/>
      <c r="D3465" s="95"/>
      <c r="E3465" s="95"/>
      <c r="F3465" s="95" t="s">
        <v>25184</v>
      </c>
      <c r="G3465" s="258"/>
    </row>
    <row r="3466" spans="1:7" ht="31.5">
      <c r="A3466" s="126"/>
      <c r="B3466" s="257" t="s">
        <v>19361</v>
      </c>
      <c r="C3466" s="95"/>
      <c r="D3466" s="95"/>
      <c r="E3466" s="95"/>
      <c r="F3466" s="95" t="s">
        <v>25184</v>
      </c>
      <c r="G3466" s="258"/>
    </row>
    <row r="3467" spans="1:7" ht="31.5">
      <c r="A3467" s="126"/>
      <c r="B3467" s="257" t="s">
        <v>19362</v>
      </c>
      <c r="C3467" s="95"/>
      <c r="D3467" s="95"/>
      <c r="E3467" s="95"/>
      <c r="F3467" s="95" t="s">
        <v>25184</v>
      </c>
      <c r="G3467" s="258"/>
    </row>
    <row r="3468" spans="1:7" ht="31.5">
      <c r="A3468" s="126"/>
      <c r="B3468" s="257" t="s">
        <v>19363</v>
      </c>
      <c r="C3468" s="95"/>
      <c r="D3468" s="95"/>
      <c r="E3468" s="95"/>
      <c r="F3468" s="95" t="s">
        <v>25184</v>
      </c>
      <c r="G3468" s="258"/>
    </row>
    <row r="3469" spans="1:7" ht="31.5">
      <c r="A3469" s="126"/>
      <c r="B3469" s="257" t="s">
        <v>19364</v>
      </c>
      <c r="C3469" s="95"/>
      <c r="D3469" s="95"/>
      <c r="E3469" s="95"/>
      <c r="F3469" s="95" t="s">
        <v>25184</v>
      </c>
      <c r="G3469" s="258"/>
    </row>
    <row r="3470" spans="1:7" ht="31.5">
      <c r="A3470" s="126"/>
      <c r="B3470" s="257" t="s">
        <v>19365</v>
      </c>
      <c r="C3470" s="95"/>
      <c r="D3470" s="95"/>
      <c r="E3470" s="95"/>
      <c r="F3470" s="95" t="s">
        <v>25184</v>
      </c>
      <c r="G3470" s="258"/>
    </row>
    <row r="3471" spans="1:7" ht="31.5">
      <c r="A3471" s="126"/>
      <c r="B3471" s="257" t="s">
        <v>19366</v>
      </c>
      <c r="C3471" s="95"/>
      <c r="D3471" s="95"/>
      <c r="E3471" s="95"/>
      <c r="F3471" s="95" t="s">
        <v>25184</v>
      </c>
      <c r="G3471" s="258"/>
    </row>
    <row r="3472" spans="1:7" ht="31.5">
      <c r="A3472" s="126"/>
      <c r="B3472" s="257" t="s">
        <v>19367</v>
      </c>
      <c r="C3472" s="95"/>
      <c r="D3472" s="95"/>
      <c r="E3472" s="95"/>
      <c r="F3472" s="95" t="s">
        <v>25184</v>
      </c>
      <c r="G3472" s="258"/>
    </row>
    <row r="3473" spans="1:7" ht="31.5">
      <c r="A3473" s="126"/>
      <c r="B3473" s="257" t="s">
        <v>19368</v>
      </c>
      <c r="C3473" s="95"/>
      <c r="D3473" s="95"/>
      <c r="E3473" s="95"/>
      <c r="F3473" s="95" t="s">
        <v>25184</v>
      </c>
      <c r="G3473" s="258"/>
    </row>
    <row r="3474" spans="1:7" ht="31.5">
      <c r="A3474" s="126"/>
      <c r="B3474" s="257" t="s">
        <v>19369</v>
      </c>
      <c r="C3474" s="95"/>
      <c r="D3474" s="95"/>
      <c r="E3474" s="95"/>
      <c r="F3474" s="95" t="s">
        <v>25184</v>
      </c>
      <c r="G3474" s="258"/>
    </row>
    <row r="3475" spans="1:7" ht="31.5">
      <c r="A3475" s="126"/>
      <c r="B3475" s="257" t="s">
        <v>19370</v>
      </c>
      <c r="C3475" s="95"/>
      <c r="D3475" s="95"/>
      <c r="E3475" s="95"/>
      <c r="F3475" s="95" t="s">
        <v>25184</v>
      </c>
      <c r="G3475" s="258"/>
    </row>
    <row r="3476" spans="1:7" ht="31.5">
      <c r="A3476" s="126"/>
      <c r="B3476" s="257" t="s">
        <v>19371</v>
      </c>
      <c r="C3476" s="95"/>
      <c r="D3476" s="95"/>
      <c r="E3476" s="95"/>
      <c r="F3476" s="95" t="s">
        <v>25184</v>
      </c>
      <c r="G3476" s="258"/>
    </row>
    <row r="3477" spans="1:7" ht="31.5">
      <c r="A3477" s="126"/>
      <c r="B3477" s="257" t="s">
        <v>19372</v>
      </c>
      <c r="C3477" s="95"/>
      <c r="D3477" s="95"/>
      <c r="E3477" s="95"/>
      <c r="F3477" s="95" t="s">
        <v>25184</v>
      </c>
      <c r="G3477" s="258"/>
    </row>
    <row r="3478" spans="1:7" ht="31.5">
      <c r="A3478" s="126"/>
      <c r="B3478" s="257" t="s">
        <v>19373</v>
      </c>
      <c r="C3478" s="95"/>
      <c r="D3478" s="95"/>
      <c r="E3478" s="95"/>
      <c r="F3478" s="95" t="s">
        <v>25184</v>
      </c>
      <c r="G3478" s="258"/>
    </row>
    <row r="3479" spans="1:7" ht="31.5">
      <c r="A3479" s="126"/>
      <c r="B3479" s="257" t="s">
        <v>19374</v>
      </c>
      <c r="C3479" s="95"/>
      <c r="D3479" s="95"/>
      <c r="E3479" s="95"/>
      <c r="F3479" s="95" t="s">
        <v>25184</v>
      </c>
      <c r="G3479" s="258"/>
    </row>
    <row r="3480" spans="1:7" ht="31.5">
      <c r="A3480" s="126"/>
      <c r="B3480" s="257" t="s">
        <v>19375</v>
      </c>
      <c r="C3480" s="95"/>
      <c r="D3480" s="95"/>
      <c r="E3480" s="95"/>
      <c r="F3480" s="95" t="s">
        <v>25184</v>
      </c>
      <c r="G3480" s="258"/>
    </row>
    <row r="3481" spans="1:7" ht="31.5">
      <c r="A3481" s="126"/>
      <c r="B3481" s="257" t="s">
        <v>19376</v>
      </c>
      <c r="C3481" s="95"/>
      <c r="D3481" s="95"/>
      <c r="E3481" s="95"/>
      <c r="F3481" s="95" t="s">
        <v>25184</v>
      </c>
      <c r="G3481" s="258"/>
    </row>
    <row r="3482" spans="1:7" ht="31.5">
      <c r="A3482" s="126"/>
      <c r="B3482" s="257" t="s">
        <v>19377</v>
      </c>
      <c r="C3482" s="95"/>
      <c r="D3482" s="95"/>
      <c r="E3482" s="95"/>
      <c r="F3482" s="95" t="s">
        <v>25184</v>
      </c>
      <c r="G3482" s="258"/>
    </row>
    <row r="3483" spans="1:7" ht="31.5">
      <c r="A3483" s="126"/>
      <c r="B3483" s="257" t="s">
        <v>19378</v>
      </c>
      <c r="C3483" s="95"/>
      <c r="D3483" s="95"/>
      <c r="E3483" s="95"/>
      <c r="F3483" s="95" t="s">
        <v>25184</v>
      </c>
      <c r="G3483" s="258"/>
    </row>
    <row r="3484" spans="1:7" ht="31.5">
      <c r="A3484" s="126"/>
      <c r="B3484" s="257" t="s">
        <v>19379</v>
      </c>
      <c r="C3484" s="95"/>
      <c r="D3484" s="95"/>
      <c r="E3484" s="95"/>
      <c r="F3484" s="95" t="s">
        <v>25184</v>
      </c>
      <c r="G3484" s="258"/>
    </row>
    <row r="3485" spans="1:7" ht="31.5">
      <c r="A3485" s="126"/>
      <c r="B3485" s="257" t="s">
        <v>19380</v>
      </c>
      <c r="C3485" s="95"/>
      <c r="D3485" s="95"/>
      <c r="E3485" s="95"/>
      <c r="F3485" s="95" t="s">
        <v>25184</v>
      </c>
      <c r="G3485" s="258"/>
    </row>
    <row r="3486" spans="1:7" ht="31.5">
      <c r="A3486" s="126"/>
      <c r="B3486" s="257" t="s">
        <v>19381</v>
      </c>
      <c r="C3486" s="95"/>
      <c r="D3486" s="95"/>
      <c r="E3486" s="95"/>
      <c r="F3486" s="95" t="s">
        <v>25184</v>
      </c>
      <c r="G3486" s="258"/>
    </row>
    <row r="3487" spans="1:7" ht="31.5">
      <c r="A3487" s="126"/>
      <c r="B3487" s="257" t="s">
        <v>19382</v>
      </c>
      <c r="C3487" s="95"/>
      <c r="D3487" s="95"/>
      <c r="E3487" s="95"/>
      <c r="F3487" s="95" t="s">
        <v>25184</v>
      </c>
      <c r="G3487" s="258"/>
    </row>
    <row r="3488" spans="1:7" ht="31.5">
      <c r="A3488" s="126"/>
      <c r="B3488" s="257" t="s">
        <v>19383</v>
      </c>
      <c r="C3488" s="95"/>
      <c r="D3488" s="95"/>
      <c r="E3488" s="95"/>
      <c r="F3488" s="95" t="s">
        <v>25184</v>
      </c>
      <c r="G3488" s="258"/>
    </row>
    <row r="3489" spans="1:7" ht="31.5">
      <c r="A3489" s="126"/>
      <c r="B3489" s="257" t="s">
        <v>19384</v>
      </c>
      <c r="C3489" s="95"/>
      <c r="D3489" s="95"/>
      <c r="E3489" s="95"/>
      <c r="F3489" s="95" t="s">
        <v>25184</v>
      </c>
      <c r="G3489" s="258"/>
    </row>
    <row r="3490" spans="1:7" ht="31.5">
      <c r="A3490" s="126"/>
      <c r="B3490" s="257" t="s">
        <v>19385</v>
      </c>
      <c r="C3490" s="95"/>
      <c r="D3490" s="95"/>
      <c r="E3490" s="95"/>
      <c r="F3490" s="95" t="s">
        <v>25184</v>
      </c>
      <c r="G3490" s="258"/>
    </row>
    <row r="3491" spans="1:7" ht="31.5">
      <c r="A3491" s="126"/>
      <c r="B3491" s="257" t="s">
        <v>19386</v>
      </c>
      <c r="C3491" s="95"/>
      <c r="D3491" s="95"/>
      <c r="E3491" s="95"/>
      <c r="F3491" s="95" t="s">
        <v>25184</v>
      </c>
      <c r="G3491" s="258"/>
    </row>
    <row r="3492" spans="1:7" ht="31.5">
      <c r="A3492" s="126"/>
      <c r="B3492" s="257" t="s">
        <v>19387</v>
      </c>
      <c r="C3492" s="95"/>
      <c r="D3492" s="95"/>
      <c r="E3492" s="95"/>
      <c r="F3492" s="95" t="s">
        <v>25184</v>
      </c>
      <c r="G3492" s="258"/>
    </row>
    <row r="3493" spans="1:7" ht="31.5">
      <c r="A3493" s="126"/>
      <c r="B3493" s="257" t="s">
        <v>19388</v>
      </c>
      <c r="C3493" s="95"/>
      <c r="D3493" s="95"/>
      <c r="E3493" s="95"/>
      <c r="F3493" s="95" t="s">
        <v>25184</v>
      </c>
      <c r="G3493" s="258"/>
    </row>
    <row r="3494" spans="1:7" ht="31.5">
      <c r="A3494" s="126"/>
      <c r="B3494" s="257" t="s">
        <v>19389</v>
      </c>
      <c r="C3494" s="95"/>
      <c r="D3494" s="95"/>
      <c r="E3494" s="95"/>
      <c r="F3494" s="95" t="s">
        <v>25184</v>
      </c>
      <c r="G3494" s="258"/>
    </row>
    <row r="3495" spans="1:7" ht="31.5">
      <c r="A3495" s="126"/>
      <c r="B3495" s="257" t="s">
        <v>19390</v>
      </c>
      <c r="C3495" s="95"/>
      <c r="D3495" s="95"/>
      <c r="E3495" s="95"/>
      <c r="F3495" s="95" t="s">
        <v>25184</v>
      </c>
      <c r="G3495" s="258"/>
    </row>
    <row r="3496" spans="1:7" ht="31.5">
      <c r="A3496" s="126"/>
      <c r="B3496" s="257" t="s">
        <v>19391</v>
      </c>
      <c r="C3496" s="95"/>
      <c r="D3496" s="95"/>
      <c r="E3496" s="95"/>
      <c r="F3496" s="95" t="s">
        <v>25184</v>
      </c>
      <c r="G3496" s="258"/>
    </row>
    <row r="3497" spans="1:7" ht="31.5">
      <c r="A3497" s="126"/>
      <c r="B3497" s="257" t="s">
        <v>19392</v>
      </c>
      <c r="C3497" s="95"/>
      <c r="D3497" s="95"/>
      <c r="E3497" s="95"/>
      <c r="F3497" s="95" t="s">
        <v>25184</v>
      </c>
      <c r="G3497" s="258"/>
    </row>
    <row r="3498" spans="1:7" ht="31.5">
      <c r="A3498" s="126"/>
      <c r="B3498" s="257" t="s">
        <v>19393</v>
      </c>
      <c r="C3498" s="95"/>
      <c r="D3498" s="95"/>
      <c r="E3498" s="95"/>
      <c r="F3498" s="95" t="s">
        <v>25184</v>
      </c>
      <c r="G3498" s="258"/>
    </row>
    <row r="3499" spans="1:7" ht="31.5">
      <c r="A3499" s="126"/>
      <c r="B3499" s="257" t="s">
        <v>19394</v>
      </c>
      <c r="C3499" s="95"/>
      <c r="D3499" s="95"/>
      <c r="E3499" s="95"/>
      <c r="F3499" s="95" t="s">
        <v>25184</v>
      </c>
      <c r="G3499" s="258"/>
    </row>
    <row r="3500" spans="1:7" ht="31.5">
      <c r="A3500" s="126"/>
      <c r="B3500" s="257" t="s">
        <v>19395</v>
      </c>
      <c r="C3500" s="95"/>
      <c r="D3500" s="95"/>
      <c r="E3500" s="95"/>
      <c r="F3500" s="95" t="s">
        <v>25184</v>
      </c>
      <c r="G3500" s="258"/>
    </row>
    <row r="3501" spans="1:7" ht="31.5">
      <c r="A3501" s="126"/>
      <c r="B3501" s="257" t="s">
        <v>19396</v>
      </c>
      <c r="C3501" s="95"/>
      <c r="D3501" s="95"/>
      <c r="E3501" s="95"/>
      <c r="F3501" s="95" t="s">
        <v>25184</v>
      </c>
      <c r="G3501" s="258"/>
    </row>
    <row r="3502" spans="1:7" ht="31.5">
      <c r="A3502" s="126"/>
      <c r="B3502" s="257" t="s">
        <v>19397</v>
      </c>
      <c r="C3502" s="95"/>
      <c r="D3502" s="95"/>
      <c r="E3502" s="95"/>
      <c r="F3502" s="95" t="s">
        <v>25184</v>
      </c>
      <c r="G3502" s="258"/>
    </row>
    <row r="3503" spans="1:7" ht="31.5">
      <c r="A3503" s="126"/>
      <c r="B3503" s="257" t="s">
        <v>19398</v>
      </c>
      <c r="C3503" s="95"/>
      <c r="D3503" s="95"/>
      <c r="E3503" s="95"/>
      <c r="F3503" s="95" t="s">
        <v>25184</v>
      </c>
      <c r="G3503" s="258"/>
    </row>
    <row r="3504" spans="1:7" ht="31.5">
      <c r="A3504" s="126"/>
      <c r="B3504" s="257" t="s">
        <v>19399</v>
      </c>
      <c r="C3504" s="95"/>
      <c r="D3504" s="95"/>
      <c r="E3504" s="95"/>
      <c r="F3504" s="95" t="s">
        <v>25184</v>
      </c>
      <c r="G3504" s="258"/>
    </row>
    <row r="3505" spans="1:7" ht="31.5">
      <c r="A3505" s="126"/>
      <c r="B3505" s="257" t="s">
        <v>19400</v>
      </c>
      <c r="C3505" s="95"/>
      <c r="D3505" s="95"/>
      <c r="E3505" s="95"/>
      <c r="F3505" s="95" t="s">
        <v>25184</v>
      </c>
      <c r="G3505" s="258"/>
    </row>
    <row r="3506" spans="1:7" ht="31.5">
      <c r="A3506" s="126"/>
      <c r="B3506" s="257" t="s">
        <v>19401</v>
      </c>
      <c r="C3506" s="95"/>
      <c r="D3506" s="95"/>
      <c r="E3506" s="95"/>
      <c r="F3506" s="95" t="s">
        <v>25184</v>
      </c>
      <c r="G3506" s="258"/>
    </row>
    <row r="3507" spans="1:7" ht="31.5">
      <c r="A3507" s="126"/>
      <c r="B3507" s="257" t="s">
        <v>19402</v>
      </c>
      <c r="C3507" s="95"/>
      <c r="D3507" s="95"/>
      <c r="E3507" s="95"/>
      <c r="F3507" s="95" t="s">
        <v>25184</v>
      </c>
      <c r="G3507" s="258"/>
    </row>
    <row r="3508" spans="1:7" ht="31.5">
      <c r="A3508" s="126"/>
      <c r="B3508" s="257" t="s">
        <v>19403</v>
      </c>
      <c r="C3508" s="95"/>
      <c r="D3508" s="95"/>
      <c r="E3508" s="95"/>
      <c r="F3508" s="95" t="s">
        <v>25184</v>
      </c>
      <c r="G3508" s="258"/>
    </row>
    <row r="3509" spans="1:7" ht="31.5">
      <c r="A3509" s="126"/>
      <c r="B3509" s="257" t="s">
        <v>19404</v>
      </c>
      <c r="C3509" s="95"/>
      <c r="D3509" s="95"/>
      <c r="E3509" s="95"/>
      <c r="F3509" s="95" t="s">
        <v>25184</v>
      </c>
      <c r="G3509" s="258"/>
    </row>
    <row r="3510" spans="1:7" ht="31.5">
      <c r="A3510" s="126"/>
      <c r="B3510" s="257" t="s">
        <v>19405</v>
      </c>
      <c r="C3510" s="95"/>
      <c r="D3510" s="95"/>
      <c r="E3510" s="95"/>
      <c r="F3510" s="95" t="s">
        <v>25184</v>
      </c>
      <c r="G3510" s="258"/>
    </row>
    <row r="3511" spans="1:7" ht="31.5">
      <c r="A3511" s="126"/>
      <c r="B3511" s="257" t="s">
        <v>19406</v>
      </c>
      <c r="C3511" s="95"/>
      <c r="D3511" s="95"/>
      <c r="E3511" s="95"/>
      <c r="F3511" s="95" t="s">
        <v>25184</v>
      </c>
      <c r="G3511" s="258"/>
    </row>
    <row r="3512" spans="1:7" ht="31.5">
      <c r="A3512" s="126"/>
      <c r="B3512" s="257" t="s">
        <v>19407</v>
      </c>
      <c r="C3512" s="95"/>
      <c r="D3512" s="95"/>
      <c r="E3512" s="95"/>
      <c r="F3512" s="95" t="s">
        <v>25184</v>
      </c>
      <c r="G3512" s="258"/>
    </row>
    <row r="3513" spans="1:7" ht="31.5">
      <c r="A3513" s="126"/>
      <c r="B3513" s="257" t="s">
        <v>19408</v>
      </c>
      <c r="C3513" s="95"/>
      <c r="D3513" s="95"/>
      <c r="E3513" s="95"/>
      <c r="F3513" s="95" t="s">
        <v>25184</v>
      </c>
      <c r="G3513" s="258"/>
    </row>
    <row r="3514" spans="1:7" ht="31.5">
      <c r="A3514" s="126"/>
      <c r="B3514" s="257" t="s">
        <v>19409</v>
      </c>
      <c r="C3514" s="95"/>
      <c r="D3514" s="95"/>
      <c r="E3514" s="95"/>
      <c r="F3514" s="95" t="s">
        <v>25184</v>
      </c>
      <c r="G3514" s="258"/>
    </row>
    <row r="3515" spans="1:7" ht="31.5">
      <c r="A3515" s="126"/>
      <c r="B3515" s="257" t="s">
        <v>19410</v>
      </c>
      <c r="C3515" s="95"/>
      <c r="D3515" s="95"/>
      <c r="E3515" s="95"/>
      <c r="F3515" s="95" t="s">
        <v>25184</v>
      </c>
      <c r="G3515" s="258"/>
    </row>
    <row r="3516" spans="1:7" ht="31.5">
      <c r="A3516" s="126"/>
      <c r="B3516" s="257" t="s">
        <v>19411</v>
      </c>
      <c r="C3516" s="95"/>
      <c r="D3516" s="95"/>
      <c r="E3516" s="95"/>
      <c r="F3516" s="95" t="s">
        <v>25184</v>
      </c>
      <c r="G3516" s="258"/>
    </row>
    <row r="3517" spans="1:7" ht="31.5">
      <c r="A3517" s="126"/>
      <c r="B3517" s="257" t="s">
        <v>19412</v>
      </c>
      <c r="C3517" s="95"/>
      <c r="D3517" s="95"/>
      <c r="E3517" s="95"/>
      <c r="F3517" s="95" t="s">
        <v>25184</v>
      </c>
      <c r="G3517" s="258"/>
    </row>
    <row r="3518" spans="1:7" ht="31.5">
      <c r="A3518" s="126"/>
      <c r="B3518" s="257" t="s">
        <v>19413</v>
      </c>
      <c r="C3518" s="95"/>
      <c r="D3518" s="95"/>
      <c r="E3518" s="95"/>
      <c r="F3518" s="95" t="s">
        <v>25184</v>
      </c>
      <c r="G3518" s="258"/>
    </row>
    <row r="3519" spans="1:7" ht="31.5">
      <c r="A3519" s="126"/>
      <c r="B3519" s="257" t="s">
        <v>19414</v>
      </c>
      <c r="C3519" s="95"/>
      <c r="D3519" s="95"/>
      <c r="E3519" s="95"/>
      <c r="F3519" s="95" t="s">
        <v>25184</v>
      </c>
      <c r="G3519" s="258"/>
    </row>
    <row r="3520" spans="1:7" ht="31.5">
      <c r="A3520" s="126"/>
      <c r="B3520" s="257" t="s">
        <v>19415</v>
      </c>
      <c r="C3520" s="95"/>
      <c r="D3520" s="95"/>
      <c r="E3520" s="95"/>
      <c r="F3520" s="95" t="s">
        <v>25184</v>
      </c>
      <c r="G3520" s="258"/>
    </row>
    <row r="3521" spans="1:7" ht="31.5">
      <c r="A3521" s="126"/>
      <c r="B3521" s="257" t="s">
        <v>19416</v>
      </c>
      <c r="C3521" s="95"/>
      <c r="D3521" s="95"/>
      <c r="E3521" s="95"/>
      <c r="F3521" s="95" t="s">
        <v>25184</v>
      </c>
      <c r="G3521" s="258"/>
    </row>
    <row r="3522" spans="1:7" ht="31.5">
      <c r="A3522" s="126"/>
      <c r="B3522" s="257" t="s">
        <v>19417</v>
      </c>
      <c r="C3522" s="95"/>
      <c r="D3522" s="95"/>
      <c r="E3522" s="95"/>
      <c r="F3522" s="95" t="s">
        <v>25184</v>
      </c>
      <c r="G3522" s="258"/>
    </row>
    <row r="3523" spans="1:7" ht="31.5">
      <c r="A3523" s="126"/>
      <c r="B3523" s="257" t="s">
        <v>19418</v>
      </c>
      <c r="C3523" s="95"/>
      <c r="D3523" s="95"/>
      <c r="E3523" s="95"/>
      <c r="F3523" s="95" t="s">
        <v>25184</v>
      </c>
      <c r="G3523" s="258"/>
    </row>
    <row r="3524" spans="1:7" ht="31.5">
      <c r="A3524" s="126"/>
      <c r="B3524" s="257" t="s">
        <v>19419</v>
      </c>
      <c r="C3524" s="95"/>
      <c r="D3524" s="95"/>
      <c r="E3524" s="95"/>
      <c r="F3524" s="95" t="s">
        <v>25184</v>
      </c>
      <c r="G3524" s="258"/>
    </row>
    <row r="3525" spans="1:7" ht="31.5">
      <c r="A3525" s="126"/>
      <c r="B3525" s="257" t="s">
        <v>19420</v>
      </c>
      <c r="C3525" s="95"/>
      <c r="D3525" s="95"/>
      <c r="E3525" s="95"/>
      <c r="F3525" s="95" t="s">
        <v>25184</v>
      </c>
      <c r="G3525" s="258"/>
    </row>
    <row r="3526" spans="1:7" ht="31.5">
      <c r="A3526" s="126"/>
      <c r="B3526" s="257" t="s">
        <v>19421</v>
      </c>
      <c r="C3526" s="95"/>
      <c r="D3526" s="95"/>
      <c r="E3526" s="95"/>
      <c r="F3526" s="95" t="s">
        <v>25184</v>
      </c>
      <c r="G3526" s="258"/>
    </row>
    <row r="3527" spans="1:7" ht="31.5">
      <c r="A3527" s="126"/>
      <c r="B3527" s="257" t="s">
        <v>19422</v>
      </c>
      <c r="C3527" s="95"/>
      <c r="D3527" s="95"/>
      <c r="E3527" s="95"/>
      <c r="F3527" s="95" t="s">
        <v>25184</v>
      </c>
      <c r="G3527" s="258"/>
    </row>
    <row r="3528" spans="1:7" ht="31.5">
      <c r="A3528" s="126"/>
      <c r="B3528" s="257" t="s">
        <v>19423</v>
      </c>
      <c r="C3528" s="95"/>
      <c r="D3528" s="95"/>
      <c r="E3528" s="95"/>
      <c r="F3528" s="95" t="s">
        <v>25184</v>
      </c>
      <c r="G3528" s="258"/>
    </row>
    <row r="3529" spans="1:7" ht="31.5">
      <c r="A3529" s="126"/>
      <c r="B3529" s="257" t="s">
        <v>19424</v>
      </c>
      <c r="C3529" s="95"/>
      <c r="D3529" s="95"/>
      <c r="E3529" s="95"/>
      <c r="F3529" s="95" t="s">
        <v>25184</v>
      </c>
      <c r="G3529" s="258"/>
    </row>
    <row r="3530" spans="1:7" ht="31.5">
      <c r="A3530" s="126"/>
      <c r="B3530" s="257" t="s">
        <v>19425</v>
      </c>
      <c r="C3530" s="95"/>
      <c r="D3530" s="95"/>
      <c r="E3530" s="95"/>
      <c r="F3530" s="95" t="s">
        <v>25184</v>
      </c>
      <c r="G3530" s="258"/>
    </row>
    <row r="3531" spans="1:7" ht="31.5">
      <c r="A3531" s="126"/>
      <c r="B3531" s="257" t="s">
        <v>19426</v>
      </c>
      <c r="C3531" s="95"/>
      <c r="D3531" s="95"/>
      <c r="E3531" s="95"/>
      <c r="F3531" s="95" t="s">
        <v>25184</v>
      </c>
      <c r="G3531" s="258"/>
    </row>
    <row r="3532" spans="1:7" ht="31.5">
      <c r="A3532" s="126"/>
      <c r="B3532" s="257" t="s">
        <v>19427</v>
      </c>
      <c r="C3532" s="95"/>
      <c r="D3532" s="95"/>
      <c r="E3532" s="95"/>
      <c r="F3532" s="95" t="s">
        <v>25184</v>
      </c>
      <c r="G3532" s="258"/>
    </row>
    <row r="3533" spans="1:7" ht="31.5">
      <c r="A3533" s="126"/>
      <c r="B3533" s="257" t="s">
        <v>19428</v>
      </c>
      <c r="C3533" s="95"/>
      <c r="D3533" s="95"/>
      <c r="E3533" s="95"/>
      <c r="F3533" s="95" t="s">
        <v>25184</v>
      </c>
      <c r="G3533" s="258"/>
    </row>
    <row r="3534" spans="1:7" ht="31.5">
      <c r="A3534" s="126"/>
      <c r="B3534" s="257" t="s">
        <v>19429</v>
      </c>
      <c r="C3534" s="95"/>
      <c r="D3534" s="95"/>
      <c r="E3534" s="95"/>
      <c r="F3534" s="95" t="s">
        <v>25184</v>
      </c>
      <c r="G3534" s="258"/>
    </row>
    <row r="3535" spans="1:7" ht="31.5">
      <c r="A3535" s="126"/>
      <c r="B3535" s="257" t="s">
        <v>19430</v>
      </c>
      <c r="C3535" s="95"/>
      <c r="D3535" s="95"/>
      <c r="E3535" s="95"/>
      <c r="F3535" s="95" t="s">
        <v>25184</v>
      </c>
      <c r="G3535" s="258"/>
    </row>
    <row r="3536" spans="1:7" ht="31.5">
      <c r="A3536" s="126"/>
      <c r="B3536" s="257" t="s">
        <v>19431</v>
      </c>
      <c r="C3536" s="95"/>
      <c r="D3536" s="95"/>
      <c r="E3536" s="95"/>
      <c r="F3536" s="95" t="s">
        <v>25184</v>
      </c>
      <c r="G3536" s="258"/>
    </row>
    <row r="3537" spans="1:7" ht="31.5">
      <c r="A3537" s="126"/>
      <c r="B3537" s="257" t="s">
        <v>19432</v>
      </c>
      <c r="C3537" s="95"/>
      <c r="D3537" s="95"/>
      <c r="E3537" s="95"/>
      <c r="F3537" s="95" t="s">
        <v>25184</v>
      </c>
      <c r="G3537" s="258"/>
    </row>
    <row r="3538" spans="1:7" ht="31.5">
      <c r="A3538" s="126"/>
      <c r="B3538" s="257" t="s">
        <v>19433</v>
      </c>
      <c r="C3538" s="95"/>
      <c r="D3538" s="95"/>
      <c r="E3538" s="95"/>
      <c r="F3538" s="95" t="s">
        <v>25184</v>
      </c>
      <c r="G3538" s="258"/>
    </row>
    <row r="3539" spans="1:7" ht="31.5">
      <c r="A3539" s="126"/>
      <c r="B3539" s="257" t="s">
        <v>19434</v>
      </c>
      <c r="C3539" s="95"/>
      <c r="D3539" s="95"/>
      <c r="E3539" s="95"/>
      <c r="F3539" s="95" t="s">
        <v>25184</v>
      </c>
      <c r="G3539" s="258"/>
    </row>
    <row r="3540" spans="1:7" ht="31.5">
      <c r="A3540" s="126"/>
      <c r="B3540" s="257" t="s">
        <v>19435</v>
      </c>
      <c r="C3540" s="95"/>
      <c r="D3540" s="95"/>
      <c r="E3540" s="95"/>
      <c r="F3540" s="95" t="s">
        <v>25184</v>
      </c>
      <c r="G3540" s="258"/>
    </row>
    <row r="3541" spans="1:7" ht="31.5">
      <c r="A3541" s="126"/>
      <c r="B3541" s="257" t="s">
        <v>19436</v>
      </c>
      <c r="C3541" s="95"/>
      <c r="D3541" s="95"/>
      <c r="E3541" s="95"/>
      <c r="F3541" s="95" t="s">
        <v>25184</v>
      </c>
      <c r="G3541" s="258"/>
    </row>
    <row r="3542" spans="1:7" ht="31.5">
      <c r="A3542" s="126"/>
      <c r="B3542" s="257" t="s">
        <v>19437</v>
      </c>
      <c r="C3542" s="95"/>
      <c r="D3542" s="95"/>
      <c r="E3542" s="95"/>
      <c r="F3542" s="95" t="s">
        <v>25184</v>
      </c>
      <c r="G3542" s="258"/>
    </row>
    <row r="3543" spans="1:7" ht="31.5">
      <c r="A3543" s="126"/>
      <c r="B3543" s="257" t="s">
        <v>19438</v>
      </c>
      <c r="C3543" s="95"/>
      <c r="D3543" s="95"/>
      <c r="E3543" s="95"/>
      <c r="F3543" s="95" t="s">
        <v>25184</v>
      </c>
      <c r="G3543" s="258"/>
    </row>
    <row r="3544" spans="1:7" ht="31.5">
      <c r="A3544" s="126"/>
      <c r="B3544" s="257" t="s">
        <v>19439</v>
      </c>
      <c r="C3544" s="95"/>
      <c r="D3544" s="95"/>
      <c r="E3544" s="95"/>
      <c r="F3544" s="95" t="s">
        <v>25184</v>
      </c>
      <c r="G3544" s="258"/>
    </row>
    <row r="3545" spans="1:7" ht="31.5">
      <c r="A3545" s="126"/>
      <c r="B3545" s="257" t="s">
        <v>19440</v>
      </c>
      <c r="C3545" s="95"/>
      <c r="D3545" s="95"/>
      <c r="E3545" s="95"/>
      <c r="F3545" s="95" t="s">
        <v>25184</v>
      </c>
      <c r="G3545" s="258"/>
    </row>
    <row r="3546" spans="1:7" ht="31.5">
      <c r="A3546" s="126"/>
      <c r="B3546" s="257" t="s">
        <v>19441</v>
      </c>
      <c r="C3546" s="95"/>
      <c r="D3546" s="95"/>
      <c r="E3546" s="95"/>
      <c r="F3546" s="95" t="s">
        <v>25184</v>
      </c>
      <c r="G3546" s="258"/>
    </row>
    <row r="3547" spans="1:7" ht="31.5">
      <c r="A3547" s="126"/>
      <c r="B3547" s="257" t="s">
        <v>19442</v>
      </c>
      <c r="C3547" s="95"/>
      <c r="D3547" s="95"/>
      <c r="E3547" s="95"/>
      <c r="F3547" s="95" t="s">
        <v>25184</v>
      </c>
      <c r="G3547" s="258"/>
    </row>
    <row r="3548" spans="1:7" ht="31.5">
      <c r="A3548" s="126"/>
      <c r="B3548" s="257" t="s">
        <v>19443</v>
      </c>
      <c r="C3548" s="95"/>
      <c r="D3548" s="95"/>
      <c r="E3548" s="95"/>
      <c r="F3548" s="95" t="s">
        <v>25184</v>
      </c>
      <c r="G3548" s="258"/>
    </row>
    <row r="3549" spans="1:7" ht="31.5">
      <c r="A3549" s="126"/>
      <c r="B3549" s="257" t="s">
        <v>19444</v>
      </c>
      <c r="C3549" s="95"/>
      <c r="D3549" s="95"/>
      <c r="E3549" s="95"/>
      <c r="F3549" s="95" t="s">
        <v>25184</v>
      </c>
      <c r="G3549" s="258"/>
    </row>
    <row r="3550" spans="1:7" ht="31.5">
      <c r="A3550" s="126"/>
      <c r="B3550" s="257" t="s">
        <v>19445</v>
      </c>
      <c r="C3550" s="95"/>
      <c r="D3550" s="95"/>
      <c r="E3550" s="95"/>
      <c r="F3550" s="95" t="s">
        <v>25184</v>
      </c>
      <c r="G3550" s="258"/>
    </row>
    <row r="3551" spans="1:7" ht="31.5">
      <c r="A3551" s="126"/>
      <c r="B3551" s="257" t="s">
        <v>19446</v>
      </c>
      <c r="C3551" s="95"/>
      <c r="D3551" s="95"/>
      <c r="E3551" s="95"/>
      <c r="F3551" s="95" t="s">
        <v>25184</v>
      </c>
      <c r="G3551" s="258"/>
    </row>
    <row r="3552" spans="1:7" ht="31.5">
      <c r="A3552" s="126"/>
      <c r="B3552" s="257" t="s">
        <v>19447</v>
      </c>
      <c r="C3552" s="95"/>
      <c r="D3552" s="95"/>
      <c r="E3552" s="95"/>
      <c r="F3552" s="95" t="s">
        <v>25184</v>
      </c>
      <c r="G3552" s="258"/>
    </row>
    <row r="3553" spans="1:7" ht="31.5">
      <c r="A3553" s="126"/>
      <c r="B3553" s="257" t="s">
        <v>19448</v>
      </c>
      <c r="C3553" s="95"/>
      <c r="D3553" s="95"/>
      <c r="E3553" s="95"/>
      <c r="F3553" s="95" t="s">
        <v>25184</v>
      </c>
      <c r="G3553" s="258"/>
    </row>
    <row r="3554" spans="1:7" ht="31.5">
      <c r="A3554" s="126"/>
      <c r="B3554" s="257" t="s">
        <v>19449</v>
      </c>
      <c r="C3554" s="95"/>
      <c r="D3554" s="95"/>
      <c r="E3554" s="95"/>
      <c r="F3554" s="95" t="s">
        <v>25184</v>
      </c>
      <c r="G3554" s="258"/>
    </row>
    <row r="3555" spans="1:7" ht="31.5">
      <c r="A3555" s="126"/>
      <c r="B3555" s="257" t="s">
        <v>19450</v>
      </c>
      <c r="C3555" s="95"/>
      <c r="D3555" s="95"/>
      <c r="E3555" s="95"/>
      <c r="F3555" s="95" t="s">
        <v>25184</v>
      </c>
      <c r="G3555" s="258"/>
    </row>
    <row r="3556" spans="1:7" ht="31.5">
      <c r="A3556" s="126"/>
      <c r="B3556" s="257" t="s">
        <v>19451</v>
      </c>
      <c r="C3556" s="95"/>
      <c r="D3556" s="95"/>
      <c r="E3556" s="95"/>
      <c r="F3556" s="95" t="s">
        <v>25184</v>
      </c>
      <c r="G3556" s="258"/>
    </row>
    <row r="3557" spans="1:7" ht="31.5">
      <c r="A3557" s="126"/>
      <c r="B3557" s="257" t="s">
        <v>19452</v>
      </c>
      <c r="C3557" s="95"/>
      <c r="D3557" s="95"/>
      <c r="E3557" s="95"/>
      <c r="F3557" s="95" t="s">
        <v>25184</v>
      </c>
      <c r="G3557" s="258"/>
    </row>
    <row r="3558" spans="1:7" ht="31.5">
      <c r="A3558" s="126"/>
      <c r="B3558" s="257" t="s">
        <v>19453</v>
      </c>
      <c r="C3558" s="95"/>
      <c r="D3558" s="95"/>
      <c r="E3558" s="95"/>
      <c r="F3558" s="95" t="s">
        <v>25184</v>
      </c>
      <c r="G3558" s="258"/>
    </row>
    <row r="3559" spans="1:7" ht="31.5">
      <c r="A3559" s="126"/>
      <c r="B3559" s="257" t="s">
        <v>19454</v>
      </c>
      <c r="C3559" s="95"/>
      <c r="D3559" s="95"/>
      <c r="E3559" s="95"/>
      <c r="F3559" s="95" t="s">
        <v>25184</v>
      </c>
      <c r="G3559" s="258"/>
    </row>
    <row r="3560" spans="1:7" ht="31.5">
      <c r="A3560" s="126"/>
      <c r="B3560" s="257" t="s">
        <v>19455</v>
      </c>
      <c r="C3560" s="95"/>
      <c r="D3560" s="95"/>
      <c r="E3560" s="95"/>
      <c r="F3560" s="95" t="s">
        <v>25184</v>
      </c>
      <c r="G3560" s="258"/>
    </row>
    <row r="3561" spans="1:7" ht="31.5">
      <c r="A3561" s="126"/>
      <c r="B3561" s="257" t="s">
        <v>19456</v>
      </c>
      <c r="C3561" s="95"/>
      <c r="D3561" s="95"/>
      <c r="E3561" s="95"/>
      <c r="F3561" s="95" t="s">
        <v>25184</v>
      </c>
      <c r="G3561" s="258"/>
    </row>
    <row r="3562" spans="1:7" ht="31.5">
      <c r="A3562" s="126"/>
      <c r="B3562" s="257" t="s">
        <v>19457</v>
      </c>
      <c r="C3562" s="95"/>
      <c r="D3562" s="95"/>
      <c r="E3562" s="95"/>
      <c r="F3562" s="95" t="s">
        <v>25184</v>
      </c>
      <c r="G3562" s="258"/>
    </row>
    <row r="3563" spans="1:7" ht="31.5">
      <c r="A3563" s="126"/>
      <c r="B3563" s="257" t="s">
        <v>19458</v>
      </c>
      <c r="C3563" s="95"/>
      <c r="D3563" s="95"/>
      <c r="E3563" s="95"/>
      <c r="F3563" s="95" t="s">
        <v>25184</v>
      </c>
      <c r="G3563" s="258"/>
    </row>
    <row r="3564" spans="1:7" ht="31.5">
      <c r="A3564" s="126"/>
      <c r="B3564" s="257" t="s">
        <v>19459</v>
      </c>
      <c r="C3564" s="95"/>
      <c r="D3564" s="95"/>
      <c r="E3564" s="95"/>
      <c r="F3564" s="95" t="s">
        <v>25184</v>
      </c>
      <c r="G3564" s="258"/>
    </row>
    <row r="3565" spans="1:7" ht="31.5">
      <c r="A3565" s="126"/>
      <c r="B3565" s="257" t="s">
        <v>19460</v>
      </c>
      <c r="C3565" s="95"/>
      <c r="D3565" s="95"/>
      <c r="E3565" s="95"/>
      <c r="F3565" s="95" t="s">
        <v>25184</v>
      </c>
      <c r="G3565" s="258"/>
    </row>
    <row r="3566" spans="1:7" ht="31.5">
      <c r="A3566" s="126"/>
      <c r="B3566" s="257" t="s">
        <v>19461</v>
      </c>
      <c r="C3566" s="95"/>
      <c r="D3566" s="95"/>
      <c r="E3566" s="95"/>
      <c r="F3566" s="95" t="s">
        <v>25184</v>
      </c>
      <c r="G3566" s="258"/>
    </row>
    <row r="3567" spans="1:7" ht="31.5">
      <c r="A3567" s="126"/>
      <c r="B3567" s="257" t="s">
        <v>19462</v>
      </c>
      <c r="C3567" s="95"/>
      <c r="D3567" s="95"/>
      <c r="E3567" s="95"/>
      <c r="F3567" s="95" t="s">
        <v>25184</v>
      </c>
      <c r="G3567" s="258"/>
    </row>
    <row r="3568" spans="1:7" ht="31.5">
      <c r="A3568" s="126"/>
      <c r="B3568" s="257" t="s">
        <v>19463</v>
      </c>
      <c r="C3568" s="95"/>
      <c r="D3568" s="95"/>
      <c r="E3568" s="95"/>
      <c r="F3568" s="95" t="s">
        <v>25184</v>
      </c>
      <c r="G3568" s="258"/>
    </row>
    <row r="3569" spans="1:7" ht="31.5">
      <c r="A3569" s="126"/>
      <c r="B3569" s="257" t="s">
        <v>19464</v>
      </c>
      <c r="C3569" s="95"/>
      <c r="D3569" s="95"/>
      <c r="E3569" s="95"/>
      <c r="F3569" s="95" t="s">
        <v>25184</v>
      </c>
      <c r="G3569" s="258"/>
    </row>
    <row r="3570" spans="1:7" ht="31.5">
      <c r="A3570" s="126"/>
      <c r="B3570" s="257" t="s">
        <v>19465</v>
      </c>
      <c r="C3570" s="95"/>
      <c r="D3570" s="95"/>
      <c r="E3570" s="95"/>
      <c r="F3570" s="95" t="s">
        <v>25184</v>
      </c>
      <c r="G3570" s="258"/>
    </row>
    <row r="3571" spans="1:7" ht="31.5">
      <c r="A3571" s="126"/>
      <c r="B3571" s="257" t="s">
        <v>19466</v>
      </c>
      <c r="C3571" s="95"/>
      <c r="D3571" s="95"/>
      <c r="E3571" s="95"/>
      <c r="F3571" s="95" t="s">
        <v>25184</v>
      </c>
      <c r="G3571" s="258"/>
    </row>
    <row r="3572" spans="1:7" ht="31.5">
      <c r="A3572" s="126"/>
      <c r="B3572" s="257" t="s">
        <v>19467</v>
      </c>
      <c r="C3572" s="95"/>
      <c r="D3572" s="95"/>
      <c r="E3572" s="95"/>
      <c r="F3572" s="95" t="s">
        <v>25184</v>
      </c>
      <c r="G3572" s="258"/>
    </row>
    <row r="3573" spans="1:7" ht="31.5">
      <c r="A3573" s="126"/>
      <c r="B3573" s="257" t="s">
        <v>19468</v>
      </c>
      <c r="C3573" s="95"/>
      <c r="D3573" s="95"/>
      <c r="E3573" s="95"/>
      <c r="F3573" s="95" t="s">
        <v>25184</v>
      </c>
      <c r="G3573" s="258"/>
    </row>
    <row r="3574" spans="1:7" ht="31.5">
      <c r="A3574" s="126"/>
      <c r="B3574" s="257" t="s">
        <v>19469</v>
      </c>
      <c r="C3574" s="95"/>
      <c r="D3574" s="95"/>
      <c r="E3574" s="95"/>
      <c r="F3574" s="95" t="s">
        <v>25184</v>
      </c>
      <c r="G3574" s="258"/>
    </row>
    <row r="3575" spans="1:7" ht="31.5">
      <c r="A3575" s="126"/>
      <c r="B3575" s="257" t="s">
        <v>19470</v>
      </c>
      <c r="C3575" s="95"/>
      <c r="D3575" s="95"/>
      <c r="E3575" s="95"/>
      <c r="F3575" s="95" t="s">
        <v>25184</v>
      </c>
      <c r="G3575" s="258"/>
    </row>
    <row r="3576" spans="1:7" ht="31.5">
      <c r="A3576" s="126"/>
      <c r="B3576" s="257" t="s">
        <v>19471</v>
      </c>
      <c r="C3576" s="95"/>
      <c r="D3576" s="95"/>
      <c r="E3576" s="95"/>
      <c r="F3576" s="95" t="s">
        <v>25184</v>
      </c>
      <c r="G3576" s="258"/>
    </row>
    <row r="3577" spans="1:7" ht="31.5">
      <c r="A3577" s="126"/>
      <c r="B3577" s="257" t="s">
        <v>19472</v>
      </c>
      <c r="C3577" s="95"/>
      <c r="D3577" s="95"/>
      <c r="E3577" s="95"/>
      <c r="F3577" s="95" t="s">
        <v>25184</v>
      </c>
      <c r="G3577" s="258"/>
    </row>
    <row r="3578" spans="1:7" ht="31.5">
      <c r="A3578" s="126"/>
      <c r="B3578" s="257" t="s">
        <v>19473</v>
      </c>
      <c r="C3578" s="95"/>
      <c r="D3578" s="95"/>
      <c r="E3578" s="95"/>
      <c r="F3578" s="95" t="s">
        <v>25184</v>
      </c>
      <c r="G3578" s="258"/>
    </row>
    <row r="3579" spans="1:7" ht="31.5">
      <c r="A3579" s="126"/>
      <c r="B3579" s="257" t="s">
        <v>19474</v>
      </c>
      <c r="C3579" s="95"/>
      <c r="D3579" s="95"/>
      <c r="E3579" s="95"/>
      <c r="F3579" s="95" t="s">
        <v>25184</v>
      </c>
      <c r="G3579" s="258"/>
    </row>
    <row r="3580" spans="1:7" ht="31.5">
      <c r="A3580" s="126"/>
      <c r="B3580" s="257" t="s">
        <v>19475</v>
      </c>
      <c r="C3580" s="95"/>
      <c r="D3580" s="95"/>
      <c r="E3580" s="95"/>
      <c r="F3580" s="95" t="s">
        <v>25184</v>
      </c>
      <c r="G3580" s="258"/>
    </row>
    <row r="3581" spans="1:7" ht="31.5">
      <c r="A3581" s="126"/>
      <c r="B3581" s="257" t="s">
        <v>19476</v>
      </c>
      <c r="C3581" s="95"/>
      <c r="D3581" s="95"/>
      <c r="E3581" s="95"/>
      <c r="F3581" s="95" t="s">
        <v>25184</v>
      </c>
      <c r="G3581" s="258"/>
    </row>
    <row r="3582" spans="1:7" ht="31.5">
      <c r="A3582" s="126"/>
      <c r="B3582" s="257" t="s">
        <v>19477</v>
      </c>
      <c r="C3582" s="95"/>
      <c r="D3582" s="95"/>
      <c r="E3582" s="95"/>
      <c r="F3582" s="95" t="s">
        <v>25184</v>
      </c>
      <c r="G3582" s="258"/>
    </row>
    <row r="3583" spans="1:7" ht="31.5">
      <c r="A3583" s="126"/>
      <c r="B3583" s="257" t="s">
        <v>19478</v>
      </c>
      <c r="C3583" s="95"/>
      <c r="D3583" s="95"/>
      <c r="E3583" s="95"/>
      <c r="F3583" s="95" t="s">
        <v>25184</v>
      </c>
      <c r="G3583" s="258"/>
    </row>
    <row r="3584" spans="1:7" ht="31.5">
      <c r="A3584" s="126"/>
      <c r="B3584" s="257" t="s">
        <v>19479</v>
      </c>
      <c r="C3584" s="95"/>
      <c r="D3584" s="95"/>
      <c r="E3584" s="95"/>
      <c r="F3584" s="95" t="s">
        <v>25184</v>
      </c>
      <c r="G3584" s="258"/>
    </row>
    <row r="3585" spans="1:7" ht="31.5">
      <c r="A3585" s="126"/>
      <c r="B3585" s="257" t="s">
        <v>19480</v>
      </c>
      <c r="C3585" s="95"/>
      <c r="D3585" s="95"/>
      <c r="E3585" s="95"/>
      <c r="F3585" s="95" t="s">
        <v>25184</v>
      </c>
      <c r="G3585" s="258"/>
    </row>
    <row r="3586" spans="1:7" ht="31.5">
      <c r="A3586" s="126"/>
      <c r="B3586" s="257" t="s">
        <v>19481</v>
      </c>
      <c r="C3586" s="95"/>
      <c r="D3586" s="95"/>
      <c r="E3586" s="95"/>
      <c r="F3586" s="95" t="s">
        <v>25184</v>
      </c>
      <c r="G3586" s="258"/>
    </row>
    <row r="3587" spans="1:7" ht="31.5">
      <c r="A3587" s="126"/>
      <c r="B3587" s="257" t="s">
        <v>19482</v>
      </c>
      <c r="C3587" s="95"/>
      <c r="D3587" s="95"/>
      <c r="E3587" s="95"/>
      <c r="F3587" s="95" t="s">
        <v>25184</v>
      </c>
      <c r="G3587" s="258"/>
    </row>
    <row r="3588" spans="1:7" ht="31.5">
      <c r="A3588" s="126"/>
      <c r="B3588" s="257" t="s">
        <v>19483</v>
      </c>
      <c r="C3588" s="95"/>
      <c r="D3588" s="95"/>
      <c r="E3588" s="95"/>
      <c r="F3588" s="95" t="s">
        <v>25184</v>
      </c>
      <c r="G3588" s="258"/>
    </row>
    <row r="3589" spans="1:7" ht="31.5">
      <c r="A3589" s="126"/>
      <c r="B3589" s="257" t="s">
        <v>19484</v>
      </c>
      <c r="C3589" s="95"/>
      <c r="D3589" s="95"/>
      <c r="E3589" s="95"/>
      <c r="F3589" s="95" t="s">
        <v>25184</v>
      </c>
      <c r="G3589" s="258"/>
    </row>
    <row r="3590" spans="1:7" ht="31.5">
      <c r="A3590" s="126"/>
      <c r="B3590" s="257" t="s">
        <v>19485</v>
      </c>
      <c r="C3590" s="95"/>
      <c r="D3590" s="95"/>
      <c r="E3590" s="95"/>
      <c r="F3590" s="95" t="s">
        <v>25184</v>
      </c>
      <c r="G3590" s="258"/>
    </row>
    <row r="3591" spans="1:7" ht="31.5">
      <c r="A3591" s="126"/>
      <c r="B3591" s="257" t="s">
        <v>19486</v>
      </c>
      <c r="C3591" s="95"/>
      <c r="D3591" s="95"/>
      <c r="E3591" s="95"/>
      <c r="F3591" s="95" t="s">
        <v>25184</v>
      </c>
      <c r="G3591" s="258"/>
    </row>
    <row r="3592" spans="1:7" ht="31.5">
      <c r="A3592" s="126"/>
      <c r="B3592" s="257" t="s">
        <v>19487</v>
      </c>
      <c r="C3592" s="95"/>
      <c r="D3592" s="95"/>
      <c r="E3592" s="95"/>
      <c r="F3592" s="95" t="s">
        <v>25184</v>
      </c>
      <c r="G3592" s="258"/>
    </row>
    <row r="3593" spans="1:7" ht="31.5">
      <c r="A3593" s="126"/>
      <c r="B3593" s="257" t="s">
        <v>19488</v>
      </c>
      <c r="C3593" s="95"/>
      <c r="D3593" s="95"/>
      <c r="E3593" s="95"/>
      <c r="F3593" s="95" t="s">
        <v>25184</v>
      </c>
      <c r="G3593" s="258"/>
    </row>
    <row r="3594" spans="1:7" ht="31.5">
      <c r="A3594" s="126"/>
      <c r="B3594" s="257" t="s">
        <v>19489</v>
      </c>
      <c r="C3594" s="95"/>
      <c r="D3594" s="95"/>
      <c r="E3594" s="95"/>
      <c r="F3594" s="95" t="s">
        <v>25184</v>
      </c>
      <c r="G3594" s="258"/>
    </row>
    <row r="3595" spans="1:7" ht="31.5">
      <c r="A3595" s="126"/>
      <c r="B3595" s="257" t="s">
        <v>19490</v>
      </c>
      <c r="C3595" s="95"/>
      <c r="D3595" s="95"/>
      <c r="E3595" s="95"/>
      <c r="F3595" s="95" t="s">
        <v>25184</v>
      </c>
      <c r="G3595" s="258"/>
    </row>
    <row r="3596" spans="1:7" ht="31.5">
      <c r="A3596" s="126"/>
      <c r="B3596" s="257" t="s">
        <v>19491</v>
      </c>
      <c r="C3596" s="95"/>
      <c r="D3596" s="95"/>
      <c r="E3596" s="95"/>
      <c r="F3596" s="95" t="s">
        <v>25184</v>
      </c>
      <c r="G3596" s="258"/>
    </row>
    <row r="3597" spans="1:7" ht="31.5">
      <c r="A3597" s="126"/>
      <c r="B3597" s="257" t="s">
        <v>19492</v>
      </c>
      <c r="C3597" s="95"/>
      <c r="D3597" s="95"/>
      <c r="E3597" s="95"/>
      <c r="F3597" s="95" t="s">
        <v>25184</v>
      </c>
      <c r="G3597" s="258"/>
    </row>
    <row r="3598" spans="1:7" ht="31.5">
      <c r="A3598" s="126"/>
      <c r="B3598" s="257" t="s">
        <v>19493</v>
      </c>
      <c r="C3598" s="95"/>
      <c r="D3598" s="95"/>
      <c r="E3598" s="95"/>
      <c r="F3598" s="95" t="s">
        <v>25184</v>
      </c>
      <c r="G3598" s="258"/>
    </row>
    <row r="3599" spans="1:7" ht="31.5">
      <c r="A3599" s="126"/>
      <c r="B3599" s="257" t="s">
        <v>19494</v>
      </c>
      <c r="C3599" s="95"/>
      <c r="D3599" s="95"/>
      <c r="E3599" s="95"/>
      <c r="F3599" s="95" t="s">
        <v>25184</v>
      </c>
      <c r="G3599" s="258"/>
    </row>
    <row r="3600" spans="1:7" ht="31.5">
      <c r="A3600" s="126"/>
      <c r="B3600" s="257" t="s">
        <v>19495</v>
      </c>
      <c r="C3600" s="95"/>
      <c r="D3600" s="95"/>
      <c r="E3600" s="95"/>
      <c r="F3600" s="95" t="s">
        <v>25184</v>
      </c>
      <c r="G3600" s="258"/>
    </row>
    <row r="3601" spans="1:7" ht="31.5">
      <c r="A3601" s="126"/>
      <c r="B3601" s="257" t="s">
        <v>19496</v>
      </c>
      <c r="C3601" s="95"/>
      <c r="D3601" s="95"/>
      <c r="E3601" s="95"/>
      <c r="F3601" s="95" t="s">
        <v>25184</v>
      </c>
      <c r="G3601" s="258"/>
    </row>
    <row r="3602" spans="1:7" ht="31.5">
      <c r="A3602" s="126"/>
      <c r="B3602" s="257" t="s">
        <v>19497</v>
      </c>
      <c r="C3602" s="95"/>
      <c r="D3602" s="95"/>
      <c r="E3602" s="95"/>
      <c r="F3602" s="95" t="s">
        <v>25184</v>
      </c>
      <c r="G3602" s="258"/>
    </row>
    <row r="3603" spans="1:7" ht="31.5">
      <c r="A3603" s="126"/>
      <c r="B3603" s="257" t="s">
        <v>19498</v>
      </c>
      <c r="C3603" s="95"/>
      <c r="D3603" s="95"/>
      <c r="E3603" s="95"/>
      <c r="F3603" s="95" t="s">
        <v>25184</v>
      </c>
      <c r="G3603" s="258"/>
    </row>
    <row r="3604" spans="1:7" ht="31.5">
      <c r="A3604" s="126"/>
      <c r="B3604" s="257" t="s">
        <v>19499</v>
      </c>
      <c r="C3604" s="95"/>
      <c r="D3604" s="95"/>
      <c r="E3604" s="95"/>
      <c r="F3604" s="95" t="s">
        <v>25184</v>
      </c>
      <c r="G3604" s="258"/>
    </row>
    <row r="3605" spans="1:7" ht="31.5">
      <c r="A3605" s="126"/>
      <c r="B3605" s="257" t="s">
        <v>19500</v>
      </c>
      <c r="C3605" s="95"/>
      <c r="D3605" s="95"/>
      <c r="E3605" s="95"/>
      <c r="F3605" s="95" t="s">
        <v>25184</v>
      </c>
      <c r="G3605" s="258"/>
    </row>
    <row r="3606" spans="1:7" ht="31.5">
      <c r="A3606" s="126"/>
      <c r="B3606" s="257" t="s">
        <v>19501</v>
      </c>
      <c r="C3606" s="95"/>
      <c r="D3606" s="95"/>
      <c r="E3606" s="95"/>
      <c r="F3606" s="95" t="s">
        <v>25184</v>
      </c>
      <c r="G3606" s="258"/>
    </row>
    <row r="3607" spans="1:7" ht="31.5">
      <c r="A3607" s="126"/>
      <c r="B3607" s="257" t="s">
        <v>19502</v>
      </c>
      <c r="C3607" s="95"/>
      <c r="D3607" s="95"/>
      <c r="E3607" s="95"/>
      <c r="F3607" s="95" t="s">
        <v>25184</v>
      </c>
      <c r="G3607" s="258"/>
    </row>
    <row r="3608" spans="1:7" ht="31.5">
      <c r="A3608" s="126"/>
      <c r="B3608" s="257" t="s">
        <v>19503</v>
      </c>
      <c r="C3608" s="95"/>
      <c r="D3608" s="95"/>
      <c r="E3608" s="95"/>
      <c r="F3608" s="95" t="s">
        <v>25184</v>
      </c>
      <c r="G3608" s="258"/>
    </row>
    <row r="3609" spans="1:7" ht="31.5">
      <c r="A3609" s="126"/>
      <c r="B3609" s="257" t="s">
        <v>19504</v>
      </c>
      <c r="C3609" s="95"/>
      <c r="D3609" s="95"/>
      <c r="E3609" s="95"/>
      <c r="F3609" s="95" t="s">
        <v>25184</v>
      </c>
      <c r="G3609" s="258"/>
    </row>
    <row r="3610" spans="1:7" ht="31.5">
      <c r="A3610" s="126"/>
      <c r="B3610" s="257" t="s">
        <v>19505</v>
      </c>
      <c r="C3610" s="95"/>
      <c r="D3610" s="95"/>
      <c r="E3610" s="95"/>
      <c r="F3610" s="95" t="s">
        <v>25184</v>
      </c>
      <c r="G3610" s="258"/>
    </row>
    <row r="3611" spans="1:7" ht="31.5">
      <c r="A3611" s="126"/>
      <c r="B3611" s="257" t="s">
        <v>19506</v>
      </c>
      <c r="C3611" s="95"/>
      <c r="D3611" s="95"/>
      <c r="E3611" s="95"/>
      <c r="F3611" s="95" t="s">
        <v>25184</v>
      </c>
      <c r="G3611" s="258"/>
    </row>
    <row r="3612" spans="1:7" ht="31.5">
      <c r="A3612" s="126"/>
      <c r="B3612" s="257" t="s">
        <v>19507</v>
      </c>
      <c r="C3612" s="95"/>
      <c r="D3612" s="95"/>
      <c r="E3612" s="95"/>
      <c r="F3612" s="95" t="s">
        <v>25184</v>
      </c>
      <c r="G3612" s="258"/>
    </row>
    <row r="3613" spans="1:7" ht="31.5">
      <c r="A3613" s="126"/>
      <c r="B3613" s="257" t="s">
        <v>19508</v>
      </c>
      <c r="C3613" s="95"/>
      <c r="D3613" s="95"/>
      <c r="E3613" s="95"/>
      <c r="F3613" s="95" t="s">
        <v>25184</v>
      </c>
      <c r="G3613" s="258"/>
    </row>
    <row r="3614" spans="1:7" ht="31.5">
      <c r="A3614" s="126"/>
      <c r="B3614" s="257" t="s">
        <v>19509</v>
      </c>
      <c r="C3614" s="95"/>
      <c r="D3614" s="95"/>
      <c r="E3614" s="95"/>
      <c r="F3614" s="95" t="s">
        <v>25184</v>
      </c>
      <c r="G3614" s="258"/>
    </row>
    <row r="3615" spans="1:7" ht="31.5">
      <c r="A3615" s="126"/>
      <c r="B3615" s="257" t="s">
        <v>19510</v>
      </c>
      <c r="C3615" s="95"/>
      <c r="D3615" s="95"/>
      <c r="E3615" s="95"/>
      <c r="F3615" s="95" t="s">
        <v>25184</v>
      </c>
      <c r="G3615" s="258"/>
    </row>
    <row r="3616" spans="1:7" ht="31.5">
      <c r="A3616" s="126"/>
      <c r="B3616" s="257" t="s">
        <v>19511</v>
      </c>
      <c r="C3616" s="95"/>
      <c r="D3616" s="95"/>
      <c r="E3616" s="95"/>
      <c r="F3616" s="95" t="s">
        <v>25184</v>
      </c>
      <c r="G3616" s="258"/>
    </row>
    <row r="3617" spans="1:7" ht="31.5">
      <c r="A3617" s="126"/>
      <c r="B3617" s="257" t="s">
        <v>19512</v>
      </c>
      <c r="C3617" s="95"/>
      <c r="D3617" s="95"/>
      <c r="E3617" s="95"/>
      <c r="F3617" s="95" t="s">
        <v>25184</v>
      </c>
      <c r="G3617" s="258"/>
    </row>
    <row r="3618" spans="1:7" ht="31.5">
      <c r="A3618" s="126"/>
      <c r="B3618" s="257" t="s">
        <v>19513</v>
      </c>
      <c r="C3618" s="95"/>
      <c r="D3618" s="95"/>
      <c r="E3618" s="95"/>
      <c r="F3618" s="95" t="s">
        <v>25184</v>
      </c>
      <c r="G3618" s="258"/>
    </row>
    <row r="3619" spans="1:7" ht="31.5">
      <c r="A3619" s="126"/>
      <c r="B3619" s="257" t="s">
        <v>19514</v>
      </c>
      <c r="C3619" s="95"/>
      <c r="D3619" s="95"/>
      <c r="E3619" s="95"/>
      <c r="F3619" s="95" t="s">
        <v>25184</v>
      </c>
      <c r="G3619" s="258"/>
    </row>
    <row r="3620" spans="1:7" ht="31.5">
      <c r="A3620" s="126"/>
      <c r="B3620" s="257" t="s">
        <v>19515</v>
      </c>
      <c r="C3620" s="95"/>
      <c r="D3620" s="95"/>
      <c r="E3620" s="95"/>
      <c r="F3620" s="95" t="s">
        <v>25184</v>
      </c>
      <c r="G3620" s="258"/>
    </row>
    <row r="3621" spans="1:7" ht="31.5">
      <c r="A3621" s="126"/>
      <c r="B3621" s="257" t="s">
        <v>19516</v>
      </c>
      <c r="C3621" s="95"/>
      <c r="D3621" s="95"/>
      <c r="E3621" s="95"/>
      <c r="F3621" s="95" t="s">
        <v>25184</v>
      </c>
      <c r="G3621" s="258"/>
    </row>
    <row r="3622" spans="1:7" ht="31.5">
      <c r="A3622" s="126"/>
      <c r="B3622" s="257" t="s">
        <v>19517</v>
      </c>
      <c r="C3622" s="95"/>
      <c r="D3622" s="95"/>
      <c r="E3622" s="95"/>
      <c r="F3622" s="95" t="s">
        <v>25184</v>
      </c>
      <c r="G3622" s="258"/>
    </row>
    <row r="3623" spans="1:7" ht="31.5">
      <c r="A3623" s="126"/>
      <c r="B3623" s="257" t="s">
        <v>19518</v>
      </c>
      <c r="C3623" s="95"/>
      <c r="D3623" s="95"/>
      <c r="E3623" s="95"/>
      <c r="F3623" s="95" t="s">
        <v>25184</v>
      </c>
      <c r="G3623" s="258"/>
    </row>
    <row r="3624" spans="1:7" ht="31.5">
      <c r="A3624" s="126"/>
      <c r="B3624" s="257" t="s">
        <v>19519</v>
      </c>
      <c r="C3624" s="95"/>
      <c r="D3624" s="95"/>
      <c r="E3624" s="95"/>
      <c r="F3624" s="95" t="s">
        <v>25184</v>
      </c>
      <c r="G3624" s="258"/>
    </row>
    <row r="3625" spans="1:7" ht="31.5">
      <c r="A3625" s="126"/>
      <c r="B3625" s="257" t="s">
        <v>19520</v>
      </c>
      <c r="C3625" s="95"/>
      <c r="D3625" s="95"/>
      <c r="E3625" s="95"/>
      <c r="F3625" s="95" t="s">
        <v>25184</v>
      </c>
      <c r="G3625" s="258"/>
    </row>
    <row r="3626" spans="1:7" ht="31.5">
      <c r="A3626" s="126"/>
      <c r="B3626" s="257" t="s">
        <v>19521</v>
      </c>
      <c r="C3626" s="95"/>
      <c r="D3626" s="95"/>
      <c r="E3626" s="95"/>
      <c r="F3626" s="95" t="s">
        <v>25184</v>
      </c>
      <c r="G3626" s="258"/>
    </row>
    <row r="3627" spans="1:7" ht="31.5">
      <c r="A3627" s="126"/>
      <c r="B3627" s="257" t="s">
        <v>19522</v>
      </c>
      <c r="C3627" s="95"/>
      <c r="D3627" s="95"/>
      <c r="E3627" s="95"/>
      <c r="F3627" s="95" t="s">
        <v>25184</v>
      </c>
      <c r="G3627" s="258"/>
    </row>
    <row r="3628" spans="1:7" ht="31.5">
      <c r="A3628" s="126"/>
      <c r="B3628" s="257" t="s">
        <v>19523</v>
      </c>
      <c r="C3628" s="95"/>
      <c r="D3628" s="95"/>
      <c r="E3628" s="95"/>
      <c r="F3628" s="95" t="s">
        <v>25184</v>
      </c>
      <c r="G3628" s="258"/>
    </row>
    <row r="3629" spans="1:7" ht="31.5">
      <c r="A3629" s="126"/>
      <c r="B3629" s="257" t="s">
        <v>19524</v>
      </c>
      <c r="C3629" s="95"/>
      <c r="D3629" s="95"/>
      <c r="E3629" s="95"/>
      <c r="F3629" s="95" t="s">
        <v>25184</v>
      </c>
      <c r="G3629" s="258"/>
    </row>
    <row r="3630" spans="1:7" ht="31.5">
      <c r="A3630" s="126"/>
      <c r="B3630" s="257" t="s">
        <v>19525</v>
      </c>
      <c r="C3630" s="95"/>
      <c r="D3630" s="95"/>
      <c r="E3630" s="95"/>
      <c r="F3630" s="95" t="s">
        <v>25184</v>
      </c>
      <c r="G3630" s="258"/>
    </row>
    <row r="3631" spans="1:7" ht="31.5">
      <c r="A3631" s="126"/>
      <c r="B3631" s="257" t="s">
        <v>19526</v>
      </c>
      <c r="C3631" s="95"/>
      <c r="D3631" s="95"/>
      <c r="E3631" s="95"/>
      <c r="F3631" s="95" t="s">
        <v>25184</v>
      </c>
      <c r="G3631" s="258"/>
    </row>
    <row r="3632" spans="1:7" ht="31.5">
      <c r="A3632" s="126"/>
      <c r="B3632" s="257" t="s">
        <v>19527</v>
      </c>
      <c r="C3632" s="95"/>
      <c r="D3632" s="95"/>
      <c r="E3632" s="95"/>
      <c r="F3632" s="95" t="s">
        <v>25184</v>
      </c>
      <c r="G3632" s="258"/>
    </row>
    <row r="3633" spans="1:7" ht="31.5">
      <c r="A3633" s="126"/>
      <c r="B3633" s="257" t="s">
        <v>19528</v>
      </c>
      <c r="C3633" s="95"/>
      <c r="D3633" s="95"/>
      <c r="E3633" s="95"/>
      <c r="F3633" s="95" t="s">
        <v>25184</v>
      </c>
      <c r="G3633" s="258"/>
    </row>
    <row r="3634" spans="1:7" ht="31.5">
      <c r="A3634" s="126"/>
      <c r="B3634" s="257" t="s">
        <v>19529</v>
      </c>
      <c r="C3634" s="95"/>
      <c r="D3634" s="95"/>
      <c r="E3634" s="95"/>
      <c r="F3634" s="95" t="s">
        <v>25184</v>
      </c>
      <c r="G3634" s="258"/>
    </row>
    <row r="3635" spans="1:7" ht="31.5">
      <c r="A3635" s="126"/>
      <c r="B3635" s="257" t="s">
        <v>19530</v>
      </c>
      <c r="C3635" s="95"/>
      <c r="D3635" s="95"/>
      <c r="E3635" s="95"/>
      <c r="F3635" s="95" t="s">
        <v>25184</v>
      </c>
      <c r="G3635" s="258"/>
    </row>
    <row r="3636" spans="1:7" ht="31.5">
      <c r="A3636" s="126"/>
      <c r="B3636" s="257" t="s">
        <v>19531</v>
      </c>
      <c r="C3636" s="95"/>
      <c r="D3636" s="95"/>
      <c r="E3636" s="95"/>
      <c r="F3636" s="95" t="s">
        <v>25184</v>
      </c>
      <c r="G3636" s="258"/>
    </row>
    <row r="3637" spans="1:7" ht="31.5">
      <c r="A3637" s="126"/>
      <c r="B3637" s="257" t="s">
        <v>19532</v>
      </c>
      <c r="C3637" s="95"/>
      <c r="D3637" s="95"/>
      <c r="E3637" s="95"/>
      <c r="F3637" s="95" t="s">
        <v>25184</v>
      </c>
      <c r="G3637" s="258"/>
    </row>
    <row r="3638" spans="1:7" ht="31.5">
      <c r="A3638" s="126"/>
      <c r="B3638" s="257" t="s">
        <v>19533</v>
      </c>
      <c r="C3638" s="95"/>
      <c r="D3638" s="95"/>
      <c r="E3638" s="95"/>
      <c r="F3638" s="95" t="s">
        <v>25184</v>
      </c>
      <c r="G3638" s="258"/>
    </row>
    <row r="3639" spans="1:7" ht="31.5">
      <c r="A3639" s="126"/>
      <c r="B3639" s="257" t="s">
        <v>19534</v>
      </c>
      <c r="C3639" s="95"/>
      <c r="D3639" s="95"/>
      <c r="E3639" s="95"/>
      <c r="F3639" s="95" t="s">
        <v>25184</v>
      </c>
      <c r="G3639" s="258"/>
    </row>
    <row r="3640" spans="1:7" ht="31.5">
      <c r="A3640" s="126"/>
      <c r="B3640" s="257" t="s">
        <v>19535</v>
      </c>
      <c r="C3640" s="95"/>
      <c r="D3640" s="95"/>
      <c r="E3640" s="95"/>
      <c r="F3640" s="95" t="s">
        <v>25184</v>
      </c>
      <c r="G3640" s="258"/>
    </row>
    <row r="3641" spans="1:7" ht="31.5">
      <c r="A3641" s="126"/>
      <c r="B3641" s="257" t="s">
        <v>19536</v>
      </c>
      <c r="C3641" s="95"/>
      <c r="D3641" s="95"/>
      <c r="E3641" s="95"/>
      <c r="F3641" s="95" t="s">
        <v>25184</v>
      </c>
      <c r="G3641" s="258"/>
    </row>
    <row r="3642" spans="1:7" ht="31.5">
      <c r="A3642" s="126"/>
      <c r="B3642" s="257" t="s">
        <v>19537</v>
      </c>
      <c r="C3642" s="95"/>
      <c r="D3642" s="95"/>
      <c r="E3642" s="95"/>
      <c r="F3642" s="95" t="s">
        <v>25184</v>
      </c>
      <c r="G3642" s="258"/>
    </row>
    <row r="3643" spans="1:7" ht="31.5">
      <c r="A3643" s="126"/>
      <c r="B3643" s="257" t="s">
        <v>19538</v>
      </c>
      <c r="C3643" s="95"/>
      <c r="D3643" s="95"/>
      <c r="E3643" s="95"/>
      <c r="F3643" s="95" t="s">
        <v>25184</v>
      </c>
      <c r="G3643" s="258"/>
    </row>
    <row r="3644" spans="1:7" ht="31.5">
      <c r="A3644" s="126"/>
      <c r="B3644" s="257" t="s">
        <v>19539</v>
      </c>
      <c r="C3644" s="95"/>
      <c r="D3644" s="95"/>
      <c r="E3644" s="95"/>
      <c r="F3644" s="95" t="s">
        <v>25184</v>
      </c>
      <c r="G3644" s="258"/>
    </row>
    <row r="3645" spans="1:7" ht="31.5">
      <c r="A3645" s="126"/>
      <c r="B3645" s="257" t="s">
        <v>19540</v>
      </c>
      <c r="C3645" s="95"/>
      <c r="D3645" s="95"/>
      <c r="E3645" s="95"/>
      <c r="F3645" s="95" t="s">
        <v>25184</v>
      </c>
      <c r="G3645" s="258"/>
    </row>
    <row r="3646" spans="1:7" ht="31.5">
      <c r="A3646" s="126"/>
      <c r="B3646" s="257" t="s">
        <v>19541</v>
      </c>
      <c r="C3646" s="95"/>
      <c r="D3646" s="95"/>
      <c r="E3646" s="95"/>
      <c r="F3646" s="95" t="s">
        <v>25184</v>
      </c>
      <c r="G3646" s="258"/>
    </row>
    <row r="3647" spans="1:7" ht="31.5">
      <c r="A3647" s="126"/>
      <c r="B3647" s="257" t="s">
        <v>19542</v>
      </c>
      <c r="C3647" s="95"/>
      <c r="D3647" s="95"/>
      <c r="E3647" s="95"/>
      <c r="F3647" s="95" t="s">
        <v>25184</v>
      </c>
      <c r="G3647" s="258"/>
    </row>
    <row r="3648" spans="1:7" ht="31.5">
      <c r="A3648" s="126"/>
      <c r="B3648" s="257" t="s">
        <v>19543</v>
      </c>
      <c r="C3648" s="95"/>
      <c r="D3648" s="95"/>
      <c r="E3648" s="95"/>
      <c r="F3648" s="95" t="s">
        <v>25184</v>
      </c>
      <c r="G3648" s="258"/>
    </row>
    <row r="3649" spans="1:7" ht="31.5">
      <c r="A3649" s="126"/>
      <c r="B3649" s="257" t="s">
        <v>19544</v>
      </c>
      <c r="C3649" s="95"/>
      <c r="D3649" s="95"/>
      <c r="E3649" s="95"/>
      <c r="F3649" s="95" t="s">
        <v>25184</v>
      </c>
      <c r="G3649" s="258"/>
    </row>
    <row r="3650" spans="1:7" ht="31.5">
      <c r="A3650" s="126"/>
      <c r="B3650" s="257" t="s">
        <v>19545</v>
      </c>
      <c r="C3650" s="95"/>
      <c r="D3650" s="95"/>
      <c r="E3650" s="95"/>
      <c r="F3650" s="95" t="s">
        <v>25184</v>
      </c>
      <c r="G3650" s="258"/>
    </row>
    <row r="3651" spans="1:7" ht="31.5">
      <c r="A3651" s="126"/>
      <c r="B3651" s="257" t="s">
        <v>19546</v>
      </c>
      <c r="C3651" s="95"/>
      <c r="D3651" s="95"/>
      <c r="E3651" s="95"/>
      <c r="F3651" s="95" t="s">
        <v>25184</v>
      </c>
      <c r="G3651" s="258"/>
    </row>
    <row r="3652" spans="1:7" ht="31.5">
      <c r="A3652" s="126"/>
      <c r="B3652" s="257" t="s">
        <v>19547</v>
      </c>
      <c r="C3652" s="95"/>
      <c r="D3652" s="95"/>
      <c r="E3652" s="95"/>
      <c r="F3652" s="95" t="s">
        <v>25184</v>
      </c>
      <c r="G3652" s="258"/>
    </row>
    <row r="3653" spans="1:7" ht="31.5">
      <c r="A3653" s="126"/>
      <c r="B3653" s="257" t="s">
        <v>19548</v>
      </c>
      <c r="C3653" s="95"/>
      <c r="D3653" s="95"/>
      <c r="E3653" s="95"/>
      <c r="F3653" s="95" t="s">
        <v>25184</v>
      </c>
      <c r="G3653" s="258"/>
    </row>
    <row r="3654" spans="1:7" ht="31.5">
      <c r="A3654" s="126"/>
      <c r="B3654" s="257" t="s">
        <v>19549</v>
      </c>
      <c r="C3654" s="95"/>
      <c r="D3654" s="95"/>
      <c r="E3654" s="95"/>
      <c r="F3654" s="95" t="s">
        <v>25184</v>
      </c>
      <c r="G3654" s="258"/>
    </row>
    <row r="3655" spans="1:7" ht="31.5">
      <c r="A3655" s="126"/>
      <c r="B3655" s="257" t="s">
        <v>19550</v>
      </c>
      <c r="C3655" s="95"/>
      <c r="D3655" s="95"/>
      <c r="E3655" s="95"/>
      <c r="F3655" s="95" t="s">
        <v>25184</v>
      </c>
      <c r="G3655" s="258"/>
    </row>
    <row r="3656" spans="1:7" ht="31.5">
      <c r="A3656" s="126"/>
      <c r="B3656" s="257" t="s">
        <v>19551</v>
      </c>
      <c r="C3656" s="95"/>
      <c r="D3656" s="95"/>
      <c r="E3656" s="95"/>
      <c r="F3656" s="95" t="s">
        <v>25184</v>
      </c>
      <c r="G3656" s="258"/>
    </row>
    <row r="3657" spans="1:7" ht="31.5">
      <c r="A3657" s="126"/>
      <c r="B3657" s="257" t="s">
        <v>19552</v>
      </c>
      <c r="C3657" s="95"/>
      <c r="D3657" s="95"/>
      <c r="E3657" s="95"/>
      <c r="F3657" s="95" t="s">
        <v>25184</v>
      </c>
      <c r="G3657" s="258"/>
    </row>
    <row r="3658" spans="1:7" ht="31.5">
      <c r="A3658" s="126"/>
      <c r="B3658" s="257" t="s">
        <v>19553</v>
      </c>
      <c r="C3658" s="95"/>
      <c r="D3658" s="95"/>
      <c r="E3658" s="95"/>
      <c r="F3658" s="95" t="s">
        <v>25184</v>
      </c>
      <c r="G3658" s="258"/>
    </row>
    <row r="3659" spans="1:7" ht="31.5">
      <c r="A3659" s="126"/>
      <c r="B3659" s="257" t="s">
        <v>19554</v>
      </c>
      <c r="C3659" s="95"/>
      <c r="D3659" s="95"/>
      <c r="E3659" s="95"/>
      <c r="F3659" s="95" t="s">
        <v>25184</v>
      </c>
      <c r="G3659" s="258"/>
    </row>
    <row r="3660" spans="1:7" ht="31.5">
      <c r="A3660" s="126"/>
      <c r="B3660" s="257" t="s">
        <v>19555</v>
      </c>
      <c r="C3660" s="95"/>
      <c r="D3660" s="95"/>
      <c r="E3660" s="95"/>
      <c r="F3660" s="95" t="s">
        <v>25184</v>
      </c>
      <c r="G3660" s="258"/>
    </row>
    <row r="3661" spans="1:7" ht="31.5">
      <c r="A3661" s="126"/>
      <c r="B3661" s="257" t="s">
        <v>19556</v>
      </c>
      <c r="C3661" s="95"/>
      <c r="D3661" s="95"/>
      <c r="E3661" s="95"/>
      <c r="F3661" s="95" t="s">
        <v>25184</v>
      </c>
      <c r="G3661" s="258"/>
    </row>
    <row r="3662" spans="1:7" ht="31.5">
      <c r="A3662" s="126"/>
      <c r="B3662" s="257" t="s">
        <v>19557</v>
      </c>
      <c r="C3662" s="95"/>
      <c r="D3662" s="95"/>
      <c r="E3662" s="95"/>
      <c r="F3662" s="95" t="s">
        <v>25184</v>
      </c>
      <c r="G3662" s="258"/>
    </row>
    <row r="3663" spans="1:7" ht="31.5">
      <c r="A3663" s="126"/>
      <c r="B3663" s="257" t="s">
        <v>19558</v>
      </c>
      <c r="C3663" s="95"/>
      <c r="D3663" s="95"/>
      <c r="E3663" s="95"/>
      <c r="F3663" s="95" t="s">
        <v>25184</v>
      </c>
      <c r="G3663" s="258"/>
    </row>
    <row r="3664" spans="1:7" ht="31.5">
      <c r="A3664" s="126"/>
      <c r="B3664" s="257" t="s">
        <v>19559</v>
      </c>
      <c r="C3664" s="95"/>
      <c r="D3664" s="95"/>
      <c r="E3664" s="95"/>
      <c r="F3664" s="95" t="s">
        <v>25184</v>
      </c>
      <c r="G3664" s="258"/>
    </row>
    <row r="3665" spans="1:7" ht="31.5">
      <c r="A3665" s="126"/>
      <c r="B3665" s="257" t="s">
        <v>19560</v>
      </c>
      <c r="C3665" s="95"/>
      <c r="D3665" s="95"/>
      <c r="E3665" s="95"/>
      <c r="F3665" s="95" t="s">
        <v>25184</v>
      </c>
      <c r="G3665" s="258"/>
    </row>
    <row r="3666" spans="1:7" ht="31.5">
      <c r="A3666" s="126"/>
      <c r="B3666" s="257" t="s">
        <v>19561</v>
      </c>
      <c r="C3666" s="95"/>
      <c r="D3666" s="95"/>
      <c r="E3666" s="95"/>
      <c r="F3666" s="95" t="s">
        <v>25184</v>
      </c>
      <c r="G3666" s="258"/>
    </row>
    <row r="3667" spans="1:7" ht="31.5">
      <c r="A3667" s="126"/>
      <c r="B3667" s="257" t="s">
        <v>19562</v>
      </c>
      <c r="C3667" s="95"/>
      <c r="D3667" s="95"/>
      <c r="E3667" s="95"/>
      <c r="F3667" s="95" t="s">
        <v>25184</v>
      </c>
      <c r="G3667" s="258"/>
    </row>
    <row r="3668" spans="1:7" ht="31.5">
      <c r="A3668" s="126"/>
      <c r="B3668" s="257" t="s">
        <v>19563</v>
      </c>
      <c r="C3668" s="95"/>
      <c r="D3668" s="95"/>
      <c r="E3668" s="95"/>
      <c r="F3668" s="95" t="s">
        <v>25184</v>
      </c>
      <c r="G3668" s="258"/>
    </row>
    <row r="3669" spans="1:7" ht="31.5">
      <c r="A3669" s="126"/>
      <c r="B3669" s="257" t="s">
        <v>19564</v>
      </c>
      <c r="C3669" s="95"/>
      <c r="D3669" s="95"/>
      <c r="E3669" s="95"/>
      <c r="F3669" s="95" t="s">
        <v>25184</v>
      </c>
      <c r="G3669" s="258"/>
    </row>
    <row r="3670" spans="1:7" ht="31.5">
      <c r="A3670" s="126"/>
      <c r="B3670" s="257" t="s">
        <v>19565</v>
      </c>
      <c r="C3670" s="95"/>
      <c r="D3670" s="95"/>
      <c r="E3670" s="95"/>
      <c r="F3670" s="95" t="s">
        <v>25184</v>
      </c>
      <c r="G3670" s="258"/>
    </row>
    <row r="3671" spans="1:7" ht="31.5">
      <c r="A3671" s="126"/>
      <c r="B3671" s="257" t="s">
        <v>19566</v>
      </c>
      <c r="C3671" s="95"/>
      <c r="D3671" s="95"/>
      <c r="E3671" s="95"/>
      <c r="F3671" s="95" t="s">
        <v>25184</v>
      </c>
      <c r="G3671" s="258"/>
    </row>
    <row r="3672" spans="1:7" ht="31.5">
      <c r="A3672" s="126"/>
      <c r="B3672" s="257" t="s">
        <v>19567</v>
      </c>
      <c r="C3672" s="95"/>
      <c r="D3672" s="95"/>
      <c r="E3672" s="95"/>
      <c r="F3672" s="95" t="s">
        <v>25184</v>
      </c>
      <c r="G3672" s="258"/>
    </row>
    <row r="3673" spans="1:7" ht="31.5">
      <c r="A3673" s="126"/>
      <c r="B3673" s="257" t="s">
        <v>19568</v>
      </c>
      <c r="C3673" s="95"/>
      <c r="D3673" s="95"/>
      <c r="E3673" s="95"/>
      <c r="F3673" s="95" t="s">
        <v>25184</v>
      </c>
      <c r="G3673" s="258"/>
    </row>
    <row r="3674" spans="1:7" ht="31.5">
      <c r="A3674" s="126"/>
      <c r="B3674" s="257" t="s">
        <v>19569</v>
      </c>
      <c r="C3674" s="95"/>
      <c r="D3674" s="95"/>
      <c r="E3674" s="95"/>
      <c r="F3674" s="95" t="s">
        <v>25184</v>
      </c>
      <c r="G3674" s="258"/>
    </row>
    <row r="3675" spans="1:7" ht="31.5">
      <c r="A3675" s="126"/>
      <c r="B3675" s="257" t="s">
        <v>19570</v>
      </c>
      <c r="C3675" s="95"/>
      <c r="D3675" s="95"/>
      <c r="E3675" s="95"/>
      <c r="F3675" s="95" t="s">
        <v>25184</v>
      </c>
      <c r="G3675" s="258"/>
    </row>
    <row r="3676" spans="1:7" ht="31.5">
      <c r="A3676" s="126"/>
      <c r="B3676" s="257" t="s">
        <v>19571</v>
      </c>
      <c r="C3676" s="95"/>
      <c r="D3676" s="95"/>
      <c r="E3676" s="95"/>
      <c r="F3676" s="95" t="s">
        <v>25184</v>
      </c>
      <c r="G3676" s="258"/>
    </row>
    <row r="3677" spans="1:7" ht="31.5">
      <c r="A3677" s="126"/>
      <c r="B3677" s="257" t="s">
        <v>19572</v>
      </c>
      <c r="C3677" s="95"/>
      <c r="D3677" s="95"/>
      <c r="E3677" s="95"/>
      <c r="F3677" s="95" t="s">
        <v>25184</v>
      </c>
      <c r="G3677" s="258"/>
    </row>
    <row r="3678" spans="1:7" ht="31.5">
      <c r="A3678" s="126"/>
      <c r="B3678" s="257" t="s">
        <v>19573</v>
      </c>
      <c r="C3678" s="95"/>
      <c r="D3678" s="95"/>
      <c r="E3678" s="95"/>
      <c r="F3678" s="95" t="s">
        <v>25184</v>
      </c>
      <c r="G3678" s="258"/>
    </row>
    <row r="3679" spans="1:7" ht="31.5">
      <c r="A3679" s="126"/>
      <c r="B3679" s="257" t="s">
        <v>19574</v>
      </c>
      <c r="C3679" s="95"/>
      <c r="D3679" s="95"/>
      <c r="E3679" s="95"/>
      <c r="F3679" s="95" t="s">
        <v>25184</v>
      </c>
      <c r="G3679" s="258"/>
    </row>
    <row r="3680" spans="1:7" ht="31.5">
      <c r="A3680" s="126"/>
      <c r="B3680" s="257" t="s">
        <v>19575</v>
      </c>
      <c r="C3680" s="95"/>
      <c r="D3680" s="95"/>
      <c r="E3680" s="95"/>
      <c r="F3680" s="95" t="s">
        <v>25184</v>
      </c>
      <c r="G3680" s="258"/>
    </row>
    <row r="3681" spans="1:7" ht="31.5">
      <c r="A3681" s="126"/>
      <c r="B3681" s="257" t="s">
        <v>19576</v>
      </c>
      <c r="C3681" s="95"/>
      <c r="D3681" s="95"/>
      <c r="E3681" s="95"/>
      <c r="F3681" s="95" t="s">
        <v>25184</v>
      </c>
      <c r="G3681" s="258"/>
    </row>
    <row r="3682" spans="1:7" ht="31.5">
      <c r="A3682" s="126"/>
      <c r="B3682" s="257" t="s">
        <v>19577</v>
      </c>
      <c r="C3682" s="95"/>
      <c r="D3682" s="95"/>
      <c r="E3682" s="95"/>
      <c r="F3682" s="95" t="s">
        <v>25184</v>
      </c>
      <c r="G3682" s="258"/>
    </row>
    <row r="3683" spans="1:7" ht="31.5">
      <c r="A3683" s="126"/>
      <c r="B3683" s="257" t="s">
        <v>19578</v>
      </c>
      <c r="C3683" s="95"/>
      <c r="D3683" s="95"/>
      <c r="E3683" s="95"/>
      <c r="F3683" s="95" t="s">
        <v>25184</v>
      </c>
      <c r="G3683" s="258"/>
    </row>
    <row r="3684" spans="1:7" ht="31.5">
      <c r="A3684" s="126"/>
      <c r="B3684" s="257" t="s">
        <v>19579</v>
      </c>
      <c r="C3684" s="95"/>
      <c r="D3684" s="95"/>
      <c r="E3684" s="95"/>
      <c r="F3684" s="95" t="s">
        <v>25184</v>
      </c>
      <c r="G3684" s="258"/>
    </row>
    <row r="3685" spans="1:7" ht="31.5">
      <c r="A3685" s="126"/>
      <c r="B3685" s="257" t="s">
        <v>19580</v>
      </c>
      <c r="C3685" s="95"/>
      <c r="D3685" s="95"/>
      <c r="E3685" s="95"/>
      <c r="F3685" s="95" t="s">
        <v>25184</v>
      </c>
      <c r="G3685" s="258"/>
    </row>
    <row r="3686" spans="1:7" ht="31.5">
      <c r="A3686" s="126"/>
      <c r="B3686" s="257" t="s">
        <v>19581</v>
      </c>
      <c r="C3686" s="95"/>
      <c r="D3686" s="95"/>
      <c r="E3686" s="95"/>
      <c r="F3686" s="95" t="s">
        <v>25184</v>
      </c>
      <c r="G3686" s="258"/>
    </row>
    <row r="3687" spans="1:7" ht="31.5">
      <c r="A3687" s="126"/>
      <c r="B3687" s="257" t="s">
        <v>19582</v>
      </c>
      <c r="C3687" s="95"/>
      <c r="D3687" s="95"/>
      <c r="E3687" s="95"/>
      <c r="F3687" s="95" t="s">
        <v>25184</v>
      </c>
      <c r="G3687" s="258"/>
    </row>
    <row r="3688" spans="1:7" ht="31.5">
      <c r="A3688" s="126"/>
      <c r="B3688" s="257" t="s">
        <v>19583</v>
      </c>
      <c r="C3688" s="95"/>
      <c r="D3688" s="95"/>
      <c r="E3688" s="95"/>
      <c r="F3688" s="95" t="s">
        <v>25184</v>
      </c>
      <c r="G3688" s="258"/>
    </row>
    <row r="3689" spans="1:7" ht="31.5">
      <c r="A3689" s="126"/>
      <c r="B3689" s="257" t="s">
        <v>19584</v>
      </c>
      <c r="C3689" s="95"/>
      <c r="D3689" s="95"/>
      <c r="E3689" s="95"/>
      <c r="F3689" s="95" t="s">
        <v>25184</v>
      </c>
      <c r="G3689" s="258"/>
    </row>
    <row r="3690" spans="1:7" ht="31.5">
      <c r="A3690" s="126"/>
      <c r="B3690" s="257" t="s">
        <v>19585</v>
      </c>
      <c r="C3690" s="95"/>
      <c r="D3690" s="95"/>
      <c r="E3690" s="95"/>
      <c r="F3690" s="95" t="s">
        <v>25184</v>
      </c>
      <c r="G3690" s="258"/>
    </row>
    <row r="3691" spans="1:7" ht="31.5">
      <c r="A3691" s="126"/>
      <c r="B3691" s="257" t="s">
        <v>19586</v>
      </c>
      <c r="C3691" s="95"/>
      <c r="D3691" s="95"/>
      <c r="E3691" s="95"/>
      <c r="F3691" s="95" t="s">
        <v>25184</v>
      </c>
      <c r="G3691" s="258"/>
    </row>
    <row r="3692" spans="1:7" ht="31.5">
      <c r="A3692" s="126"/>
      <c r="B3692" s="257" t="s">
        <v>19587</v>
      </c>
      <c r="C3692" s="95"/>
      <c r="D3692" s="95"/>
      <c r="E3692" s="95"/>
      <c r="F3692" s="95" t="s">
        <v>25184</v>
      </c>
      <c r="G3692" s="258"/>
    </row>
    <row r="3693" spans="1:7" ht="31.5">
      <c r="A3693" s="126"/>
      <c r="B3693" s="257" t="s">
        <v>19588</v>
      </c>
      <c r="C3693" s="95"/>
      <c r="D3693" s="95"/>
      <c r="E3693" s="95"/>
      <c r="F3693" s="95" t="s">
        <v>25184</v>
      </c>
      <c r="G3693" s="258"/>
    </row>
    <row r="3694" spans="1:7" ht="31.5">
      <c r="A3694" s="126"/>
      <c r="B3694" s="257" t="s">
        <v>19589</v>
      </c>
      <c r="C3694" s="95"/>
      <c r="D3694" s="95"/>
      <c r="E3694" s="95"/>
      <c r="F3694" s="95" t="s">
        <v>25184</v>
      </c>
      <c r="G3694" s="258"/>
    </row>
    <row r="3695" spans="1:7" ht="31.5">
      <c r="A3695" s="126"/>
      <c r="B3695" s="257" t="s">
        <v>19590</v>
      </c>
      <c r="C3695" s="95"/>
      <c r="D3695" s="95"/>
      <c r="E3695" s="95"/>
      <c r="F3695" s="95" t="s">
        <v>25184</v>
      </c>
      <c r="G3695" s="258"/>
    </row>
    <row r="3696" spans="1:7" ht="31.5">
      <c r="A3696" s="126"/>
      <c r="B3696" s="257" t="s">
        <v>19591</v>
      </c>
      <c r="C3696" s="95"/>
      <c r="D3696" s="95"/>
      <c r="E3696" s="95"/>
      <c r="F3696" s="95" t="s">
        <v>25184</v>
      </c>
      <c r="G3696" s="258"/>
    </row>
    <row r="3697" spans="1:7" ht="31.5">
      <c r="A3697" s="126"/>
      <c r="B3697" s="257" t="s">
        <v>19592</v>
      </c>
      <c r="C3697" s="95"/>
      <c r="D3697" s="95"/>
      <c r="E3697" s="95"/>
      <c r="F3697" s="95" t="s">
        <v>25184</v>
      </c>
      <c r="G3697" s="258"/>
    </row>
    <row r="3698" spans="1:7" ht="31.5">
      <c r="A3698" s="126"/>
      <c r="B3698" s="257" t="s">
        <v>19593</v>
      </c>
      <c r="C3698" s="95"/>
      <c r="D3698" s="95"/>
      <c r="E3698" s="95"/>
      <c r="F3698" s="95" t="s">
        <v>25184</v>
      </c>
      <c r="G3698" s="258"/>
    </row>
    <row r="3699" spans="1:7" ht="31.5">
      <c r="A3699" s="126"/>
      <c r="B3699" s="257" t="s">
        <v>19594</v>
      </c>
      <c r="C3699" s="95"/>
      <c r="D3699" s="95"/>
      <c r="E3699" s="95"/>
      <c r="F3699" s="95" t="s">
        <v>25184</v>
      </c>
      <c r="G3699" s="258"/>
    </row>
    <row r="3700" spans="1:7" ht="31.5">
      <c r="A3700" s="126"/>
      <c r="B3700" s="257" t="s">
        <v>19595</v>
      </c>
      <c r="C3700" s="95"/>
      <c r="D3700" s="95"/>
      <c r="E3700" s="95"/>
      <c r="F3700" s="95" t="s">
        <v>25184</v>
      </c>
      <c r="G3700" s="258"/>
    </row>
    <row r="3701" spans="1:7" ht="31.5">
      <c r="A3701" s="126"/>
      <c r="B3701" s="257" t="s">
        <v>19596</v>
      </c>
      <c r="C3701" s="95"/>
      <c r="D3701" s="95"/>
      <c r="E3701" s="95"/>
      <c r="F3701" s="95" t="s">
        <v>25184</v>
      </c>
      <c r="G3701" s="258"/>
    </row>
    <row r="3702" spans="1:7" ht="31.5">
      <c r="A3702" s="126"/>
      <c r="B3702" s="257" t="s">
        <v>19597</v>
      </c>
      <c r="C3702" s="95"/>
      <c r="D3702" s="95"/>
      <c r="E3702" s="95"/>
      <c r="F3702" s="95" t="s">
        <v>25184</v>
      </c>
      <c r="G3702" s="258"/>
    </row>
    <row r="3703" spans="1:7" ht="31.5">
      <c r="A3703" s="126"/>
      <c r="B3703" s="257" t="s">
        <v>19598</v>
      </c>
      <c r="C3703" s="95"/>
      <c r="D3703" s="95"/>
      <c r="E3703" s="95"/>
      <c r="F3703" s="95" t="s">
        <v>25184</v>
      </c>
      <c r="G3703" s="258"/>
    </row>
    <row r="3704" spans="1:7" ht="31.5">
      <c r="A3704" s="126"/>
      <c r="B3704" s="257" t="s">
        <v>19599</v>
      </c>
      <c r="C3704" s="95"/>
      <c r="D3704" s="95"/>
      <c r="E3704" s="95"/>
      <c r="F3704" s="95" t="s">
        <v>25184</v>
      </c>
      <c r="G3704" s="258"/>
    </row>
    <row r="3705" spans="1:7" ht="31.5">
      <c r="A3705" s="126"/>
      <c r="B3705" s="257" t="s">
        <v>19600</v>
      </c>
      <c r="C3705" s="95"/>
      <c r="D3705" s="95"/>
      <c r="E3705" s="95"/>
      <c r="F3705" s="95" t="s">
        <v>25184</v>
      </c>
      <c r="G3705" s="258"/>
    </row>
    <row r="3706" spans="1:7" ht="31.5">
      <c r="A3706" s="126"/>
      <c r="B3706" s="257" t="s">
        <v>19601</v>
      </c>
      <c r="C3706" s="95"/>
      <c r="D3706" s="95"/>
      <c r="E3706" s="95"/>
      <c r="F3706" s="95" t="s">
        <v>25184</v>
      </c>
      <c r="G3706" s="258"/>
    </row>
    <row r="3707" spans="1:7" ht="31.5">
      <c r="A3707" s="126"/>
      <c r="B3707" s="257" t="s">
        <v>19602</v>
      </c>
      <c r="C3707" s="95"/>
      <c r="D3707" s="95"/>
      <c r="E3707" s="95"/>
      <c r="F3707" s="95" t="s">
        <v>25184</v>
      </c>
      <c r="G3707" s="258"/>
    </row>
    <row r="3708" spans="1:7" ht="31.5">
      <c r="A3708" s="126"/>
      <c r="B3708" s="257" t="s">
        <v>19603</v>
      </c>
      <c r="C3708" s="95"/>
      <c r="D3708" s="95"/>
      <c r="E3708" s="95"/>
      <c r="F3708" s="95" t="s">
        <v>25184</v>
      </c>
      <c r="G3708" s="258"/>
    </row>
    <row r="3709" spans="1:7" ht="31.5">
      <c r="A3709" s="126"/>
      <c r="B3709" s="257" t="s">
        <v>19604</v>
      </c>
      <c r="C3709" s="95"/>
      <c r="D3709" s="95"/>
      <c r="E3709" s="95"/>
      <c r="F3709" s="95" t="s">
        <v>25184</v>
      </c>
      <c r="G3709" s="258"/>
    </row>
    <row r="3710" spans="1:7" ht="31.5">
      <c r="A3710" s="126"/>
      <c r="B3710" s="257" t="s">
        <v>19605</v>
      </c>
      <c r="C3710" s="95"/>
      <c r="D3710" s="95"/>
      <c r="E3710" s="95"/>
      <c r="F3710" s="95" t="s">
        <v>25184</v>
      </c>
      <c r="G3710" s="258"/>
    </row>
    <row r="3711" spans="1:7" ht="31.5">
      <c r="A3711" s="126"/>
      <c r="B3711" s="257" t="s">
        <v>19606</v>
      </c>
      <c r="C3711" s="95"/>
      <c r="D3711" s="95"/>
      <c r="E3711" s="95"/>
      <c r="F3711" s="95" t="s">
        <v>25184</v>
      </c>
      <c r="G3711" s="258"/>
    </row>
    <row r="3712" spans="1:7" ht="31.5">
      <c r="A3712" s="126"/>
      <c r="B3712" s="257" t="s">
        <v>19607</v>
      </c>
      <c r="C3712" s="95"/>
      <c r="D3712" s="95"/>
      <c r="E3712" s="95"/>
      <c r="F3712" s="95" t="s">
        <v>25184</v>
      </c>
      <c r="G3712" s="258"/>
    </row>
    <row r="3713" spans="1:7" ht="31.5">
      <c r="A3713" s="126"/>
      <c r="B3713" s="257" t="s">
        <v>19608</v>
      </c>
      <c r="C3713" s="95"/>
      <c r="D3713" s="95"/>
      <c r="E3713" s="95"/>
      <c r="F3713" s="95" t="s">
        <v>25184</v>
      </c>
      <c r="G3713" s="258"/>
    </row>
    <row r="3714" spans="1:7" ht="31.5">
      <c r="A3714" s="126"/>
      <c r="B3714" s="257" t="s">
        <v>19609</v>
      </c>
      <c r="C3714" s="95"/>
      <c r="D3714" s="95"/>
      <c r="E3714" s="95"/>
      <c r="F3714" s="95" t="s">
        <v>25184</v>
      </c>
      <c r="G3714" s="258"/>
    </row>
    <row r="3715" spans="1:7" ht="31.5">
      <c r="A3715" s="126"/>
      <c r="B3715" s="257" t="s">
        <v>19610</v>
      </c>
      <c r="C3715" s="95"/>
      <c r="D3715" s="95"/>
      <c r="E3715" s="95"/>
      <c r="F3715" s="95" t="s">
        <v>25184</v>
      </c>
      <c r="G3715" s="258"/>
    </row>
    <row r="3716" spans="1:7" ht="31.5">
      <c r="A3716" s="126"/>
      <c r="B3716" s="257" t="s">
        <v>19611</v>
      </c>
      <c r="C3716" s="95"/>
      <c r="D3716" s="95"/>
      <c r="E3716" s="95"/>
      <c r="F3716" s="95" t="s">
        <v>25184</v>
      </c>
      <c r="G3716" s="258"/>
    </row>
    <row r="3717" spans="1:7" ht="31.5">
      <c r="A3717" s="126"/>
      <c r="B3717" s="257" t="s">
        <v>19612</v>
      </c>
      <c r="C3717" s="95"/>
      <c r="D3717" s="95"/>
      <c r="E3717" s="95"/>
      <c r="F3717" s="95" t="s">
        <v>25184</v>
      </c>
      <c r="G3717" s="258"/>
    </row>
    <row r="3718" spans="1:7" ht="31.5">
      <c r="A3718" s="126"/>
      <c r="B3718" s="257" t="s">
        <v>19613</v>
      </c>
      <c r="C3718" s="95"/>
      <c r="D3718" s="95"/>
      <c r="E3718" s="95"/>
      <c r="F3718" s="95" t="s">
        <v>25184</v>
      </c>
      <c r="G3718" s="258"/>
    </row>
    <row r="3719" spans="1:7" ht="31.5">
      <c r="A3719" s="126"/>
      <c r="B3719" s="257" t="s">
        <v>19614</v>
      </c>
      <c r="C3719" s="95"/>
      <c r="D3719" s="95"/>
      <c r="E3719" s="95"/>
      <c r="F3719" s="95" t="s">
        <v>25184</v>
      </c>
      <c r="G3719" s="258"/>
    </row>
    <row r="3720" spans="1:7" ht="31.5">
      <c r="A3720" s="126"/>
      <c r="B3720" s="257" t="s">
        <v>19615</v>
      </c>
      <c r="C3720" s="95"/>
      <c r="D3720" s="95"/>
      <c r="E3720" s="95"/>
      <c r="F3720" s="95" t="s">
        <v>25184</v>
      </c>
      <c r="G3720" s="258"/>
    </row>
    <row r="3721" spans="1:7" ht="31.5">
      <c r="A3721" s="126"/>
      <c r="B3721" s="257" t="s">
        <v>19616</v>
      </c>
      <c r="C3721" s="95"/>
      <c r="D3721" s="95"/>
      <c r="E3721" s="95"/>
      <c r="F3721" s="95" t="s">
        <v>25184</v>
      </c>
      <c r="G3721" s="258"/>
    </row>
    <row r="3722" spans="1:7" ht="31.5">
      <c r="A3722" s="126"/>
      <c r="B3722" s="257" t="s">
        <v>19617</v>
      </c>
      <c r="C3722" s="95"/>
      <c r="D3722" s="95"/>
      <c r="E3722" s="95"/>
      <c r="F3722" s="95" t="s">
        <v>25184</v>
      </c>
      <c r="G3722" s="258"/>
    </row>
    <row r="3723" spans="1:7" ht="31.5">
      <c r="A3723" s="126"/>
      <c r="B3723" s="257" t="s">
        <v>19618</v>
      </c>
      <c r="C3723" s="95"/>
      <c r="D3723" s="95"/>
      <c r="E3723" s="95"/>
      <c r="F3723" s="95" t="s">
        <v>25184</v>
      </c>
      <c r="G3723" s="258"/>
    </row>
    <row r="3724" spans="1:7" ht="31.5">
      <c r="A3724" s="126"/>
      <c r="B3724" s="257" t="s">
        <v>19619</v>
      </c>
      <c r="C3724" s="95"/>
      <c r="D3724" s="95"/>
      <c r="E3724" s="95"/>
      <c r="F3724" s="95" t="s">
        <v>25184</v>
      </c>
      <c r="G3724" s="258"/>
    </row>
    <row r="3725" spans="1:7" ht="31.5">
      <c r="A3725" s="126"/>
      <c r="B3725" s="257" t="s">
        <v>19620</v>
      </c>
      <c r="C3725" s="95"/>
      <c r="D3725" s="95"/>
      <c r="E3725" s="95"/>
      <c r="F3725" s="95" t="s">
        <v>25184</v>
      </c>
      <c r="G3725" s="258"/>
    </row>
    <row r="3726" spans="1:7" ht="31.5">
      <c r="A3726" s="126"/>
      <c r="B3726" s="257" t="s">
        <v>19621</v>
      </c>
      <c r="C3726" s="95"/>
      <c r="D3726" s="95"/>
      <c r="E3726" s="95"/>
      <c r="F3726" s="95" t="s">
        <v>25184</v>
      </c>
      <c r="G3726" s="258"/>
    </row>
    <row r="3727" spans="1:7" ht="31.5">
      <c r="A3727" s="126"/>
      <c r="B3727" s="257" t="s">
        <v>19622</v>
      </c>
      <c r="C3727" s="95"/>
      <c r="D3727" s="95"/>
      <c r="E3727" s="95"/>
      <c r="F3727" s="95" t="s">
        <v>25184</v>
      </c>
      <c r="G3727" s="258"/>
    </row>
    <row r="3728" spans="1:7" ht="31.5">
      <c r="A3728" s="126"/>
      <c r="B3728" s="257" t="s">
        <v>19623</v>
      </c>
      <c r="C3728" s="95"/>
      <c r="D3728" s="95"/>
      <c r="E3728" s="95"/>
      <c r="F3728" s="95" t="s">
        <v>25184</v>
      </c>
      <c r="G3728" s="258"/>
    </row>
    <row r="3729" spans="1:7" ht="31.5">
      <c r="A3729" s="126"/>
      <c r="B3729" s="257" t="s">
        <v>19624</v>
      </c>
      <c r="C3729" s="95"/>
      <c r="D3729" s="95"/>
      <c r="E3729" s="95"/>
      <c r="F3729" s="95" t="s">
        <v>25184</v>
      </c>
      <c r="G3729" s="258"/>
    </row>
    <row r="3730" spans="1:7" ht="31.5">
      <c r="A3730" s="126"/>
      <c r="B3730" s="257" t="s">
        <v>19625</v>
      </c>
      <c r="C3730" s="95"/>
      <c r="D3730" s="95"/>
      <c r="E3730" s="95"/>
      <c r="F3730" s="95" t="s">
        <v>25184</v>
      </c>
      <c r="G3730" s="258"/>
    </row>
    <row r="3731" spans="1:7" ht="31.5">
      <c r="A3731" s="126"/>
      <c r="B3731" s="257" t="s">
        <v>19626</v>
      </c>
      <c r="C3731" s="95"/>
      <c r="D3731" s="95"/>
      <c r="E3731" s="95"/>
      <c r="F3731" s="95" t="s">
        <v>25184</v>
      </c>
      <c r="G3731" s="258"/>
    </row>
    <row r="3732" spans="1:7" ht="31.5">
      <c r="A3732" s="126"/>
      <c r="B3732" s="257" t="s">
        <v>19627</v>
      </c>
      <c r="C3732" s="95"/>
      <c r="D3732" s="95"/>
      <c r="E3732" s="95"/>
      <c r="F3732" s="95" t="s">
        <v>25184</v>
      </c>
      <c r="G3732" s="258"/>
    </row>
    <row r="3733" spans="1:7" ht="31.5">
      <c r="A3733" s="126"/>
      <c r="B3733" s="257" t="s">
        <v>19628</v>
      </c>
      <c r="C3733" s="95"/>
      <c r="D3733" s="95"/>
      <c r="E3733" s="95"/>
      <c r="F3733" s="95" t="s">
        <v>25184</v>
      </c>
      <c r="G3733" s="258"/>
    </row>
    <row r="3734" spans="1:7" ht="31.5">
      <c r="A3734" s="126"/>
      <c r="B3734" s="257" t="s">
        <v>19629</v>
      </c>
      <c r="C3734" s="95"/>
      <c r="D3734" s="95"/>
      <c r="E3734" s="95"/>
      <c r="F3734" s="95" t="s">
        <v>25184</v>
      </c>
      <c r="G3734" s="258"/>
    </row>
    <row r="3735" spans="1:7" ht="31.5">
      <c r="A3735" s="126"/>
      <c r="B3735" s="257" t="s">
        <v>19630</v>
      </c>
      <c r="C3735" s="95"/>
      <c r="D3735" s="95"/>
      <c r="E3735" s="95"/>
      <c r="F3735" s="95" t="s">
        <v>25184</v>
      </c>
      <c r="G3735" s="258"/>
    </row>
    <row r="3736" spans="1:7" ht="31.5">
      <c r="A3736" s="126"/>
      <c r="B3736" s="257" t="s">
        <v>19631</v>
      </c>
      <c r="C3736" s="95"/>
      <c r="D3736" s="95"/>
      <c r="E3736" s="95"/>
      <c r="F3736" s="95" t="s">
        <v>25184</v>
      </c>
      <c r="G3736" s="258"/>
    </row>
    <row r="3737" spans="1:7" ht="31.5">
      <c r="A3737" s="126"/>
      <c r="B3737" s="257" t="s">
        <v>19632</v>
      </c>
      <c r="C3737" s="95"/>
      <c r="D3737" s="95"/>
      <c r="E3737" s="95"/>
      <c r="F3737" s="95" t="s">
        <v>25184</v>
      </c>
      <c r="G3737" s="258"/>
    </row>
    <row r="3738" spans="1:7" ht="31.5">
      <c r="A3738" s="126"/>
      <c r="B3738" s="257" t="s">
        <v>19633</v>
      </c>
      <c r="C3738" s="95"/>
      <c r="D3738" s="95"/>
      <c r="E3738" s="95"/>
      <c r="F3738" s="95" t="s">
        <v>25184</v>
      </c>
      <c r="G3738" s="258"/>
    </row>
    <row r="3739" spans="1:7" ht="31.5">
      <c r="A3739" s="126"/>
      <c r="B3739" s="257" t="s">
        <v>19634</v>
      </c>
      <c r="C3739" s="95"/>
      <c r="D3739" s="95"/>
      <c r="E3739" s="95"/>
      <c r="F3739" s="95" t="s">
        <v>25184</v>
      </c>
      <c r="G3739" s="258"/>
    </row>
    <row r="3740" spans="1:7" ht="31.5">
      <c r="A3740" s="126"/>
      <c r="B3740" s="257" t="s">
        <v>19635</v>
      </c>
      <c r="C3740" s="95"/>
      <c r="D3740" s="95"/>
      <c r="E3740" s="95"/>
      <c r="F3740" s="95" t="s">
        <v>25184</v>
      </c>
      <c r="G3740" s="258"/>
    </row>
    <row r="3741" spans="1:7" ht="31.5">
      <c r="A3741" s="126"/>
      <c r="B3741" s="257" t="s">
        <v>19636</v>
      </c>
      <c r="C3741" s="95"/>
      <c r="D3741" s="95"/>
      <c r="E3741" s="95"/>
      <c r="F3741" s="95" t="s">
        <v>25184</v>
      </c>
      <c r="G3741" s="258"/>
    </row>
    <row r="3742" spans="1:7" ht="31.5">
      <c r="A3742" s="126"/>
      <c r="B3742" s="257" t="s">
        <v>19637</v>
      </c>
      <c r="C3742" s="95"/>
      <c r="D3742" s="95"/>
      <c r="E3742" s="95"/>
      <c r="F3742" s="95" t="s">
        <v>25184</v>
      </c>
      <c r="G3742" s="258"/>
    </row>
    <row r="3743" spans="1:7" ht="31.5">
      <c r="A3743" s="126"/>
      <c r="B3743" s="257" t="s">
        <v>19638</v>
      </c>
      <c r="C3743" s="95"/>
      <c r="D3743" s="95"/>
      <c r="E3743" s="95"/>
      <c r="F3743" s="95" t="s">
        <v>25184</v>
      </c>
      <c r="G3743" s="258"/>
    </row>
    <row r="3744" spans="1:7" ht="31.5">
      <c r="A3744" s="126"/>
      <c r="B3744" s="257" t="s">
        <v>19639</v>
      </c>
      <c r="C3744" s="95"/>
      <c r="D3744" s="95"/>
      <c r="E3744" s="95"/>
      <c r="F3744" s="95" t="s">
        <v>25184</v>
      </c>
      <c r="G3744" s="258"/>
    </row>
    <row r="3745" spans="1:7" ht="31.5">
      <c r="A3745" s="126"/>
      <c r="B3745" s="257" t="s">
        <v>19640</v>
      </c>
      <c r="C3745" s="95"/>
      <c r="D3745" s="95"/>
      <c r="E3745" s="95"/>
      <c r="F3745" s="95" t="s">
        <v>25184</v>
      </c>
      <c r="G3745" s="258"/>
    </row>
    <row r="3746" spans="1:7" ht="31.5">
      <c r="A3746" s="126"/>
      <c r="B3746" s="257" t="s">
        <v>19641</v>
      </c>
      <c r="C3746" s="95"/>
      <c r="D3746" s="95"/>
      <c r="E3746" s="95"/>
      <c r="F3746" s="95" t="s">
        <v>25184</v>
      </c>
      <c r="G3746" s="258"/>
    </row>
    <row r="3747" spans="1:7" ht="31.5">
      <c r="A3747" s="126"/>
      <c r="B3747" s="257" t="s">
        <v>19642</v>
      </c>
      <c r="C3747" s="95"/>
      <c r="D3747" s="95"/>
      <c r="E3747" s="95"/>
      <c r="F3747" s="95" t="s">
        <v>25184</v>
      </c>
      <c r="G3747" s="258"/>
    </row>
    <row r="3748" spans="1:7" ht="31.5">
      <c r="A3748" s="126"/>
      <c r="B3748" s="257" t="s">
        <v>19643</v>
      </c>
      <c r="C3748" s="95"/>
      <c r="D3748" s="95"/>
      <c r="E3748" s="95"/>
      <c r="F3748" s="95" t="s">
        <v>25184</v>
      </c>
      <c r="G3748" s="258"/>
    </row>
    <row r="3749" spans="1:7" ht="31.5">
      <c r="A3749" s="126"/>
      <c r="B3749" s="257" t="s">
        <v>19644</v>
      </c>
      <c r="C3749" s="95"/>
      <c r="D3749" s="95"/>
      <c r="E3749" s="95"/>
      <c r="F3749" s="95" t="s">
        <v>25184</v>
      </c>
      <c r="G3749" s="258"/>
    </row>
    <row r="3750" spans="1:7" ht="31.5">
      <c r="A3750" s="126"/>
      <c r="B3750" s="257" t="s">
        <v>19645</v>
      </c>
      <c r="C3750" s="95"/>
      <c r="D3750" s="95"/>
      <c r="E3750" s="95"/>
      <c r="F3750" s="95" t="s">
        <v>25184</v>
      </c>
      <c r="G3750" s="258"/>
    </row>
    <row r="3751" spans="1:7" ht="31.5">
      <c r="A3751" s="126"/>
      <c r="B3751" s="257" t="s">
        <v>19646</v>
      </c>
      <c r="C3751" s="95"/>
      <c r="D3751" s="95"/>
      <c r="E3751" s="95"/>
      <c r="F3751" s="95" t="s">
        <v>25184</v>
      </c>
      <c r="G3751" s="258"/>
    </row>
    <row r="3752" spans="1:7" ht="31.5">
      <c r="A3752" s="126"/>
      <c r="B3752" s="257" t="s">
        <v>19647</v>
      </c>
      <c r="C3752" s="95"/>
      <c r="D3752" s="95"/>
      <c r="E3752" s="95"/>
      <c r="F3752" s="95" t="s">
        <v>25184</v>
      </c>
      <c r="G3752" s="258"/>
    </row>
    <row r="3753" spans="1:7" ht="31.5">
      <c r="A3753" s="126"/>
      <c r="B3753" s="257" t="s">
        <v>19648</v>
      </c>
      <c r="C3753" s="95"/>
      <c r="D3753" s="95"/>
      <c r="E3753" s="95"/>
      <c r="F3753" s="95" t="s">
        <v>25184</v>
      </c>
      <c r="G3753" s="258"/>
    </row>
    <row r="3754" spans="1:7" ht="31.5">
      <c r="A3754" s="126"/>
      <c r="B3754" s="257" t="s">
        <v>19649</v>
      </c>
      <c r="C3754" s="95"/>
      <c r="D3754" s="95"/>
      <c r="E3754" s="95"/>
      <c r="F3754" s="95" t="s">
        <v>25184</v>
      </c>
      <c r="G3754" s="258"/>
    </row>
    <row r="3755" spans="1:7" ht="31.5">
      <c r="A3755" s="126"/>
      <c r="B3755" s="257" t="s">
        <v>19650</v>
      </c>
      <c r="C3755" s="95"/>
      <c r="D3755" s="95"/>
      <c r="E3755" s="95"/>
      <c r="F3755" s="95" t="s">
        <v>25184</v>
      </c>
      <c r="G3755" s="258"/>
    </row>
    <row r="3756" spans="1:7" ht="31.5">
      <c r="A3756" s="126"/>
      <c r="B3756" s="257" t="s">
        <v>19651</v>
      </c>
      <c r="C3756" s="95"/>
      <c r="D3756" s="95"/>
      <c r="E3756" s="95"/>
      <c r="F3756" s="95" t="s">
        <v>25184</v>
      </c>
      <c r="G3756" s="258"/>
    </row>
    <row r="3757" spans="1:7" ht="31.5">
      <c r="A3757" s="126"/>
      <c r="B3757" s="257" t="s">
        <v>19652</v>
      </c>
      <c r="C3757" s="95"/>
      <c r="D3757" s="95"/>
      <c r="E3757" s="95"/>
      <c r="F3757" s="95" t="s">
        <v>25184</v>
      </c>
      <c r="G3757" s="258"/>
    </row>
    <row r="3758" spans="1:7" ht="31.5">
      <c r="A3758" s="126"/>
      <c r="B3758" s="257" t="s">
        <v>19653</v>
      </c>
      <c r="C3758" s="95"/>
      <c r="D3758" s="95"/>
      <c r="E3758" s="95"/>
      <c r="F3758" s="95" t="s">
        <v>25184</v>
      </c>
      <c r="G3758" s="258"/>
    </row>
    <row r="3759" spans="1:7" ht="31.5">
      <c r="A3759" s="126"/>
      <c r="B3759" s="257" t="s">
        <v>19654</v>
      </c>
      <c r="C3759" s="95"/>
      <c r="D3759" s="95"/>
      <c r="E3759" s="95"/>
      <c r="F3759" s="95" t="s">
        <v>25184</v>
      </c>
      <c r="G3759" s="258"/>
    </row>
    <row r="3760" spans="1:7" ht="31.5">
      <c r="A3760" s="126"/>
      <c r="B3760" s="257" t="s">
        <v>19655</v>
      </c>
      <c r="C3760" s="95"/>
      <c r="D3760" s="95"/>
      <c r="E3760" s="95"/>
      <c r="F3760" s="95" t="s">
        <v>25184</v>
      </c>
      <c r="G3760" s="258"/>
    </row>
    <row r="3761" spans="1:7" ht="31.5">
      <c r="A3761" s="126"/>
      <c r="B3761" s="257" t="s">
        <v>19656</v>
      </c>
      <c r="C3761" s="95"/>
      <c r="D3761" s="95"/>
      <c r="E3761" s="95"/>
      <c r="F3761" s="95" t="s">
        <v>25184</v>
      </c>
      <c r="G3761" s="258"/>
    </row>
    <row r="3762" spans="1:7" ht="31.5">
      <c r="A3762" s="126"/>
      <c r="B3762" s="257" t="s">
        <v>19657</v>
      </c>
      <c r="C3762" s="95"/>
      <c r="D3762" s="95"/>
      <c r="E3762" s="95"/>
      <c r="F3762" s="95" t="s">
        <v>25184</v>
      </c>
      <c r="G3762" s="258"/>
    </row>
    <row r="3763" spans="1:7" ht="31.5">
      <c r="A3763" s="126"/>
      <c r="B3763" s="257" t="s">
        <v>19658</v>
      </c>
      <c r="C3763" s="95"/>
      <c r="D3763" s="95"/>
      <c r="E3763" s="95"/>
      <c r="F3763" s="95" t="s">
        <v>25184</v>
      </c>
      <c r="G3763" s="258"/>
    </row>
    <row r="3764" spans="1:7" ht="31.5">
      <c r="A3764" s="126"/>
      <c r="B3764" s="257" t="s">
        <v>19659</v>
      </c>
      <c r="C3764" s="95"/>
      <c r="D3764" s="95"/>
      <c r="E3764" s="95"/>
      <c r="F3764" s="95" t="s">
        <v>25184</v>
      </c>
      <c r="G3764" s="258"/>
    </row>
    <row r="3765" spans="1:7" ht="31.5">
      <c r="A3765" s="126"/>
      <c r="B3765" s="257" t="s">
        <v>19660</v>
      </c>
      <c r="C3765" s="95"/>
      <c r="D3765" s="95"/>
      <c r="E3765" s="95"/>
      <c r="F3765" s="95" t="s">
        <v>25184</v>
      </c>
      <c r="G3765" s="258"/>
    </row>
    <row r="3766" spans="1:7" ht="31.5">
      <c r="A3766" s="126"/>
      <c r="B3766" s="257" t="s">
        <v>19661</v>
      </c>
      <c r="C3766" s="95"/>
      <c r="D3766" s="95"/>
      <c r="E3766" s="95"/>
      <c r="F3766" s="95" t="s">
        <v>25184</v>
      </c>
      <c r="G3766" s="258"/>
    </row>
    <row r="3767" spans="1:7" ht="31.5">
      <c r="A3767" s="126"/>
      <c r="B3767" s="257" t="s">
        <v>19662</v>
      </c>
      <c r="C3767" s="95"/>
      <c r="D3767" s="95"/>
      <c r="E3767" s="95"/>
      <c r="F3767" s="95" t="s">
        <v>25184</v>
      </c>
      <c r="G3767" s="258"/>
    </row>
    <row r="3768" spans="1:7" ht="31.5">
      <c r="A3768" s="126"/>
      <c r="B3768" s="257" t="s">
        <v>19663</v>
      </c>
      <c r="C3768" s="95"/>
      <c r="D3768" s="95"/>
      <c r="E3768" s="95"/>
      <c r="F3768" s="95" t="s">
        <v>25184</v>
      </c>
      <c r="G3768" s="258"/>
    </row>
    <row r="3769" spans="1:7" ht="31.5">
      <c r="A3769" s="126"/>
      <c r="B3769" s="257" t="s">
        <v>19664</v>
      </c>
      <c r="C3769" s="95"/>
      <c r="D3769" s="95"/>
      <c r="E3769" s="95"/>
      <c r="F3769" s="95" t="s">
        <v>25184</v>
      </c>
      <c r="G3769" s="258"/>
    </row>
    <row r="3770" spans="1:7" ht="31.5">
      <c r="A3770" s="126"/>
      <c r="B3770" s="257" t="s">
        <v>19665</v>
      </c>
      <c r="C3770" s="95"/>
      <c r="D3770" s="95"/>
      <c r="E3770" s="95"/>
      <c r="F3770" s="95" t="s">
        <v>25184</v>
      </c>
      <c r="G3770" s="258"/>
    </row>
    <row r="3771" spans="1:7" ht="31.5">
      <c r="A3771" s="126"/>
      <c r="B3771" s="257" t="s">
        <v>19666</v>
      </c>
      <c r="C3771" s="95"/>
      <c r="D3771" s="95"/>
      <c r="E3771" s="95"/>
      <c r="F3771" s="95" t="s">
        <v>25184</v>
      </c>
      <c r="G3771" s="258"/>
    </row>
    <row r="3772" spans="1:7" ht="31.5">
      <c r="A3772" s="126"/>
      <c r="B3772" s="257" t="s">
        <v>19667</v>
      </c>
      <c r="C3772" s="95"/>
      <c r="D3772" s="95"/>
      <c r="E3772" s="95"/>
      <c r="F3772" s="95" t="s">
        <v>25184</v>
      </c>
      <c r="G3772" s="258"/>
    </row>
    <row r="3773" spans="1:7" ht="31.5">
      <c r="A3773" s="126"/>
      <c r="B3773" s="257" t="s">
        <v>19668</v>
      </c>
      <c r="C3773" s="95"/>
      <c r="D3773" s="95"/>
      <c r="E3773" s="95"/>
      <c r="F3773" s="95" t="s">
        <v>25184</v>
      </c>
      <c r="G3773" s="258"/>
    </row>
    <row r="3774" spans="1:7" ht="31.5">
      <c r="A3774" s="126"/>
      <c r="B3774" s="257" t="s">
        <v>19669</v>
      </c>
      <c r="C3774" s="95"/>
      <c r="D3774" s="95"/>
      <c r="E3774" s="95"/>
      <c r="F3774" s="95" t="s">
        <v>25184</v>
      </c>
      <c r="G3774" s="258"/>
    </row>
    <row r="3775" spans="1:7" ht="31.5">
      <c r="A3775" s="126"/>
      <c r="B3775" s="257" t="s">
        <v>19670</v>
      </c>
      <c r="C3775" s="95"/>
      <c r="D3775" s="95"/>
      <c r="E3775" s="95"/>
      <c r="F3775" s="95" t="s">
        <v>25184</v>
      </c>
      <c r="G3775" s="258"/>
    </row>
    <row r="3776" spans="1:7" ht="31.5">
      <c r="A3776" s="126"/>
      <c r="B3776" s="257" t="s">
        <v>19671</v>
      </c>
      <c r="C3776" s="95"/>
      <c r="D3776" s="95"/>
      <c r="E3776" s="95"/>
      <c r="F3776" s="95" t="s">
        <v>25184</v>
      </c>
      <c r="G3776" s="258"/>
    </row>
    <row r="3777" spans="1:7" ht="31.5">
      <c r="A3777" s="126"/>
      <c r="B3777" s="257" t="s">
        <v>19672</v>
      </c>
      <c r="C3777" s="95"/>
      <c r="D3777" s="95"/>
      <c r="E3777" s="95"/>
      <c r="F3777" s="95" t="s">
        <v>25184</v>
      </c>
      <c r="G3777" s="258"/>
    </row>
    <row r="3778" spans="1:7" ht="31.5">
      <c r="A3778" s="126"/>
      <c r="B3778" s="257" t="s">
        <v>19673</v>
      </c>
      <c r="C3778" s="95"/>
      <c r="D3778" s="95"/>
      <c r="E3778" s="95"/>
      <c r="F3778" s="95" t="s">
        <v>25184</v>
      </c>
      <c r="G3778" s="258"/>
    </row>
    <row r="3779" spans="1:7" ht="31.5">
      <c r="A3779" s="126"/>
      <c r="B3779" s="257" t="s">
        <v>19674</v>
      </c>
      <c r="C3779" s="95"/>
      <c r="D3779" s="95"/>
      <c r="E3779" s="95"/>
      <c r="F3779" s="95" t="s">
        <v>25184</v>
      </c>
      <c r="G3779" s="258"/>
    </row>
    <row r="3780" spans="1:7" ht="31.5">
      <c r="A3780" s="126"/>
      <c r="B3780" s="257" t="s">
        <v>19675</v>
      </c>
      <c r="C3780" s="95"/>
      <c r="D3780" s="95"/>
      <c r="E3780" s="95"/>
      <c r="F3780" s="95" t="s">
        <v>25184</v>
      </c>
      <c r="G3780" s="258"/>
    </row>
    <row r="3781" spans="1:7" ht="31.5">
      <c r="A3781" s="126"/>
      <c r="B3781" s="257" t="s">
        <v>19676</v>
      </c>
      <c r="C3781" s="95"/>
      <c r="D3781" s="95"/>
      <c r="E3781" s="95"/>
      <c r="F3781" s="95" t="s">
        <v>25184</v>
      </c>
      <c r="G3781" s="258"/>
    </row>
    <row r="3782" spans="1:7" ht="31.5">
      <c r="A3782" s="126"/>
      <c r="B3782" s="257" t="s">
        <v>19677</v>
      </c>
      <c r="C3782" s="95"/>
      <c r="D3782" s="95"/>
      <c r="E3782" s="95"/>
      <c r="F3782" s="95" t="s">
        <v>25184</v>
      </c>
      <c r="G3782" s="258"/>
    </row>
    <row r="3783" spans="1:7" ht="31.5">
      <c r="A3783" s="126"/>
      <c r="B3783" s="257" t="s">
        <v>19678</v>
      </c>
      <c r="C3783" s="95"/>
      <c r="D3783" s="95"/>
      <c r="E3783" s="95"/>
      <c r="F3783" s="95" t="s">
        <v>25184</v>
      </c>
      <c r="G3783" s="258"/>
    </row>
    <row r="3784" spans="1:7" ht="31.5">
      <c r="A3784" s="126"/>
      <c r="B3784" s="257" t="s">
        <v>19679</v>
      </c>
      <c r="C3784" s="95"/>
      <c r="D3784" s="95"/>
      <c r="E3784" s="95"/>
      <c r="F3784" s="95" t="s">
        <v>25184</v>
      </c>
      <c r="G3784" s="258"/>
    </row>
    <row r="3785" spans="1:7" ht="31.5">
      <c r="A3785" s="126"/>
      <c r="B3785" s="257" t="s">
        <v>19680</v>
      </c>
      <c r="C3785" s="95"/>
      <c r="D3785" s="95"/>
      <c r="E3785" s="95"/>
      <c r="F3785" s="95" t="s">
        <v>25184</v>
      </c>
      <c r="G3785" s="258"/>
    </row>
    <row r="3786" spans="1:7" ht="31.5">
      <c r="A3786" s="126"/>
      <c r="B3786" s="257" t="s">
        <v>19681</v>
      </c>
      <c r="C3786" s="95"/>
      <c r="D3786" s="95"/>
      <c r="E3786" s="95"/>
      <c r="F3786" s="95" t="s">
        <v>25184</v>
      </c>
      <c r="G3786" s="258"/>
    </row>
    <row r="3787" spans="1:7" ht="31.5">
      <c r="A3787" s="126"/>
      <c r="B3787" s="257" t="s">
        <v>19682</v>
      </c>
      <c r="C3787" s="95"/>
      <c r="D3787" s="95"/>
      <c r="E3787" s="95"/>
      <c r="F3787" s="95" t="s">
        <v>25184</v>
      </c>
      <c r="G3787" s="258"/>
    </row>
    <row r="3788" spans="1:7" ht="31.5">
      <c r="A3788" s="126"/>
      <c r="B3788" s="257" t="s">
        <v>19683</v>
      </c>
      <c r="C3788" s="95"/>
      <c r="D3788" s="95"/>
      <c r="E3788" s="95"/>
      <c r="F3788" s="95" t="s">
        <v>25184</v>
      </c>
      <c r="G3788" s="258"/>
    </row>
    <row r="3789" spans="1:7" ht="31.5">
      <c r="A3789" s="126"/>
      <c r="B3789" s="257" t="s">
        <v>19684</v>
      </c>
      <c r="C3789" s="95"/>
      <c r="D3789" s="95"/>
      <c r="E3789" s="95"/>
      <c r="F3789" s="95" t="s">
        <v>25184</v>
      </c>
      <c r="G3789" s="258"/>
    </row>
    <row r="3790" spans="1:7" ht="31.5">
      <c r="A3790" s="126"/>
      <c r="B3790" s="257" t="s">
        <v>19685</v>
      </c>
      <c r="C3790" s="95"/>
      <c r="D3790" s="95"/>
      <c r="E3790" s="95"/>
      <c r="F3790" s="95" t="s">
        <v>25184</v>
      </c>
      <c r="G3790" s="258"/>
    </row>
    <row r="3791" spans="1:7" ht="31.5">
      <c r="A3791" s="126"/>
      <c r="B3791" s="257" t="s">
        <v>19686</v>
      </c>
      <c r="C3791" s="95"/>
      <c r="D3791" s="95"/>
      <c r="E3791" s="95"/>
      <c r="F3791" s="95" t="s">
        <v>25184</v>
      </c>
      <c r="G3791" s="258"/>
    </row>
    <row r="3792" spans="1:7" ht="31.5">
      <c r="A3792" s="126"/>
      <c r="B3792" s="257" t="s">
        <v>19687</v>
      </c>
      <c r="C3792" s="95"/>
      <c r="D3792" s="95"/>
      <c r="E3792" s="95"/>
      <c r="F3792" s="95" t="s">
        <v>25184</v>
      </c>
      <c r="G3792" s="258"/>
    </row>
    <row r="3793" spans="1:7" ht="31.5">
      <c r="A3793" s="126"/>
      <c r="B3793" s="257" t="s">
        <v>19688</v>
      </c>
      <c r="C3793" s="95"/>
      <c r="D3793" s="95"/>
      <c r="E3793" s="95"/>
      <c r="F3793" s="95" t="s">
        <v>25184</v>
      </c>
      <c r="G3793" s="258"/>
    </row>
    <row r="3794" spans="1:7" ht="31.5">
      <c r="A3794" s="126"/>
      <c r="B3794" s="257" t="s">
        <v>19689</v>
      </c>
      <c r="C3794" s="95"/>
      <c r="D3794" s="95"/>
      <c r="E3794" s="95"/>
      <c r="F3794" s="95" t="s">
        <v>25184</v>
      </c>
      <c r="G3794" s="258"/>
    </row>
    <row r="3795" spans="1:7" ht="31.5">
      <c r="A3795" s="126"/>
      <c r="B3795" s="257" t="s">
        <v>19690</v>
      </c>
      <c r="C3795" s="95"/>
      <c r="D3795" s="95"/>
      <c r="E3795" s="95"/>
      <c r="F3795" s="95" t="s">
        <v>25184</v>
      </c>
      <c r="G3795" s="258"/>
    </row>
    <row r="3796" spans="1:7" ht="31.5">
      <c r="A3796" s="126"/>
      <c r="B3796" s="257" t="s">
        <v>19691</v>
      </c>
      <c r="C3796" s="95"/>
      <c r="D3796" s="95"/>
      <c r="E3796" s="95"/>
      <c r="F3796" s="95" t="s">
        <v>25184</v>
      </c>
      <c r="G3796" s="258"/>
    </row>
    <row r="3797" spans="1:7" ht="31.5">
      <c r="A3797" s="126"/>
      <c r="B3797" s="257" t="s">
        <v>19692</v>
      </c>
      <c r="C3797" s="95"/>
      <c r="D3797" s="95"/>
      <c r="E3797" s="95"/>
      <c r="F3797" s="95" t="s">
        <v>25184</v>
      </c>
      <c r="G3797" s="258"/>
    </row>
    <row r="3798" spans="1:7" ht="31.5">
      <c r="A3798" s="126"/>
      <c r="B3798" s="257" t="s">
        <v>19693</v>
      </c>
      <c r="C3798" s="95"/>
      <c r="D3798" s="95"/>
      <c r="E3798" s="95"/>
      <c r="F3798" s="95" t="s">
        <v>25184</v>
      </c>
      <c r="G3798" s="258"/>
    </row>
    <row r="3799" spans="1:7" ht="31.5">
      <c r="A3799" s="126"/>
      <c r="B3799" s="257" t="s">
        <v>19694</v>
      </c>
      <c r="C3799" s="95"/>
      <c r="D3799" s="95"/>
      <c r="E3799" s="95"/>
      <c r="F3799" s="95" t="s">
        <v>25184</v>
      </c>
      <c r="G3799" s="258"/>
    </row>
    <row r="3800" spans="1:7" ht="31.5">
      <c r="A3800" s="126"/>
      <c r="B3800" s="257" t="s">
        <v>19695</v>
      </c>
      <c r="C3800" s="95"/>
      <c r="D3800" s="95"/>
      <c r="E3800" s="95"/>
      <c r="F3800" s="95" t="s">
        <v>25184</v>
      </c>
      <c r="G3800" s="258"/>
    </row>
    <row r="3801" spans="1:7" ht="31.5">
      <c r="A3801" s="126"/>
      <c r="B3801" s="257" t="s">
        <v>19696</v>
      </c>
      <c r="C3801" s="95"/>
      <c r="D3801" s="95"/>
      <c r="E3801" s="95"/>
      <c r="F3801" s="95" t="s">
        <v>25184</v>
      </c>
      <c r="G3801" s="258"/>
    </row>
    <row r="3802" spans="1:7" ht="31.5">
      <c r="A3802" s="126"/>
      <c r="B3802" s="257" t="s">
        <v>19697</v>
      </c>
      <c r="C3802" s="95"/>
      <c r="D3802" s="95"/>
      <c r="E3802" s="95"/>
      <c r="F3802" s="95" t="s">
        <v>25184</v>
      </c>
      <c r="G3802" s="258"/>
    </row>
    <row r="3803" spans="1:7" ht="31.5">
      <c r="A3803" s="126"/>
      <c r="B3803" s="257" t="s">
        <v>19698</v>
      </c>
      <c r="C3803" s="95"/>
      <c r="D3803" s="95"/>
      <c r="E3803" s="95"/>
      <c r="F3803" s="95" t="s">
        <v>25184</v>
      </c>
      <c r="G3803" s="258"/>
    </row>
    <row r="3804" spans="1:7" ht="31.5">
      <c r="A3804" s="126"/>
      <c r="B3804" s="257" t="s">
        <v>19699</v>
      </c>
      <c r="C3804" s="95"/>
      <c r="D3804" s="95"/>
      <c r="E3804" s="95"/>
      <c r="F3804" s="95" t="s">
        <v>25184</v>
      </c>
      <c r="G3804" s="258"/>
    </row>
    <row r="3805" spans="1:7" ht="31.5">
      <c r="A3805" s="126"/>
      <c r="B3805" s="257" t="s">
        <v>19700</v>
      </c>
      <c r="C3805" s="95"/>
      <c r="D3805" s="95"/>
      <c r="E3805" s="95"/>
      <c r="F3805" s="95" t="s">
        <v>25184</v>
      </c>
      <c r="G3805" s="258"/>
    </row>
    <row r="3806" spans="1:7" ht="31.5">
      <c r="A3806" s="126"/>
      <c r="B3806" s="257" t="s">
        <v>19701</v>
      </c>
      <c r="C3806" s="95"/>
      <c r="D3806" s="95"/>
      <c r="E3806" s="95"/>
      <c r="F3806" s="95" t="s">
        <v>25184</v>
      </c>
      <c r="G3806" s="258"/>
    </row>
    <row r="3807" spans="1:7" ht="31.5">
      <c r="A3807" s="126"/>
      <c r="B3807" s="257" t="s">
        <v>19702</v>
      </c>
      <c r="C3807" s="95"/>
      <c r="D3807" s="95"/>
      <c r="E3807" s="95"/>
      <c r="F3807" s="95" t="s">
        <v>25184</v>
      </c>
      <c r="G3807" s="258"/>
    </row>
    <row r="3808" spans="1:7" ht="31.5">
      <c r="A3808" s="126"/>
      <c r="B3808" s="257" t="s">
        <v>19703</v>
      </c>
      <c r="C3808" s="95"/>
      <c r="D3808" s="95"/>
      <c r="E3808" s="95"/>
      <c r="F3808" s="95" t="s">
        <v>25184</v>
      </c>
      <c r="G3808" s="258"/>
    </row>
    <row r="3809" spans="1:7" ht="31.5">
      <c r="A3809" s="126"/>
      <c r="B3809" s="257" t="s">
        <v>19704</v>
      </c>
      <c r="C3809" s="95"/>
      <c r="D3809" s="95"/>
      <c r="E3809" s="95"/>
      <c r="F3809" s="95" t="s">
        <v>25184</v>
      </c>
      <c r="G3809" s="258"/>
    </row>
    <row r="3810" spans="1:7" ht="31.5">
      <c r="A3810" s="126"/>
      <c r="B3810" s="257" t="s">
        <v>19705</v>
      </c>
      <c r="C3810" s="95"/>
      <c r="D3810" s="95"/>
      <c r="E3810" s="95"/>
      <c r="F3810" s="95" t="s">
        <v>25184</v>
      </c>
      <c r="G3810" s="258"/>
    </row>
    <row r="3811" spans="1:7" ht="31.5">
      <c r="A3811" s="126"/>
      <c r="B3811" s="257" t="s">
        <v>19706</v>
      </c>
      <c r="C3811" s="95"/>
      <c r="D3811" s="95"/>
      <c r="E3811" s="95"/>
      <c r="F3811" s="95" t="s">
        <v>25184</v>
      </c>
      <c r="G3811" s="258"/>
    </row>
    <row r="3812" spans="1:7" ht="31.5">
      <c r="A3812" s="126"/>
      <c r="B3812" s="257" t="s">
        <v>19707</v>
      </c>
      <c r="C3812" s="95"/>
      <c r="D3812" s="95"/>
      <c r="E3812" s="95"/>
      <c r="F3812" s="95" t="s">
        <v>25184</v>
      </c>
      <c r="G3812" s="258"/>
    </row>
    <row r="3813" spans="1:7" ht="31.5">
      <c r="A3813" s="126"/>
      <c r="B3813" s="257" t="s">
        <v>19708</v>
      </c>
      <c r="C3813" s="95"/>
      <c r="D3813" s="95"/>
      <c r="E3813" s="95"/>
      <c r="F3813" s="95" t="s">
        <v>25184</v>
      </c>
      <c r="G3813" s="258"/>
    </row>
    <row r="3814" spans="1:7" ht="31.5">
      <c r="A3814" s="126"/>
      <c r="B3814" s="257" t="s">
        <v>19709</v>
      </c>
      <c r="C3814" s="95"/>
      <c r="D3814" s="95"/>
      <c r="E3814" s="95"/>
      <c r="F3814" s="95" t="s">
        <v>25184</v>
      </c>
      <c r="G3814" s="258"/>
    </row>
    <row r="3815" spans="1:7" ht="31.5">
      <c r="A3815" s="126"/>
      <c r="B3815" s="257" t="s">
        <v>19710</v>
      </c>
      <c r="C3815" s="95"/>
      <c r="D3815" s="95"/>
      <c r="E3815" s="95"/>
      <c r="F3815" s="95" t="s">
        <v>25184</v>
      </c>
      <c r="G3815" s="258"/>
    </row>
    <row r="3816" spans="1:7" ht="31.5">
      <c r="A3816" s="126"/>
      <c r="B3816" s="257" t="s">
        <v>19711</v>
      </c>
      <c r="C3816" s="95"/>
      <c r="D3816" s="95"/>
      <c r="E3816" s="95"/>
      <c r="F3816" s="95" t="s">
        <v>25184</v>
      </c>
      <c r="G3816" s="258"/>
    </row>
    <row r="3817" spans="1:7" ht="31.5">
      <c r="A3817" s="126"/>
      <c r="B3817" s="257" t="s">
        <v>19712</v>
      </c>
      <c r="C3817" s="95"/>
      <c r="D3817" s="95"/>
      <c r="E3817" s="95"/>
      <c r="F3817" s="95" t="s">
        <v>25184</v>
      </c>
      <c r="G3817" s="258"/>
    </row>
    <row r="3818" spans="1:7" ht="31.5">
      <c r="A3818" s="126"/>
      <c r="B3818" s="257" t="s">
        <v>19713</v>
      </c>
      <c r="C3818" s="95"/>
      <c r="D3818" s="95"/>
      <c r="E3818" s="95"/>
      <c r="F3818" s="95" t="s">
        <v>25184</v>
      </c>
      <c r="G3818" s="258"/>
    </row>
    <row r="3819" spans="1:7" ht="31.5">
      <c r="A3819" s="126"/>
      <c r="B3819" s="257" t="s">
        <v>19714</v>
      </c>
      <c r="C3819" s="95"/>
      <c r="D3819" s="95"/>
      <c r="E3819" s="95"/>
      <c r="F3819" s="95" t="s">
        <v>25184</v>
      </c>
      <c r="G3819" s="258"/>
    </row>
    <row r="3820" spans="1:7" ht="31.5">
      <c r="A3820" s="126"/>
      <c r="B3820" s="257" t="s">
        <v>19715</v>
      </c>
      <c r="C3820" s="95"/>
      <c r="D3820" s="95"/>
      <c r="E3820" s="95"/>
      <c r="F3820" s="95" t="s">
        <v>25184</v>
      </c>
      <c r="G3820" s="258"/>
    </row>
    <row r="3821" spans="1:7" ht="31.5">
      <c r="A3821" s="126"/>
      <c r="B3821" s="257" t="s">
        <v>19716</v>
      </c>
      <c r="C3821" s="95"/>
      <c r="D3821" s="95"/>
      <c r="E3821" s="95"/>
      <c r="F3821" s="95" t="s">
        <v>25184</v>
      </c>
      <c r="G3821" s="258"/>
    </row>
    <row r="3822" spans="1:7" ht="31.5">
      <c r="A3822" s="126"/>
      <c r="B3822" s="257" t="s">
        <v>19717</v>
      </c>
      <c r="C3822" s="95"/>
      <c r="D3822" s="95"/>
      <c r="E3822" s="95"/>
      <c r="F3822" s="95" t="s">
        <v>25184</v>
      </c>
      <c r="G3822" s="258"/>
    </row>
    <row r="3823" spans="1:7" ht="31.5">
      <c r="A3823" s="126"/>
      <c r="B3823" s="257" t="s">
        <v>19718</v>
      </c>
      <c r="C3823" s="95"/>
      <c r="D3823" s="95"/>
      <c r="E3823" s="95"/>
      <c r="F3823" s="95" t="s">
        <v>25184</v>
      </c>
      <c r="G3823" s="258"/>
    </row>
    <row r="3824" spans="1:7" ht="31.5">
      <c r="A3824" s="126"/>
      <c r="B3824" s="257" t="s">
        <v>19719</v>
      </c>
      <c r="C3824" s="95"/>
      <c r="D3824" s="95"/>
      <c r="E3824" s="95"/>
      <c r="F3824" s="95" t="s">
        <v>25184</v>
      </c>
      <c r="G3824" s="258"/>
    </row>
    <row r="3825" spans="1:7" ht="31.5">
      <c r="A3825" s="126"/>
      <c r="B3825" s="257" t="s">
        <v>19720</v>
      </c>
      <c r="C3825" s="95"/>
      <c r="D3825" s="95"/>
      <c r="E3825" s="95"/>
      <c r="F3825" s="95" t="s">
        <v>25184</v>
      </c>
      <c r="G3825" s="258"/>
    </row>
    <row r="3826" spans="1:7" ht="31.5">
      <c r="A3826" s="126"/>
      <c r="B3826" s="257" t="s">
        <v>19721</v>
      </c>
      <c r="C3826" s="95"/>
      <c r="D3826" s="95"/>
      <c r="E3826" s="95"/>
      <c r="F3826" s="95" t="s">
        <v>25184</v>
      </c>
      <c r="G3826" s="258"/>
    </row>
    <row r="3827" spans="1:7" ht="31.5">
      <c r="A3827" s="126"/>
      <c r="B3827" s="257" t="s">
        <v>19722</v>
      </c>
      <c r="C3827" s="95"/>
      <c r="D3827" s="95"/>
      <c r="E3827" s="95"/>
      <c r="F3827" s="95" t="s">
        <v>25184</v>
      </c>
      <c r="G3827" s="258"/>
    </row>
    <row r="3828" spans="1:7" ht="31.5">
      <c r="A3828" s="126"/>
      <c r="B3828" s="257" t="s">
        <v>19723</v>
      </c>
      <c r="C3828" s="95"/>
      <c r="D3828" s="95"/>
      <c r="E3828" s="95"/>
      <c r="F3828" s="95" t="s">
        <v>25184</v>
      </c>
      <c r="G3828" s="258"/>
    </row>
    <row r="3829" spans="1:7" ht="31.5">
      <c r="A3829" s="126"/>
      <c r="B3829" s="257" t="s">
        <v>19724</v>
      </c>
      <c r="C3829" s="95"/>
      <c r="D3829" s="95"/>
      <c r="E3829" s="95"/>
      <c r="F3829" s="95" t="s">
        <v>25184</v>
      </c>
      <c r="G3829" s="258"/>
    </row>
    <row r="3830" spans="1:7" ht="31.5">
      <c r="A3830" s="126"/>
      <c r="B3830" s="257" t="s">
        <v>19725</v>
      </c>
      <c r="C3830" s="95"/>
      <c r="D3830" s="95"/>
      <c r="E3830" s="95"/>
      <c r="F3830" s="95" t="s">
        <v>25184</v>
      </c>
      <c r="G3830" s="258"/>
    </row>
    <row r="3831" spans="1:7" ht="31.5">
      <c r="A3831" s="126"/>
      <c r="B3831" s="257" t="s">
        <v>19726</v>
      </c>
      <c r="C3831" s="95"/>
      <c r="D3831" s="95"/>
      <c r="E3831" s="95"/>
      <c r="F3831" s="95" t="s">
        <v>25184</v>
      </c>
      <c r="G3831" s="258"/>
    </row>
    <row r="3832" spans="1:7" ht="31.5">
      <c r="A3832" s="126"/>
      <c r="B3832" s="257" t="s">
        <v>19727</v>
      </c>
      <c r="C3832" s="95"/>
      <c r="D3832" s="95"/>
      <c r="E3832" s="95"/>
      <c r="F3832" s="95" t="s">
        <v>25184</v>
      </c>
      <c r="G3832" s="258"/>
    </row>
    <row r="3833" spans="1:7" ht="31.5">
      <c r="A3833" s="126"/>
      <c r="B3833" s="257" t="s">
        <v>19728</v>
      </c>
      <c r="C3833" s="95"/>
      <c r="D3833" s="95"/>
      <c r="E3833" s="95"/>
      <c r="F3833" s="95" t="s">
        <v>25184</v>
      </c>
      <c r="G3833" s="258"/>
    </row>
    <row r="3834" spans="1:7" ht="31.5">
      <c r="A3834" s="126"/>
      <c r="B3834" s="257" t="s">
        <v>19729</v>
      </c>
      <c r="C3834" s="95"/>
      <c r="D3834" s="95"/>
      <c r="E3834" s="95"/>
      <c r="F3834" s="95" t="s">
        <v>25184</v>
      </c>
      <c r="G3834" s="258"/>
    </row>
    <row r="3835" spans="1:7" ht="31.5">
      <c r="A3835" s="126"/>
      <c r="B3835" s="257" t="s">
        <v>19730</v>
      </c>
      <c r="C3835" s="95"/>
      <c r="D3835" s="95"/>
      <c r="E3835" s="95"/>
      <c r="F3835" s="95" t="s">
        <v>25184</v>
      </c>
      <c r="G3835" s="258"/>
    </row>
    <row r="3836" spans="1:7" ht="31.5">
      <c r="A3836" s="126"/>
      <c r="B3836" s="257" t="s">
        <v>19731</v>
      </c>
      <c r="C3836" s="95"/>
      <c r="D3836" s="95"/>
      <c r="E3836" s="95"/>
      <c r="F3836" s="95" t="s">
        <v>25184</v>
      </c>
      <c r="G3836" s="258"/>
    </row>
    <row r="3837" spans="1:7" ht="31.5">
      <c r="A3837" s="126"/>
      <c r="B3837" s="257" t="s">
        <v>19732</v>
      </c>
      <c r="C3837" s="95"/>
      <c r="D3837" s="95"/>
      <c r="E3837" s="95"/>
      <c r="F3837" s="95" t="s">
        <v>25184</v>
      </c>
      <c r="G3837" s="258"/>
    </row>
    <row r="3838" spans="1:7" ht="31.5">
      <c r="A3838" s="126"/>
      <c r="B3838" s="257" t="s">
        <v>19733</v>
      </c>
      <c r="C3838" s="95"/>
      <c r="D3838" s="95"/>
      <c r="E3838" s="95"/>
      <c r="F3838" s="95" t="s">
        <v>25184</v>
      </c>
      <c r="G3838" s="258"/>
    </row>
    <row r="3839" spans="1:7" ht="31.5">
      <c r="A3839" s="126"/>
      <c r="B3839" s="257" t="s">
        <v>19734</v>
      </c>
      <c r="C3839" s="95"/>
      <c r="D3839" s="95"/>
      <c r="E3839" s="95"/>
      <c r="F3839" s="95" t="s">
        <v>25184</v>
      </c>
      <c r="G3839" s="258"/>
    </row>
    <row r="3840" spans="1:7" ht="31.5">
      <c r="A3840" s="126"/>
      <c r="B3840" s="257" t="s">
        <v>19735</v>
      </c>
      <c r="C3840" s="95"/>
      <c r="D3840" s="95"/>
      <c r="E3840" s="95"/>
      <c r="F3840" s="95" t="s">
        <v>25184</v>
      </c>
      <c r="G3840" s="258"/>
    </row>
    <row r="3841" spans="1:7" ht="31.5">
      <c r="A3841" s="126"/>
      <c r="B3841" s="257" t="s">
        <v>19736</v>
      </c>
      <c r="C3841" s="95"/>
      <c r="D3841" s="95"/>
      <c r="E3841" s="95"/>
      <c r="F3841" s="95" t="s">
        <v>25184</v>
      </c>
      <c r="G3841" s="258"/>
    </row>
    <row r="3842" spans="1:7" ht="31.5">
      <c r="A3842" s="126"/>
      <c r="B3842" s="257" t="s">
        <v>19737</v>
      </c>
      <c r="C3842" s="95"/>
      <c r="D3842" s="95"/>
      <c r="E3842" s="95"/>
      <c r="F3842" s="95" t="s">
        <v>25184</v>
      </c>
      <c r="G3842" s="258"/>
    </row>
    <row r="3843" spans="1:7" ht="31.5">
      <c r="A3843" s="126"/>
      <c r="B3843" s="257" t="s">
        <v>19738</v>
      </c>
      <c r="C3843" s="95"/>
      <c r="D3843" s="95"/>
      <c r="E3843" s="95"/>
      <c r="F3843" s="95" t="s">
        <v>25184</v>
      </c>
      <c r="G3843" s="258"/>
    </row>
    <row r="3844" spans="1:7" ht="31.5">
      <c r="A3844" s="126"/>
      <c r="B3844" s="257" t="s">
        <v>19739</v>
      </c>
      <c r="C3844" s="95"/>
      <c r="D3844" s="95"/>
      <c r="E3844" s="95"/>
      <c r="F3844" s="95" t="s">
        <v>25184</v>
      </c>
      <c r="G3844" s="258"/>
    </row>
    <row r="3845" spans="1:7" ht="31.5">
      <c r="A3845" s="126"/>
      <c r="B3845" s="257" t="s">
        <v>19740</v>
      </c>
      <c r="C3845" s="95"/>
      <c r="D3845" s="95"/>
      <c r="E3845" s="95"/>
      <c r="F3845" s="95" t="s">
        <v>25184</v>
      </c>
      <c r="G3845" s="258"/>
    </row>
    <row r="3846" spans="1:7" ht="31.5">
      <c r="A3846" s="126"/>
      <c r="B3846" s="257" t="s">
        <v>19741</v>
      </c>
      <c r="C3846" s="95"/>
      <c r="D3846" s="95"/>
      <c r="E3846" s="95"/>
      <c r="F3846" s="95" t="s">
        <v>25184</v>
      </c>
      <c r="G3846" s="258"/>
    </row>
    <row r="3847" spans="1:7" ht="31.5">
      <c r="A3847" s="126"/>
      <c r="B3847" s="257" t="s">
        <v>19742</v>
      </c>
      <c r="C3847" s="95"/>
      <c r="D3847" s="95"/>
      <c r="E3847" s="95"/>
      <c r="F3847" s="95" t="s">
        <v>25184</v>
      </c>
      <c r="G3847" s="258"/>
    </row>
    <row r="3848" spans="1:7" ht="31.5">
      <c r="A3848" s="126"/>
      <c r="B3848" s="257" t="s">
        <v>19743</v>
      </c>
      <c r="C3848" s="95"/>
      <c r="D3848" s="95"/>
      <c r="E3848" s="95"/>
      <c r="F3848" s="95" t="s">
        <v>25184</v>
      </c>
      <c r="G3848" s="258"/>
    </row>
    <row r="3849" spans="1:7" ht="31.5">
      <c r="A3849" s="126"/>
      <c r="B3849" s="257" t="s">
        <v>19744</v>
      </c>
      <c r="C3849" s="95"/>
      <c r="D3849" s="95"/>
      <c r="E3849" s="95"/>
      <c r="F3849" s="95" t="s">
        <v>25184</v>
      </c>
      <c r="G3849" s="258"/>
    </row>
    <row r="3850" spans="1:7" ht="31.5">
      <c r="A3850" s="126"/>
      <c r="B3850" s="257" t="s">
        <v>19745</v>
      </c>
      <c r="C3850" s="95"/>
      <c r="D3850" s="95"/>
      <c r="E3850" s="95"/>
      <c r="F3850" s="95" t="s">
        <v>25184</v>
      </c>
      <c r="G3850" s="258"/>
    </row>
    <row r="3851" spans="1:7" ht="31.5">
      <c r="A3851" s="126"/>
      <c r="B3851" s="257" t="s">
        <v>19746</v>
      </c>
      <c r="C3851" s="95"/>
      <c r="D3851" s="95"/>
      <c r="E3851" s="95"/>
      <c r="F3851" s="95" t="s">
        <v>25184</v>
      </c>
      <c r="G3851" s="258"/>
    </row>
    <row r="3852" spans="1:7" ht="31.5">
      <c r="A3852" s="126"/>
      <c r="B3852" s="257" t="s">
        <v>19747</v>
      </c>
      <c r="C3852" s="95"/>
      <c r="D3852" s="95"/>
      <c r="E3852" s="95"/>
      <c r="F3852" s="95" t="s">
        <v>25184</v>
      </c>
      <c r="G3852" s="258"/>
    </row>
    <row r="3853" spans="1:7" ht="31.5">
      <c r="A3853" s="126"/>
      <c r="B3853" s="257" t="s">
        <v>19748</v>
      </c>
      <c r="C3853" s="95"/>
      <c r="D3853" s="95"/>
      <c r="E3853" s="95"/>
      <c r="F3853" s="95" t="s">
        <v>25184</v>
      </c>
      <c r="G3853" s="258"/>
    </row>
    <row r="3854" spans="1:7" ht="31.5">
      <c r="A3854" s="126"/>
      <c r="B3854" s="257" t="s">
        <v>19749</v>
      </c>
      <c r="C3854" s="95"/>
      <c r="D3854" s="95"/>
      <c r="E3854" s="95"/>
      <c r="F3854" s="95" t="s">
        <v>25184</v>
      </c>
      <c r="G3854" s="258"/>
    </row>
    <row r="3855" spans="1:7" ht="31.5">
      <c r="A3855" s="126"/>
      <c r="B3855" s="257" t="s">
        <v>19750</v>
      </c>
      <c r="C3855" s="95"/>
      <c r="D3855" s="95"/>
      <c r="E3855" s="95"/>
      <c r="F3855" s="95" t="s">
        <v>25184</v>
      </c>
      <c r="G3855" s="258"/>
    </row>
    <row r="3856" spans="1:7" ht="31.5">
      <c r="A3856" s="126"/>
      <c r="B3856" s="257" t="s">
        <v>19751</v>
      </c>
      <c r="C3856" s="95"/>
      <c r="D3856" s="95"/>
      <c r="E3856" s="95"/>
      <c r="F3856" s="95" t="s">
        <v>25184</v>
      </c>
      <c r="G3856" s="258"/>
    </row>
    <row r="3857" spans="1:7" ht="31.5">
      <c r="A3857" s="126"/>
      <c r="B3857" s="257" t="s">
        <v>19752</v>
      </c>
      <c r="C3857" s="95"/>
      <c r="D3857" s="95"/>
      <c r="E3857" s="95"/>
      <c r="F3857" s="95" t="s">
        <v>25184</v>
      </c>
      <c r="G3857" s="258"/>
    </row>
    <row r="3858" spans="1:7" ht="31.5">
      <c r="A3858" s="126"/>
      <c r="B3858" s="257" t="s">
        <v>19753</v>
      </c>
      <c r="C3858" s="95"/>
      <c r="D3858" s="95"/>
      <c r="E3858" s="95"/>
      <c r="F3858" s="95" t="s">
        <v>25184</v>
      </c>
      <c r="G3858" s="258"/>
    </row>
    <row r="3859" spans="1:7" ht="31.5">
      <c r="A3859" s="126"/>
      <c r="B3859" s="257" t="s">
        <v>19754</v>
      </c>
      <c r="C3859" s="95"/>
      <c r="D3859" s="95"/>
      <c r="E3859" s="95"/>
      <c r="F3859" s="95" t="s">
        <v>25184</v>
      </c>
      <c r="G3859" s="258"/>
    </row>
    <row r="3860" spans="1:7" ht="31.5">
      <c r="A3860" s="126"/>
      <c r="B3860" s="257" t="s">
        <v>19755</v>
      </c>
      <c r="C3860" s="95"/>
      <c r="D3860" s="95"/>
      <c r="E3860" s="95"/>
      <c r="F3860" s="95" t="s">
        <v>25184</v>
      </c>
      <c r="G3860" s="258"/>
    </row>
    <row r="3861" spans="1:7" ht="31.5">
      <c r="A3861" s="126"/>
      <c r="B3861" s="257" t="s">
        <v>19756</v>
      </c>
      <c r="C3861" s="95"/>
      <c r="D3861" s="95"/>
      <c r="E3861" s="95"/>
      <c r="F3861" s="95" t="s">
        <v>25184</v>
      </c>
      <c r="G3861" s="258"/>
    </row>
    <row r="3862" spans="1:7" ht="31.5">
      <c r="A3862" s="126"/>
      <c r="B3862" s="257" t="s">
        <v>19757</v>
      </c>
      <c r="C3862" s="95"/>
      <c r="D3862" s="95"/>
      <c r="E3862" s="95"/>
      <c r="F3862" s="95" t="s">
        <v>25184</v>
      </c>
      <c r="G3862" s="258"/>
    </row>
    <row r="3863" spans="1:7" ht="31.5">
      <c r="A3863" s="126"/>
      <c r="B3863" s="257" t="s">
        <v>19758</v>
      </c>
      <c r="C3863" s="95"/>
      <c r="D3863" s="95"/>
      <c r="E3863" s="95"/>
      <c r="F3863" s="95" t="s">
        <v>25184</v>
      </c>
      <c r="G3863" s="258"/>
    </row>
    <row r="3864" spans="1:7" ht="31.5">
      <c r="A3864" s="126"/>
      <c r="B3864" s="257" t="s">
        <v>19759</v>
      </c>
      <c r="C3864" s="95"/>
      <c r="D3864" s="95"/>
      <c r="E3864" s="95"/>
      <c r="F3864" s="95" t="s">
        <v>25184</v>
      </c>
      <c r="G3864" s="258"/>
    </row>
    <row r="3865" spans="1:7" ht="31.5">
      <c r="A3865" s="126"/>
      <c r="B3865" s="257" t="s">
        <v>19760</v>
      </c>
      <c r="C3865" s="95"/>
      <c r="D3865" s="95"/>
      <c r="E3865" s="95"/>
      <c r="F3865" s="95" t="s">
        <v>25184</v>
      </c>
      <c r="G3865" s="258"/>
    </row>
    <row r="3866" spans="1:7" ht="31.5">
      <c r="A3866" s="126"/>
      <c r="B3866" s="257" t="s">
        <v>19761</v>
      </c>
      <c r="C3866" s="95"/>
      <c r="D3866" s="95"/>
      <c r="E3866" s="95"/>
      <c r="F3866" s="95" t="s">
        <v>25184</v>
      </c>
      <c r="G3866" s="258"/>
    </row>
    <row r="3867" spans="1:7" ht="31.5">
      <c r="A3867" s="126"/>
      <c r="B3867" s="257" t="s">
        <v>19762</v>
      </c>
      <c r="C3867" s="95"/>
      <c r="D3867" s="95"/>
      <c r="E3867" s="95"/>
      <c r="F3867" s="95" t="s">
        <v>25184</v>
      </c>
      <c r="G3867" s="258"/>
    </row>
    <row r="3868" spans="1:7" ht="31.5">
      <c r="A3868" s="126"/>
      <c r="B3868" s="257" t="s">
        <v>19763</v>
      </c>
      <c r="C3868" s="95"/>
      <c r="D3868" s="95"/>
      <c r="E3868" s="95"/>
      <c r="F3868" s="95" t="s">
        <v>25184</v>
      </c>
      <c r="G3868" s="258"/>
    </row>
    <row r="3869" spans="1:7" ht="31.5">
      <c r="A3869" s="126"/>
      <c r="B3869" s="257" t="s">
        <v>19764</v>
      </c>
      <c r="C3869" s="95"/>
      <c r="D3869" s="95"/>
      <c r="E3869" s="95"/>
      <c r="F3869" s="95" t="s">
        <v>25184</v>
      </c>
      <c r="G3869" s="258"/>
    </row>
    <row r="3870" spans="1:7" ht="31.5">
      <c r="A3870" s="126"/>
      <c r="B3870" s="257" t="s">
        <v>19765</v>
      </c>
      <c r="C3870" s="95"/>
      <c r="D3870" s="95"/>
      <c r="E3870" s="95"/>
      <c r="F3870" s="95" t="s">
        <v>25184</v>
      </c>
      <c r="G3870" s="258"/>
    </row>
    <row r="3871" spans="1:7" ht="31.5">
      <c r="A3871" s="126"/>
      <c r="B3871" s="257" t="s">
        <v>19766</v>
      </c>
      <c r="C3871" s="95"/>
      <c r="D3871" s="95"/>
      <c r="E3871" s="95"/>
      <c r="F3871" s="95" t="s">
        <v>25184</v>
      </c>
      <c r="G3871" s="258"/>
    </row>
    <row r="3872" spans="1:7" ht="31.5">
      <c r="A3872" s="126"/>
      <c r="B3872" s="257" t="s">
        <v>19767</v>
      </c>
      <c r="C3872" s="95"/>
      <c r="D3872" s="95"/>
      <c r="E3872" s="95"/>
      <c r="F3872" s="95" t="s">
        <v>25184</v>
      </c>
      <c r="G3872" s="258"/>
    </row>
    <row r="3873" spans="1:7" ht="31.5">
      <c r="A3873" s="126"/>
      <c r="B3873" s="257" t="s">
        <v>19768</v>
      </c>
      <c r="C3873" s="95"/>
      <c r="D3873" s="95"/>
      <c r="E3873" s="95"/>
      <c r="F3873" s="95" t="s">
        <v>25184</v>
      </c>
      <c r="G3873" s="258"/>
    </row>
    <row r="3874" spans="1:7" ht="31.5">
      <c r="A3874" s="126"/>
      <c r="B3874" s="257" t="s">
        <v>19769</v>
      </c>
      <c r="C3874" s="95"/>
      <c r="D3874" s="95"/>
      <c r="E3874" s="95"/>
      <c r="F3874" s="95" t="s">
        <v>25184</v>
      </c>
      <c r="G3874" s="258"/>
    </row>
    <row r="3875" spans="1:7" ht="31.5">
      <c r="A3875" s="126"/>
      <c r="B3875" s="257" t="s">
        <v>19770</v>
      </c>
      <c r="C3875" s="95"/>
      <c r="D3875" s="95"/>
      <c r="E3875" s="95"/>
      <c r="F3875" s="95" t="s">
        <v>25184</v>
      </c>
      <c r="G3875" s="258"/>
    </row>
    <row r="3876" spans="1:7" ht="31.5">
      <c r="A3876" s="126"/>
      <c r="B3876" s="257" t="s">
        <v>19771</v>
      </c>
      <c r="C3876" s="95"/>
      <c r="D3876" s="95"/>
      <c r="E3876" s="95"/>
      <c r="F3876" s="95" t="s">
        <v>25184</v>
      </c>
      <c r="G3876" s="258"/>
    </row>
    <row r="3877" spans="1:7" ht="31.5">
      <c r="A3877" s="126"/>
      <c r="B3877" s="257" t="s">
        <v>19772</v>
      </c>
      <c r="C3877" s="95"/>
      <c r="D3877" s="95"/>
      <c r="E3877" s="95"/>
      <c r="F3877" s="95" t="s">
        <v>25184</v>
      </c>
      <c r="G3877" s="258"/>
    </row>
    <row r="3878" spans="1:7" ht="31.5">
      <c r="A3878" s="126"/>
      <c r="B3878" s="257" t="s">
        <v>19773</v>
      </c>
      <c r="C3878" s="95"/>
      <c r="D3878" s="95"/>
      <c r="E3878" s="95"/>
      <c r="F3878" s="95" t="s">
        <v>25184</v>
      </c>
      <c r="G3878" s="258"/>
    </row>
    <row r="3879" spans="1:7" ht="31.5">
      <c r="A3879" s="126"/>
      <c r="B3879" s="257" t="s">
        <v>19774</v>
      </c>
      <c r="C3879" s="95"/>
      <c r="D3879" s="95"/>
      <c r="E3879" s="95"/>
      <c r="F3879" s="95" t="s">
        <v>25184</v>
      </c>
      <c r="G3879" s="258"/>
    </row>
    <row r="3880" spans="1:7" ht="31.5">
      <c r="A3880" s="126"/>
      <c r="B3880" s="257" t="s">
        <v>19775</v>
      </c>
      <c r="C3880" s="95"/>
      <c r="D3880" s="95"/>
      <c r="E3880" s="95"/>
      <c r="F3880" s="95" t="s">
        <v>25184</v>
      </c>
      <c r="G3880" s="258"/>
    </row>
    <row r="3881" spans="1:7" ht="31.5">
      <c r="A3881" s="126"/>
      <c r="B3881" s="257" t="s">
        <v>19776</v>
      </c>
      <c r="C3881" s="95"/>
      <c r="D3881" s="95"/>
      <c r="E3881" s="95"/>
      <c r="F3881" s="95" t="s">
        <v>25184</v>
      </c>
      <c r="G3881" s="258"/>
    </row>
    <row r="3882" spans="1:7" ht="31.5">
      <c r="A3882" s="126"/>
      <c r="B3882" s="257" t="s">
        <v>19777</v>
      </c>
      <c r="C3882" s="95"/>
      <c r="D3882" s="95"/>
      <c r="E3882" s="95"/>
      <c r="F3882" s="95" t="s">
        <v>25184</v>
      </c>
      <c r="G3882" s="258"/>
    </row>
    <row r="3883" spans="1:7" ht="31.5">
      <c r="A3883" s="126"/>
      <c r="B3883" s="257" t="s">
        <v>19778</v>
      </c>
      <c r="C3883" s="95"/>
      <c r="D3883" s="95"/>
      <c r="E3883" s="95"/>
      <c r="F3883" s="95" t="s">
        <v>25184</v>
      </c>
      <c r="G3883" s="258"/>
    </row>
    <row r="3884" spans="1:7" ht="31.5">
      <c r="A3884" s="126"/>
      <c r="B3884" s="257" t="s">
        <v>19779</v>
      </c>
      <c r="C3884" s="95"/>
      <c r="D3884" s="95"/>
      <c r="E3884" s="95"/>
      <c r="F3884" s="95" t="s">
        <v>25184</v>
      </c>
      <c r="G3884" s="258"/>
    </row>
    <row r="3885" spans="1:7" ht="31.5">
      <c r="A3885" s="126"/>
      <c r="B3885" s="257" t="s">
        <v>19780</v>
      </c>
      <c r="C3885" s="95"/>
      <c r="D3885" s="95"/>
      <c r="E3885" s="95"/>
      <c r="F3885" s="95" t="s">
        <v>25184</v>
      </c>
      <c r="G3885" s="258"/>
    </row>
    <row r="3886" spans="1:7" ht="31.5">
      <c r="A3886" s="126"/>
      <c r="B3886" s="257" t="s">
        <v>19781</v>
      </c>
      <c r="C3886" s="95"/>
      <c r="D3886" s="95"/>
      <c r="E3886" s="95"/>
      <c r="F3886" s="95" t="s">
        <v>25184</v>
      </c>
      <c r="G3886" s="258"/>
    </row>
    <row r="3887" spans="1:7" ht="31.5">
      <c r="A3887" s="126"/>
      <c r="B3887" s="257" t="s">
        <v>19782</v>
      </c>
      <c r="C3887" s="95"/>
      <c r="D3887" s="95"/>
      <c r="E3887" s="95"/>
      <c r="F3887" s="95" t="s">
        <v>25184</v>
      </c>
      <c r="G3887" s="258"/>
    </row>
    <row r="3888" spans="1:7" ht="31.5">
      <c r="A3888" s="126"/>
      <c r="B3888" s="257" t="s">
        <v>19783</v>
      </c>
      <c r="C3888" s="95"/>
      <c r="D3888" s="95"/>
      <c r="E3888" s="95"/>
      <c r="F3888" s="95" t="s">
        <v>25184</v>
      </c>
      <c r="G3888" s="258"/>
    </row>
    <row r="3889" spans="1:7" ht="31.5">
      <c r="A3889" s="126"/>
      <c r="B3889" s="257" t="s">
        <v>19784</v>
      </c>
      <c r="C3889" s="95"/>
      <c r="D3889" s="95"/>
      <c r="E3889" s="95"/>
      <c r="F3889" s="95" t="s">
        <v>25184</v>
      </c>
      <c r="G3889" s="258"/>
    </row>
    <row r="3890" spans="1:7" ht="31.5">
      <c r="A3890" s="126"/>
      <c r="B3890" s="257" t="s">
        <v>19785</v>
      </c>
      <c r="C3890" s="95"/>
      <c r="D3890" s="95"/>
      <c r="E3890" s="95"/>
      <c r="F3890" s="95" t="s">
        <v>25184</v>
      </c>
      <c r="G3890" s="258"/>
    </row>
    <row r="3891" spans="1:7" ht="31.5">
      <c r="A3891" s="126"/>
      <c r="B3891" s="257" t="s">
        <v>19786</v>
      </c>
      <c r="C3891" s="95"/>
      <c r="D3891" s="95"/>
      <c r="E3891" s="95"/>
      <c r="F3891" s="95" t="s">
        <v>25184</v>
      </c>
      <c r="G3891" s="258"/>
    </row>
    <row r="3892" spans="1:7" ht="31.5">
      <c r="A3892" s="126"/>
      <c r="B3892" s="257" t="s">
        <v>19787</v>
      </c>
      <c r="C3892" s="95"/>
      <c r="D3892" s="95"/>
      <c r="E3892" s="95"/>
      <c r="F3892" s="95" t="s">
        <v>25184</v>
      </c>
      <c r="G3892" s="258"/>
    </row>
    <row r="3893" spans="1:7" ht="31.5">
      <c r="A3893" s="126"/>
      <c r="B3893" s="257" t="s">
        <v>19788</v>
      </c>
      <c r="C3893" s="95"/>
      <c r="D3893" s="95"/>
      <c r="E3893" s="95"/>
      <c r="F3893" s="95" t="s">
        <v>25184</v>
      </c>
      <c r="G3893" s="258"/>
    </row>
    <row r="3894" spans="1:7" ht="31.5">
      <c r="A3894" s="126"/>
      <c r="B3894" s="257" t="s">
        <v>19789</v>
      </c>
      <c r="C3894" s="95"/>
      <c r="D3894" s="95"/>
      <c r="E3894" s="95"/>
      <c r="F3894" s="95" t="s">
        <v>25184</v>
      </c>
      <c r="G3894" s="258"/>
    </row>
    <row r="3895" spans="1:7" ht="31.5">
      <c r="A3895" s="126"/>
      <c r="B3895" s="257" t="s">
        <v>19790</v>
      </c>
      <c r="C3895" s="95"/>
      <c r="D3895" s="95"/>
      <c r="E3895" s="95"/>
      <c r="F3895" s="95" t="s">
        <v>25184</v>
      </c>
      <c r="G3895" s="258"/>
    </row>
    <row r="3896" spans="1:7" ht="31.5">
      <c r="A3896" s="126"/>
      <c r="B3896" s="257" t="s">
        <v>19791</v>
      </c>
      <c r="C3896" s="95"/>
      <c r="D3896" s="95"/>
      <c r="E3896" s="95"/>
      <c r="F3896" s="95" t="s">
        <v>25184</v>
      </c>
      <c r="G3896" s="258"/>
    </row>
    <row r="3897" spans="1:7" ht="31.5">
      <c r="A3897" s="126"/>
      <c r="B3897" s="257" t="s">
        <v>19792</v>
      </c>
      <c r="C3897" s="95"/>
      <c r="D3897" s="95"/>
      <c r="E3897" s="95"/>
      <c r="F3897" s="95" t="s">
        <v>25184</v>
      </c>
      <c r="G3897" s="258"/>
    </row>
    <row r="3898" spans="1:7" ht="31.5">
      <c r="A3898" s="126"/>
      <c r="B3898" s="257" t="s">
        <v>19793</v>
      </c>
      <c r="C3898" s="95"/>
      <c r="D3898" s="95"/>
      <c r="E3898" s="95"/>
      <c r="F3898" s="95" t="s">
        <v>25184</v>
      </c>
      <c r="G3898" s="258"/>
    </row>
    <row r="3899" spans="1:7" ht="31.5">
      <c r="A3899" s="126"/>
      <c r="B3899" s="257" t="s">
        <v>19794</v>
      </c>
      <c r="C3899" s="95"/>
      <c r="D3899" s="95"/>
      <c r="E3899" s="95"/>
      <c r="F3899" s="95" t="s">
        <v>25184</v>
      </c>
      <c r="G3899" s="258"/>
    </row>
    <row r="3900" spans="1:7" ht="31.5">
      <c r="A3900" s="126"/>
      <c r="B3900" s="257" t="s">
        <v>19795</v>
      </c>
      <c r="C3900" s="95"/>
      <c r="D3900" s="95"/>
      <c r="E3900" s="95"/>
      <c r="F3900" s="95" t="s">
        <v>25184</v>
      </c>
      <c r="G3900" s="258"/>
    </row>
    <row r="3901" spans="1:7" ht="31.5">
      <c r="A3901" s="126"/>
      <c r="B3901" s="257" t="s">
        <v>19796</v>
      </c>
      <c r="C3901" s="95"/>
      <c r="D3901" s="95"/>
      <c r="E3901" s="95"/>
      <c r="F3901" s="95" t="s">
        <v>25184</v>
      </c>
      <c r="G3901" s="258"/>
    </row>
    <row r="3902" spans="1:7" ht="31.5">
      <c r="A3902" s="126"/>
      <c r="B3902" s="257" t="s">
        <v>19797</v>
      </c>
      <c r="C3902" s="95"/>
      <c r="D3902" s="95"/>
      <c r="E3902" s="95"/>
      <c r="F3902" s="95" t="s">
        <v>25184</v>
      </c>
      <c r="G3902" s="258"/>
    </row>
    <row r="3903" spans="1:7" ht="31.5">
      <c r="A3903" s="126"/>
      <c r="B3903" s="257" t="s">
        <v>19798</v>
      </c>
      <c r="C3903" s="95"/>
      <c r="D3903" s="95"/>
      <c r="E3903" s="95"/>
      <c r="F3903" s="95" t="s">
        <v>25184</v>
      </c>
      <c r="G3903" s="258"/>
    </row>
    <row r="3904" spans="1:7" ht="31.5">
      <c r="A3904" s="126"/>
      <c r="B3904" s="257" t="s">
        <v>19799</v>
      </c>
      <c r="C3904" s="95"/>
      <c r="D3904" s="95"/>
      <c r="E3904" s="95"/>
      <c r="F3904" s="95" t="s">
        <v>25184</v>
      </c>
      <c r="G3904" s="258"/>
    </row>
    <row r="3905" spans="1:7" ht="31.5">
      <c r="A3905" s="126"/>
      <c r="B3905" s="257" t="s">
        <v>19800</v>
      </c>
      <c r="C3905" s="95"/>
      <c r="D3905" s="95"/>
      <c r="E3905" s="95"/>
      <c r="F3905" s="95" t="s">
        <v>25184</v>
      </c>
      <c r="G3905" s="258"/>
    </row>
    <row r="3906" spans="1:7" ht="31.5">
      <c r="A3906" s="126"/>
      <c r="B3906" s="257" t="s">
        <v>19801</v>
      </c>
      <c r="C3906" s="95"/>
      <c r="D3906" s="95"/>
      <c r="E3906" s="95"/>
      <c r="F3906" s="95" t="s">
        <v>25184</v>
      </c>
      <c r="G3906" s="258"/>
    </row>
    <row r="3907" spans="1:7" ht="31.5">
      <c r="A3907" s="126"/>
      <c r="B3907" s="257" t="s">
        <v>19802</v>
      </c>
      <c r="C3907" s="95"/>
      <c r="D3907" s="95"/>
      <c r="E3907" s="95"/>
      <c r="F3907" s="95" t="s">
        <v>25184</v>
      </c>
      <c r="G3907" s="258"/>
    </row>
    <row r="3908" spans="1:7" ht="31.5">
      <c r="A3908" s="126"/>
      <c r="B3908" s="257" t="s">
        <v>19803</v>
      </c>
      <c r="C3908" s="95"/>
      <c r="D3908" s="95"/>
      <c r="E3908" s="95"/>
      <c r="F3908" s="95" t="s">
        <v>25184</v>
      </c>
      <c r="G3908" s="258"/>
    </row>
    <row r="3909" spans="1:7" ht="31.5">
      <c r="A3909" s="126"/>
      <c r="B3909" s="257" t="s">
        <v>19804</v>
      </c>
      <c r="C3909" s="95"/>
      <c r="D3909" s="95"/>
      <c r="E3909" s="95"/>
      <c r="F3909" s="95" t="s">
        <v>25184</v>
      </c>
      <c r="G3909" s="258"/>
    </row>
    <row r="3910" spans="1:7" ht="31.5">
      <c r="A3910" s="126"/>
      <c r="B3910" s="257" t="s">
        <v>19805</v>
      </c>
      <c r="C3910" s="95"/>
      <c r="D3910" s="95"/>
      <c r="E3910" s="95"/>
      <c r="F3910" s="95" t="s">
        <v>25184</v>
      </c>
      <c r="G3910" s="258"/>
    </row>
    <row r="3911" spans="1:7" ht="31.5">
      <c r="A3911" s="126"/>
      <c r="B3911" s="257" t="s">
        <v>19806</v>
      </c>
      <c r="C3911" s="95"/>
      <c r="D3911" s="95"/>
      <c r="E3911" s="95"/>
      <c r="F3911" s="95" t="s">
        <v>25184</v>
      </c>
      <c r="G3911" s="258"/>
    </row>
    <row r="3912" spans="1:7" ht="31.5">
      <c r="A3912" s="126"/>
      <c r="B3912" s="257" t="s">
        <v>19807</v>
      </c>
      <c r="C3912" s="95"/>
      <c r="D3912" s="95"/>
      <c r="E3912" s="95"/>
      <c r="F3912" s="95" t="s">
        <v>25184</v>
      </c>
      <c r="G3912" s="258"/>
    </row>
    <row r="3913" spans="1:7" ht="31.5">
      <c r="A3913" s="126"/>
      <c r="B3913" s="257" t="s">
        <v>19808</v>
      </c>
      <c r="C3913" s="95"/>
      <c r="D3913" s="95"/>
      <c r="E3913" s="95"/>
      <c r="F3913" s="95" t="s">
        <v>25184</v>
      </c>
      <c r="G3913" s="258"/>
    </row>
    <row r="3914" spans="1:7" ht="31.5">
      <c r="A3914" s="126"/>
      <c r="B3914" s="257" t="s">
        <v>19809</v>
      </c>
      <c r="C3914" s="95"/>
      <c r="D3914" s="95"/>
      <c r="E3914" s="95"/>
      <c r="F3914" s="95" t="s">
        <v>25184</v>
      </c>
      <c r="G3914" s="258"/>
    </row>
    <row r="3915" spans="1:7" ht="31.5">
      <c r="A3915" s="126"/>
      <c r="B3915" s="257" t="s">
        <v>19810</v>
      </c>
      <c r="C3915" s="95"/>
      <c r="D3915" s="95"/>
      <c r="E3915" s="95"/>
      <c r="F3915" s="95" t="s">
        <v>25184</v>
      </c>
      <c r="G3915" s="258"/>
    </row>
    <row r="3916" spans="1:7" ht="31.5">
      <c r="A3916" s="126"/>
      <c r="B3916" s="257" t="s">
        <v>19811</v>
      </c>
      <c r="C3916" s="95"/>
      <c r="D3916" s="95"/>
      <c r="E3916" s="95"/>
      <c r="F3916" s="95" t="s">
        <v>25184</v>
      </c>
      <c r="G3916" s="258"/>
    </row>
    <row r="3917" spans="1:7" ht="31.5">
      <c r="A3917" s="126"/>
      <c r="B3917" s="257" t="s">
        <v>19812</v>
      </c>
      <c r="C3917" s="95"/>
      <c r="D3917" s="95"/>
      <c r="E3917" s="95"/>
      <c r="F3917" s="95" t="s">
        <v>25184</v>
      </c>
      <c r="G3917" s="258"/>
    </row>
    <row r="3918" spans="1:7" ht="31.5">
      <c r="A3918" s="126"/>
      <c r="B3918" s="257" t="s">
        <v>19813</v>
      </c>
      <c r="C3918" s="95"/>
      <c r="D3918" s="95"/>
      <c r="E3918" s="95"/>
      <c r="F3918" s="95" t="s">
        <v>25184</v>
      </c>
      <c r="G3918" s="258"/>
    </row>
    <row r="3919" spans="1:7" ht="31.5">
      <c r="A3919" s="126"/>
      <c r="B3919" s="257" t="s">
        <v>19814</v>
      </c>
      <c r="C3919" s="95"/>
      <c r="D3919" s="95"/>
      <c r="E3919" s="95"/>
      <c r="F3919" s="95" t="s">
        <v>25184</v>
      </c>
      <c r="G3919" s="258"/>
    </row>
    <row r="3920" spans="1:7" ht="31.5">
      <c r="A3920" s="126"/>
      <c r="B3920" s="257" t="s">
        <v>19815</v>
      </c>
      <c r="C3920" s="95"/>
      <c r="D3920" s="95"/>
      <c r="E3920" s="95"/>
      <c r="F3920" s="95" t="s">
        <v>25184</v>
      </c>
      <c r="G3920" s="258"/>
    </row>
    <row r="3921" spans="1:7" ht="31.5">
      <c r="A3921" s="126"/>
      <c r="B3921" s="257" t="s">
        <v>19816</v>
      </c>
      <c r="C3921" s="95"/>
      <c r="D3921" s="95"/>
      <c r="E3921" s="95"/>
      <c r="F3921" s="95" t="s">
        <v>25184</v>
      </c>
      <c r="G3921" s="258"/>
    </row>
    <row r="3922" spans="1:7" ht="31.5">
      <c r="A3922" s="126"/>
      <c r="B3922" s="257" t="s">
        <v>19817</v>
      </c>
      <c r="C3922" s="95"/>
      <c r="D3922" s="95"/>
      <c r="E3922" s="95"/>
      <c r="F3922" s="95" t="s">
        <v>25184</v>
      </c>
      <c r="G3922" s="258"/>
    </row>
    <row r="3923" spans="1:7" ht="31.5">
      <c r="A3923" s="126"/>
      <c r="B3923" s="257" t="s">
        <v>19818</v>
      </c>
      <c r="C3923" s="95"/>
      <c r="D3923" s="95"/>
      <c r="E3923" s="95"/>
      <c r="F3923" s="95" t="s">
        <v>25184</v>
      </c>
      <c r="G3923" s="258"/>
    </row>
    <row r="3924" spans="1:7" ht="31.5">
      <c r="A3924" s="126"/>
      <c r="B3924" s="257" t="s">
        <v>19819</v>
      </c>
      <c r="C3924" s="95"/>
      <c r="D3924" s="95"/>
      <c r="E3924" s="95"/>
      <c r="F3924" s="95" t="s">
        <v>25184</v>
      </c>
      <c r="G3924" s="258"/>
    </row>
    <row r="3925" spans="1:7" ht="31.5">
      <c r="A3925" s="126"/>
      <c r="B3925" s="257" t="s">
        <v>19820</v>
      </c>
      <c r="C3925" s="95"/>
      <c r="D3925" s="95"/>
      <c r="E3925" s="95"/>
      <c r="F3925" s="95" t="s">
        <v>25184</v>
      </c>
      <c r="G3925" s="258"/>
    </row>
    <row r="3926" spans="1:7" ht="31.5">
      <c r="A3926" s="126"/>
      <c r="B3926" s="257" t="s">
        <v>19821</v>
      </c>
      <c r="C3926" s="95"/>
      <c r="D3926" s="95"/>
      <c r="E3926" s="95"/>
      <c r="F3926" s="95" t="s">
        <v>25184</v>
      </c>
      <c r="G3926" s="258"/>
    </row>
    <row r="3927" spans="1:7" ht="31.5">
      <c r="A3927" s="126"/>
      <c r="B3927" s="257" t="s">
        <v>19822</v>
      </c>
      <c r="C3927" s="95"/>
      <c r="D3927" s="95"/>
      <c r="E3927" s="95"/>
      <c r="F3927" s="95" t="s">
        <v>25184</v>
      </c>
      <c r="G3927" s="258"/>
    </row>
    <row r="3928" spans="1:7" ht="31.5">
      <c r="A3928" s="126"/>
      <c r="B3928" s="257" t="s">
        <v>19823</v>
      </c>
      <c r="C3928" s="95"/>
      <c r="D3928" s="95"/>
      <c r="E3928" s="95"/>
      <c r="F3928" s="95" t="s">
        <v>25184</v>
      </c>
      <c r="G3928" s="258"/>
    </row>
    <row r="3929" spans="1:7" ht="31.5">
      <c r="A3929" s="126"/>
      <c r="B3929" s="257" t="s">
        <v>19824</v>
      </c>
      <c r="C3929" s="95"/>
      <c r="D3929" s="95"/>
      <c r="E3929" s="95"/>
      <c r="F3929" s="95" t="s">
        <v>25184</v>
      </c>
      <c r="G3929" s="258"/>
    </row>
    <row r="3930" spans="1:7" ht="31.5">
      <c r="A3930" s="126"/>
      <c r="B3930" s="257" t="s">
        <v>19825</v>
      </c>
      <c r="C3930" s="95"/>
      <c r="D3930" s="95"/>
      <c r="E3930" s="95"/>
      <c r="F3930" s="95" t="s">
        <v>25184</v>
      </c>
      <c r="G3930" s="258"/>
    </row>
    <row r="3931" spans="1:7" ht="31.5">
      <c r="A3931" s="126"/>
      <c r="B3931" s="257" t="s">
        <v>19826</v>
      </c>
      <c r="C3931" s="95"/>
      <c r="D3931" s="95"/>
      <c r="E3931" s="95"/>
      <c r="F3931" s="95" t="s">
        <v>25184</v>
      </c>
      <c r="G3931" s="258"/>
    </row>
    <row r="3932" spans="1:7" ht="31.5">
      <c r="A3932" s="126"/>
      <c r="B3932" s="257" t="s">
        <v>19827</v>
      </c>
      <c r="C3932" s="95"/>
      <c r="D3932" s="95"/>
      <c r="E3932" s="95"/>
      <c r="F3932" s="95" t="s">
        <v>25184</v>
      </c>
      <c r="G3932" s="258"/>
    </row>
    <row r="3933" spans="1:7" ht="31.5">
      <c r="A3933" s="126"/>
      <c r="B3933" s="257" t="s">
        <v>19828</v>
      </c>
      <c r="C3933" s="95"/>
      <c r="D3933" s="95"/>
      <c r="E3933" s="95"/>
      <c r="F3933" s="95" t="s">
        <v>25184</v>
      </c>
      <c r="G3933" s="258"/>
    </row>
    <row r="3934" spans="1:7" ht="31.5">
      <c r="A3934" s="126"/>
      <c r="B3934" s="257" t="s">
        <v>19829</v>
      </c>
      <c r="C3934" s="95"/>
      <c r="D3934" s="95"/>
      <c r="E3934" s="95"/>
      <c r="F3934" s="95" t="s">
        <v>25184</v>
      </c>
      <c r="G3934" s="258"/>
    </row>
    <row r="3935" spans="1:7" ht="31.5">
      <c r="A3935" s="126"/>
      <c r="B3935" s="257" t="s">
        <v>19830</v>
      </c>
      <c r="C3935" s="95"/>
      <c r="D3935" s="95"/>
      <c r="E3935" s="95"/>
      <c r="F3935" s="95" t="s">
        <v>25184</v>
      </c>
      <c r="G3935" s="258"/>
    </row>
    <row r="3936" spans="1:7" ht="31.5">
      <c r="A3936" s="126"/>
      <c r="B3936" s="257" t="s">
        <v>19831</v>
      </c>
      <c r="C3936" s="95"/>
      <c r="D3936" s="95"/>
      <c r="E3936" s="95"/>
      <c r="F3936" s="95" t="s">
        <v>25184</v>
      </c>
      <c r="G3936" s="258"/>
    </row>
    <row r="3937" spans="1:7" ht="31.5">
      <c r="A3937" s="126"/>
      <c r="B3937" s="257" t="s">
        <v>19832</v>
      </c>
      <c r="C3937" s="95"/>
      <c r="D3937" s="95"/>
      <c r="E3937" s="95"/>
      <c r="F3937" s="95" t="s">
        <v>25184</v>
      </c>
      <c r="G3937" s="258"/>
    </row>
    <row r="3938" spans="1:7" ht="31.5">
      <c r="A3938" s="126"/>
      <c r="B3938" s="257" t="s">
        <v>19833</v>
      </c>
      <c r="C3938" s="95"/>
      <c r="D3938" s="95"/>
      <c r="E3938" s="95"/>
      <c r="F3938" s="95" t="s">
        <v>25184</v>
      </c>
      <c r="G3938" s="258"/>
    </row>
    <row r="3939" spans="1:7" ht="31.5">
      <c r="A3939" s="126"/>
      <c r="B3939" s="257" t="s">
        <v>19834</v>
      </c>
      <c r="C3939" s="95"/>
      <c r="D3939" s="95"/>
      <c r="E3939" s="95"/>
      <c r="F3939" s="95" t="s">
        <v>25184</v>
      </c>
      <c r="G3939" s="258"/>
    </row>
    <row r="3940" spans="1:7" ht="31.5">
      <c r="A3940" s="126"/>
      <c r="B3940" s="257" t="s">
        <v>19835</v>
      </c>
      <c r="C3940" s="95"/>
      <c r="D3940" s="95"/>
      <c r="E3940" s="95"/>
      <c r="F3940" s="95" t="s">
        <v>25184</v>
      </c>
      <c r="G3940" s="258"/>
    </row>
    <row r="3941" spans="1:7" ht="31.5">
      <c r="A3941" s="126"/>
      <c r="B3941" s="257" t="s">
        <v>19836</v>
      </c>
      <c r="C3941" s="95"/>
      <c r="D3941" s="95"/>
      <c r="E3941" s="95"/>
      <c r="F3941" s="95" t="s">
        <v>25184</v>
      </c>
      <c r="G3941" s="258"/>
    </row>
    <row r="3942" spans="1:7" ht="31.5">
      <c r="A3942" s="126"/>
      <c r="B3942" s="257" t="s">
        <v>19837</v>
      </c>
      <c r="C3942" s="95"/>
      <c r="D3942" s="95"/>
      <c r="E3942" s="95"/>
      <c r="F3942" s="95" t="s">
        <v>25184</v>
      </c>
      <c r="G3942" s="258"/>
    </row>
    <row r="3943" spans="1:7" ht="31.5">
      <c r="A3943" s="126"/>
      <c r="B3943" s="257" t="s">
        <v>19838</v>
      </c>
      <c r="C3943" s="95"/>
      <c r="D3943" s="95"/>
      <c r="E3943" s="95"/>
      <c r="F3943" s="95" t="s">
        <v>25184</v>
      </c>
      <c r="G3943" s="258"/>
    </row>
    <row r="3944" spans="1:7" ht="31.5">
      <c r="A3944" s="126"/>
      <c r="B3944" s="257" t="s">
        <v>19839</v>
      </c>
      <c r="C3944" s="95"/>
      <c r="D3944" s="95"/>
      <c r="E3944" s="95"/>
      <c r="F3944" s="95" t="s">
        <v>25184</v>
      </c>
      <c r="G3944" s="258"/>
    </row>
    <row r="3945" spans="1:7" ht="31.5">
      <c r="A3945" s="126"/>
      <c r="B3945" s="257" t="s">
        <v>19840</v>
      </c>
      <c r="C3945" s="95"/>
      <c r="D3945" s="95"/>
      <c r="E3945" s="95"/>
      <c r="F3945" s="95" t="s">
        <v>25184</v>
      </c>
      <c r="G3945" s="258"/>
    </row>
    <row r="3946" spans="1:7" ht="31.5">
      <c r="A3946" s="126"/>
      <c r="B3946" s="257" t="s">
        <v>19841</v>
      </c>
      <c r="C3946" s="95"/>
      <c r="D3946" s="95"/>
      <c r="E3946" s="95"/>
      <c r="F3946" s="95" t="s">
        <v>25184</v>
      </c>
      <c r="G3946" s="258"/>
    </row>
    <row r="3947" spans="1:7" ht="31.5">
      <c r="A3947" s="126"/>
      <c r="B3947" s="257" t="s">
        <v>19842</v>
      </c>
      <c r="C3947" s="95"/>
      <c r="D3947" s="95"/>
      <c r="E3947" s="95"/>
      <c r="F3947" s="95" t="s">
        <v>25184</v>
      </c>
      <c r="G3947" s="258"/>
    </row>
    <row r="3948" spans="1:7" ht="31.5">
      <c r="A3948" s="126"/>
      <c r="B3948" s="257" t="s">
        <v>19843</v>
      </c>
      <c r="C3948" s="95"/>
      <c r="D3948" s="95"/>
      <c r="E3948" s="95"/>
      <c r="F3948" s="95" t="s">
        <v>25184</v>
      </c>
      <c r="G3948" s="258"/>
    </row>
    <row r="3949" spans="1:7" ht="31.5">
      <c r="A3949" s="126"/>
      <c r="B3949" s="257" t="s">
        <v>19844</v>
      </c>
      <c r="C3949" s="95"/>
      <c r="D3949" s="95"/>
      <c r="E3949" s="95"/>
      <c r="F3949" s="95" t="s">
        <v>25184</v>
      </c>
      <c r="G3949" s="258"/>
    </row>
    <row r="3950" spans="1:7" ht="31.5">
      <c r="A3950" s="126"/>
      <c r="B3950" s="257" t="s">
        <v>19845</v>
      </c>
      <c r="C3950" s="95"/>
      <c r="D3950" s="95"/>
      <c r="E3950" s="95"/>
      <c r="F3950" s="95" t="s">
        <v>25184</v>
      </c>
      <c r="G3950" s="258"/>
    </row>
    <row r="3951" spans="1:7" ht="31.5">
      <c r="A3951" s="126"/>
      <c r="B3951" s="257" t="s">
        <v>19846</v>
      </c>
      <c r="C3951" s="95"/>
      <c r="D3951" s="95"/>
      <c r="E3951" s="95"/>
      <c r="F3951" s="95" t="s">
        <v>25184</v>
      </c>
      <c r="G3951" s="258"/>
    </row>
    <row r="3952" spans="1:7" ht="31.5">
      <c r="A3952" s="126"/>
      <c r="B3952" s="257" t="s">
        <v>19847</v>
      </c>
      <c r="C3952" s="95"/>
      <c r="D3952" s="95"/>
      <c r="E3952" s="95"/>
      <c r="F3952" s="95" t="s">
        <v>25184</v>
      </c>
      <c r="G3952" s="258"/>
    </row>
    <row r="3953" spans="1:7" ht="31.5">
      <c r="A3953" s="126"/>
      <c r="B3953" s="257" t="s">
        <v>19848</v>
      </c>
      <c r="C3953" s="95"/>
      <c r="D3953" s="95"/>
      <c r="E3953" s="95"/>
      <c r="F3953" s="95" t="s">
        <v>25184</v>
      </c>
      <c r="G3953" s="258"/>
    </row>
    <row r="3954" spans="1:7" ht="31.5">
      <c r="A3954" s="126"/>
      <c r="B3954" s="257" t="s">
        <v>19849</v>
      </c>
      <c r="C3954" s="95"/>
      <c r="D3954" s="95"/>
      <c r="E3954" s="95"/>
      <c r="F3954" s="95" t="s">
        <v>25184</v>
      </c>
      <c r="G3954" s="258"/>
    </row>
    <row r="3955" spans="1:7" ht="31.5">
      <c r="A3955" s="126"/>
      <c r="B3955" s="257" t="s">
        <v>19850</v>
      </c>
      <c r="C3955" s="95"/>
      <c r="D3955" s="95"/>
      <c r="E3955" s="95"/>
      <c r="F3955" s="95" t="s">
        <v>25184</v>
      </c>
      <c r="G3955" s="258"/>
    </row>
    <row r="3956" spans="1:7" ht="31.5">
      <c r="A3956" s="126"/>
      <c r="B3956" s="257" t="s">
        <v>19851</v>
      </c>
      <c r="C3956" s="95"/>
      <c r="D3956" s="95"/>
      <c r="E3956" s="95"/>
      <c r="F3956" s="95" t="s">
        <v>25184</v>
      </c>
      <c r="G3956" s="258"/>
    </row>
    <row r="3957" spans="1:7" ht="31.5">
      <c r="A3957" s="126"/>
      <c r="B3957" s="257" t="s">
        <v>19852</v>
      </c>
      <c r="C3957" s="95"/>
      <c r="D3957" s="95"/>
      <c r="E3957" s="95"/>
      <c r="F3957" s="95" t="s">
        <v>25184</v>
      </c>
      <c r="G3957" s="258"/>
    </row>
    <row r="3958" spans="1:7" ht="31.5">
      <c r="A3958" s="126"/>
      <c r="B3958" s="257" t="s">
        <v>19853</v>
      </c>
      <c r="C3958" s="95"/>
      <c r="D3958" s="95"/>
      <c r="E3958" s="95"/>
      <c r="F3958" s="95" t="s">
        <v>25184</v>
      </c>
      <c r="G3958" s="258"/>
    </row>
    <row r="3959" spans="1:7" ht="31.5">
      <c r="A3959" s="126"/>
      <c r="B3959" s="257" t="s">
        <v>19854</v>
      </c>
      <c r="C3959" s="95"/>
      <c r="D3959" s="95"/>
      <c r="E3959" s="95"/>
      <c r="F3959" s="95" t="s">
        <v>25184</v>
      </c>
      <c r="G3959" s="258"/>
    </row>
    <row r="3960" spans="1:7" ht="31.5">
      <c r="A3960" s="126"/>
      <c r="B3960" s="257" t="s">
        <v>19855</v>
      </c>
      <c r="C3960" s="95"/>
      <c r="D3960" s="95"/>
      <c r="E3960" s="95"/>
      <c r="F3960" s="95" t="s">
        <v>25184</v>
      </c>
      <c r="G3960" s="258"/>
    </row>
    <row r="3961" spans="1:7" ht="31.5">
      <c r="A3961" s="126"/>
      <c r="B3961" s="257" t="s">
        <v>19856</v>
      </c>
      <c r="C3961" s="95"/>
      <c r="D3961" s="95"/>
      <c r="E3961" s="95"/>
      <c r="F3961" s="95" t="s">
        <v>25184</v>
      </c>
      <c r="G3961" s="258"/>
    </row>
    <row r="3962" spans="1:7" ht="31.5">
      <c r="A3962" s="126"/>
      <c r="B3962" s="257" t="s">
        <v>19857</v>
      </c>
      <c r="C3962" s="95"/>
      <c r="D3962" s="95"/>
      <c r="E3962" s="95"/>
      <c r="F3962" s="95" t="s">
        <v>25184</v>
      </c>
      <c r="G3962" s="258"/>
    </row>
    <row r="3963" spans="1:7" ht="31.5">
      <c r="A3963" s="126"/>
      <c r="B3963" s="257" t="s">
        <v>19858</v>
      </c>
      <c r="C3963" s="95"/>
      <c r="D3963" s="95"/>
      <c r="E3963" s="95"/>
      <c r="F3963" s="95" t="s">
        <v>25184</v>
      </c>
      <c r="G3963" s="258"/>
    </row>
    <row r="3964" spans="1:7" ht="31.5">
      <c r="A3964" s="126"/>
      <c r="B3964" s="257" t="s">
        <v>19859</v>
      </c>
      <c r="C3964" s="95"/>
      <c r="D3964" s="95"/>
      <c r="E3964" s="95"/>
      <c r="F3964" s="95" t="s">
        <v>25184</v>
      </c>
      <c r="G3964" s="258"/>
    </row>
    <row r="3965" spans="1:7" ht="31.5">
      <c r="A3965" s="126"/>
      <c r="B3965" s="257" t="s">
        <v>19860</v>
      </c>
      <c r="C3965" s="95"/>
      <c r="D3965" s="95"/>
      <c r="E3965" s="95"/>
      <c r="F3965" s="95" t="s">
        <v>25184</v>
      </c>
      <c r="G3965" s="258"/>
    </row>
    <row r="3966" spans="1:7" ht="31.5">
      <c r="A3966" s="126"/>
      <c r="B3966" s="257" t="s">
        <v>19861</v>
      </c>
      <c r="C3966" s="95"/>
      <c r="D3966" s="95"/>
      <c r="E3966" s="95"/>
      <c r="F3966" s="95" t="s">
        <v>25184</v>
      </c>
      <c r="G3966" s="258"/>
    </row>
    <row r="3967" spans="1:7" ht="31.5">
      <c r="A3967" s="126"/>
      <c r="B3967" s="257" t="s">
        <v>19862</v>
      </c>
      <c r="C3967" s="95"/>
      <c r="D3967" s="95"/>
      <c r="E3967" s="95"/>
      <c r="F3967" s="95" t="s">
        <v>25184</v>
      </c>
      <c r="G3967" s="258"/>
    </row>
    <row r="3968" spans="1:7" ht="31.5">
      <c r="A3968" s="126"/>
      <c r="B3968" s="257" t="s">
        <v>19863</v>
      </c>
      <c r="C3968" s="95"/>
      <c r="D3968" s="95"/>
      <c r="E3968" s="95"/>
      <c r="F3968" s="95" t="s">
        <v>25184</v>
      </c>
      <c r="G3968" s="258"/>
    </row>
    <row r="3969" spans="1:7" ht="31.5">
      <c r="A3969" s="126"/>
      <c r="B3969" s="257" t="s">
        <v>19864</v>
      </c>
      <c r="C3969" s="95"/>
      <c r="D3969" s="95"/>
      <c r="E3969" s="95"/>
      <c r="F3969" s="95" t="s">
        <v>25184</v>
      </c>
      <c r="G3969" s="258"/>
    </row>
    <row r="3970" spans="1:7" ht="31.5">
      <c r="A3970" s="126"/>
      <c r="B3970" s="257" t="s">
        <v>19865</v>
      </c>
      <c r="C3970" s="95"/>
      <c r="D3970" s="95"/>
      <c r="E3970" s="95"/>
      <c r="F3970" s="95" t="s">
        <v>25184</v>
      </c>
      <c r="G3970" s="258"/>
    </row>
    <row r="3971" spans="1:7" ht="31.5">
      <c r="A3971" s="126"/>
      <c r="B3971" s="257" t="s">
        <v>19866</v>
      </c>
      <c r="C3971" s="95"/>
      <c r="D3971" s="95"/>
      <c r="E3971" s="95"/>
      <c r="F3971" s="95" t="s">
        <v>25184</v>
      </c>
      <c r="G3971" s="258"/>
    </row>
    <row r="3972" spans="1:7" ht="31.5">
      <c r="A3972" s="126"/>
      <c r="B3972" s="257" t="s">
        <v>19867</v>
      </c>
      <c r="C3972" s="95"/>
      <c r="D3972" s="95"/>
      <c r="E3972" s="95"/>
      <c r="F3972" s="95" t="s">
        <v>25184</v>
      </c>
      <c r="G3972" s="258"/>
    </row>
    <row r="3973" spans="1:7" ht="31.5">
      <c r="A3973" s="126"/>
      <c r="B3973" s="257" t="s">
        <v>19868</v>
      </c>
      <c r="C3973" s="95"/>
      <c r="D3973" s="95"/>
      <c r="E3973" s="95"/>
      <c r="F3973" s="95" t="s">
        <v>25184</v>
      </c>
      <c r="G3973" s="258"/>
    </row>
    <row r="3974" spans="1:7" ht="31.5">
      <c r="A3974" s="126"/>
      <c r="B3974" s="257" t="s">
        <v>19869</v>
      </c>
      <c r="C3974" s="95"/>
      <c r="D3974" s="95"/>
      <c r="E3974" s="95"/>
      <c r="F3974" s="95" t="s">
        <v>25184</v>
      </c>
      <c r="G3974" s="258"/>
    </row>
    <row r="3975" spans="1:7" ht="31.5">
      <c r="A3975" s="126"/>
      <c r="B3975" s="257" t="s">
        <v>19870</v>
      </c>
      <c r="C3975" s="95"/>
      <c r="D3975" s="95"/>
      <c r="E3975" s="95"/>
      <c r="F3975" s="95" t="s">
        <v>25184</v>
      </c>
      <c r="G3975" s="258"/>
    </row>
    <row r="3976" spans="1:7" ht="31.5">
      <c r="A3976" s="126"/>
      <c r="B3976" s="257" t="s">
        <v>19871</v>
      </c>
      <c r="C3976" s="95"/>
      <c r="D3976" s="95"/>
      <c r="E3976" s="95"/>
      <c r="F3976" s="95" t="s">
        <v>25184</v>
      </c>
      <c r="G3976" s="258"/>
    </row>
    <row r="3977" spans="1:7" ht="31.5">
      <c r="A3977" s="126"/>
      <c r="B3977" s="257" t="s">
        <v>19872</v>
      </c>
      <c r="C3977" s="95"/>
      <c r="D3977" s="95"/>
      <c r="E3977" s="95"/>
      <c r="F3977" s="95" t="s">
        <v>25184</v>
      </c>
      <c r="G3977" s="258"/>
    </row>
    <row r="3978" spans="1:7" ht="31.5">
      <c r="A3978" s="126"/>
      <c r="B3978" s="257" t="s">
        <v>19873</v>
      </c>
      <c r="C3978" s="95"/>
      <c r="D3978" s="95"/>
      <c r="E3978" s="95"/>
      <c r="F3978" s="95" t="s">
        <v>25184</v>
      </c>
      <c r="G3978" s="258"/>
    </row>
    <row r="3979" spans="1:7" ht="31.5">
      <c r="A3979" s="126"/>
      <c r="B3979" s="257" t="s">
        <v>19874</v>
      </c>
      <c r="C3979" s="95"/>
      <c r="D3979" s="95"/>
      <c r="E3979" s="95"/>
      <c r="F3979" s="95" t="s">
        <v>25184</v>
      </c>
      <c r="G3979" s="258"/>
    </row>
    <row r="3980" spans="1:7" ht="31.5">
      <c r="A3980" s="126"/>
      <c r="B3980" s="257" t="s">
        <v>19875</v>
      </c>
      <c r="C3980" s="95"/>
      <c r="D3980" s="95"/>
      <c r="E3980" s="95"/>
      <c r="F3980" s="95" t="s">
        <v>25184</v>
      </c>
      <c r="G3980" s="258"/>
    </row>
    <row r="3981" spans="1:7" ht="31.5">
      <c r="A3981" s="126"/>
      <c r="B3981" s="257" t="s">
        <v>19876</v>
      </c>
      <c r="C3981" s="95"/>
      <c r="D3981" s="95"/>
      <c r="E3981" s="95"/>
      <c r="F3981" s="95" t="s">
        <v>25184</v>
      </c>
      <c r="G3981" s="258"/>
    </row>
    <row r="3982" spans="1:7" ht="31.5">
      <c r="A3982" s="126"/>
      <c r="B3982" s="257" t="s">
        <v>19877</v>
      </c>
      <c r="C3982" s="95"/>
      <c r="D3982" s="95"/>
      <c r="E3982" s="95"/>
      <c r="F3982" s="95" t="s">
        <v>25184</v>
      </c>
      <c r="G3982" s="258"/>
    </row>
    <row r="3983" spans="1:7" ht="31.5">
      <c r="A3983" s="126"/>
      <c r="B3983" s="257" t="s">
        <v>19878</v>
      </c>
      <c r="C3983" s="95"/>
      <c r="D3983" s="95"/>
      <c r="E3983" s="95"/>
      <c r="F3983" s="95" t="s">
        <v>25184</v>
      </c>
      <c r="G3983" s="258"/>
    </row>
    <row r="3984" spans="1:7" ht="31.5">
      <c r="A3984" s="126"/>
      <c r="B3984" s="257" t="s">
        <v>19879</v>
      </c>
      <c r="C3984" s="95"/>
      <c r="D3984" s="95"/>
      <c r="E3984" s="95"/>
      <c r="F3984" s="95" t="s">
        <v>25184</v>
      </c>
      <c r="G3984" s="258"/>
    </row>
    <row r="3985" spans="1:7" ht="31.5">
      <c r="A3985" s="126"/>
      <c r="B3985" s="257" t="s">
        <v>19880</v>
      </c>
      <c r="C3985" s="95"/>
      <c r="D3985" s="95"/>
      <c r="E3985" s="95"/>
      <c r="F3985" s="95" t="s">
        <v>25184</v>
      </c>
      <c r="G3985" s="258"/>
    </row>
    <row r="3986" spans="1:7" ht="31.5">
      <c r="A3986" s="126"/>
      <c r="B3986" s="257" t="s">
        <v>19881</v>
      </c>
      <c r="C3986" s="95"/>
      <c r="D3986" s="95"/>
      <c r="E3986" s="95"/>
      <c r="F3986" s="95" t="s">
        <v>25184</v>
      </c>
      <c r="G3986" s="258"/>
    </row>
    <row r="3987" spans="1:7" ht="31.5">
      <c r="A3987" s="126"/>
      <c r="B3987" s="257" t="s">
        <v>19882</v>
      </c>
      <c r="C3987" s="95"/>
      <c r="D3987" s="95"/>
      <c r="E3987" s="95"/>
      <c r="F3987" s="95" t="s">
        <v>25184</v>
      </c>
      <c r="G3987" s="258"/>
    </row>
    <row r="3988" spans="1:7" ht="31.5">
      <c r="A3988" s="126"/>
      <c r="B3988" s="257" t="s">
        <v>19883</v>
      </c>
      <c r="C3988" s="95"/>
      <c r="D3988" s="95"/>
      <c r="E3988" s="95"/>
      <c r="F3988" s="95" t="s">
        <v>25184</v>
      </c>
      <c r="G3988" s="258"/>
    </row>
    <row r="3989" spans="1:7" ht="31.5">
      <c r="A3989" s="126"/>
      <c r="B3989" s="257" t="s">
        <v>19884</v>
      </c>
      <c r="C3989" s="95"/>
      <c r="D3989" s="95"/>
      <c r="E3989" s="95"/>
      <c r="F3989" s="95" t="s">
        <v>25184</v>
      </c>
      <c r="G3989" s="258"/>
    </row>
    <row r="3990" spans="1:7" ht="31.5">
      <c r="A3990" s="126"/>
      <c r="B3990" s="257" t="s">
        <v>19885</v>
      </c>
      <c r="C3990" s="95"/>
      <c r="D3990" s="95"/>
      <c r="E3990" s="95"/>
      <c r="F3990" s="95" t="s">
        <v>25184</v>
      </c>
      <c r="G3990" s="258"/>
    </row>
    <row r="3991" spans="1:7" ht="31.5">
      <c r="A3991" s="126"/>
      <c r="B3991" s="257" t="s">
        <v>19886</v>
      </c>
      <c r="C3991" s="95"/>
      <c r="D3991" s="95"/>
      <c r="E3991" s="95"/>
      <c r="F3991" s="95" t="s">
        <v>25184</v>
      </c>
      <c r="G3991" s="258"/>
    </row>
    <row r="3992" spans="1:7" ht="31.5">
      <c r="A3992" s="126"/>
      <c r="B3992" s="257" t="s">
        <v>19887</v>
      </c>
      <c r="C3992" s="95"/>
      <c r="D3992" s="95"/>
      <c r="E3992" s="95"/>
      <c r="F3992" s="95" t="s">
        <v>25184</v>
      </c>
      <c r="G3992" s="258"/>
    </row>
    <row r="3993" spans="1:7" ht="31.5">
      <c r="A3993" s="126"/>
      <c r="B3993" s="257" t="s">
        <v>19888</v>
      </c>
      <c r="C3993" s="95"/>
      <c r="D3993" s="95"/>
      <c r="E3993" s="95"/>
      <c r="F3993" s="95" t="s">
        <v>25184</v>
      </c>
      <c r="G3993" s="258"/>
    </row>
    <row r="3994" spans="1:7" ht="31.5">
      <c r="A3994" s="126"/>
      <c r="B3994" s="257" t="s">
        <v>19889</v>
      </c>
      <c r="C3994" s="95"/>
      <c r="D3994" s="95"/>
      <c r="E3994" s="95"/>
      <c r="F3994" s="95" t="s">
        <v>25184</v>
      </c>
      <c r="G3994" s="258"/>
    </row>
    <row r="3995" spans="1:7" ht="31.5">
      <c r="A3995" s="126"/>
      <c r="B3995" s="257" t="s">
        <v>19890</v>
      </c>
      <c r="C3995" s="95"/>
      <c r="D3995" s="95"/>
      <c r="E3995" s="95"/>
      <c r="F3995" s="95" t="s">
        <v>25184</v>
      </c>
      <c r="G3995" s="258"/>
    </row>
    <row r="3996" spans="1:7" ht="31.5">
      <c r="A3996" s="126"/>
      <c r="B3996" s="257" t="s">
        <v>19891</v>
      </c>
      <c r="C3996" s="95"/>
      <c r="D3996" s="95"/>
      <c r="E3996" s="95"/>
      <c r="F3996" s="95" t="s">
        <v>25184</v>
      </c>
      <c r="G3996" s="258"/>
    </row>
    <row r="3997" spans="1:7" ht="31.5">
      <c r="A3997" s="126"/>
      <c r="B3997" s="257" t="s">
        <v>19892</v>
      </c>
      <c r="C3997" s="95"/>
      <c r="D3997" s="95"/>
      <c r="E3997" s="95"/>
      <c r="F3997" s="95" t="s">
        <v>25184</v>
      </c>
      <c r="G3997" s="258"/>
    </row>
    <row r="3998" spans="1:7" ht="31.5">
      <c r="A3998" s="126"/>
      <c r="B3998" s="257" t="s">
        <v>19893</v>
      </c>
      <c r="C3998" s="95"/>
      <c r="D3998" s="95"/>
      <c r="E3998" s="95"/>
      <c r="F3998" s="95" t="s">
        <v>25184</v>
      </c>
      <c r="G3998" s="258"/>
    </row>
    <row r="3999" spans="1:7" ht="31.5">
      <c r="A3999" s="126"/>
      <c r="B3999" s="257" t="s">
        <v>19894</v>
      </c>
      <c r="C3999" s="95"/>
      <c r="D3999" s="95"/>
      <c r="E3999" s="95"/>
      <c r="F3999" s="95" t="s">
        <v>25184</v>
      </c>
      <c r="G3999" s="258"/>
    </row>
    <row r="4000" spans="1:7" ht="31.5">
      <c r="A4000" s="126"/>
      <c r="B4000" s="257" t="s">
        <v>19895</v>
      </c>
      <c r="C4000" s="95"/>
      <c r="D4000" s="95"/>
      <c r="E4000" s="95"/>
      <c r="F4000" s="95" t="s">
        <v>25184</v>
      </c>
      <c r="G4000" s="258"/>
    </row>
    <row r="4001" spans="1:7" ht="31.5">
      <c r="A4001" s="126"/>
      <c r="B4001" s="257" t="s">
        <v>19896</v>
      </c>
      <c r="C4001" s="95"/>
      <c r="D4001" s="95"/>
      <c r="E4001" s="95"/>
      <c r="F4001" s="95" t="s">
        <v>25184</v>
      </c>
      <c r="G4001" s="258"/>
    </row>
    <row r="4002" spans="1:7" ht="31.5">
      <c r="A4002" s="126"/>
      <c r="B4002" s="257" t="s">
        <v>19897</v>
      </c>
      <c r="C4002" s="95"/>
      <c r="D4002" s="95"/>
      <c r="E4002" s="95"/>
      <c r="F4002" s="95" t="s">
        <v>25184</v>
      </c>
      <c r="G4002" s="258"/>
    </row>
    <row r="4003" spans="1:7" ht="31.5">
      <c r="A4003" s="126"/>
      <c r="B4003" s="257" t="s">
        <v>19898</v>
      </c>
      <c r="C4003" s="95"/>
      <c r="D4003" s="95"/>
      <c r="E4003" s="95"/>
      <c r="F4003" s="95" t="s">
        <v>25184</v>
      </c>
      <c r="G4003" s="258"/>
    </row>
    <row r="4004" spans="1:7" ht="31.5">
      <c r="A4004" s="126"/>
      <c r="B4004" s="257" t="s">
        <v>19899</v>
      </c>
      <c r="C4004" s="95"/>
      <c r="D4004" s="95"/>
      <c r="E4004" s="95"/>
      <c r="F4004" s="95" t="s">
        <v>25184</v>
      </c>
      <c r="G4004" s="258"/>
    </row>
    <row r="4005" spans="1:7" ht="31.5">
      <c r="A4005" s="126"/>
      <c r="B4005" s="257" t="s">
        <v>19900</v>
      </c>
      <c r="C4005" s="95"/>
      <c r="D4005" s="95"/>
      <c r="E4005" s="95"/>
      <c r="F4005" s="95" t="s">
        <v>25184</v>
      </c>
      <c r="G4005" s="258"/>
    </row>
    <row r="4006" spans="1:7" ht="31.5">
      <c r="A4006" s="126"/>
      <c r="B4006" s="257" t="s">
        <v>19901</v>
      </c>
      <c r="C4006" s="95"/>
      <c r="D4006" s="95"/>
      <c r="E4006" s="95"/>
      <c r="F4006" s="95" t="s">
        <v>25184</v>
      </c>
      <c r="G4006" s="258"/>
    </row>
    <row r="4007" spans="1:7" ht="31.5">
      <c r="A4007" s="126"/>
      <c r="B4007" s="257" t="s">
        <v>19902</v>
      </c>
      <c r="C4007" s="95"/>
      <c r="D4007" s="95"/>
      <c r="E4007" s="95"/>
      <c r="F4007" s="95" t="s">
        <v>25184</v>
      </c>
      <c r="G4007" s="258"/>
    </row>
    <row r="4008" spans="1:7" ht="31.5">
      <c r="A4008" s="126"/>
      <c r="B4008" s="257" t="s">
        <v>19903</v>
      </c>
      <c r="C4008" s="95"/>
      <c r="D4008" s="95"/>
      <c r="E4008" s="95"/>
      <c r="F4008" s="95" t="s">
        <v>25184</v>
      </c>
      <c r="G4008" s="258"/>
    </row>
    <row r="4009" spans="1:7" ht="31.5">
      <c r="A4009" s="126"/>
      <c r="B4009" s="257" t="s">
        <v>19904</v>
      </c>
      <c r="C4009" s="95"/>
      <c r="D4009" s="95"/>
      <c r="E4009" s="95"/>
      <c r="F4009" s="95" t="s">
        <v>25184</v>
      </c>
      <c r="G4009" s="258"/>
    </row>
    <row r="4010" spans="1:7" ht="31.5">
      <c r="A4010" s="126"/>
      <c r="B4010" s="257" t="s">
        <v>19905</v>
      </c>
      <c r="C4010" s="95"/>
      <c r="D4010" s="95"/>
      <c r="E4010" s="95"/>
      <c r="F4010" s="95" t="s">
        <v>25184</v>
      </c>
      <c r="G4010" s="258"/>
    </row>
    <row r="4011" spans="1:7" ht="31.5">
      <c r="A4011" s="126"/>
      <c r="B4011" s="257" t="s">
        <v>19906</v>
      </c>
      <c r="C4011" s="95"/>
      <c r="D4011" s="95"/>
      <c r="E4011" s="95"/>
      <c r="F4011" s="95" t="s">
        <v>25184</v>
      </c>
      <c r="G4011" s="258"/>
    </row>
    <row r="4012" spans="1:7" ht="31.5">
      <c r="A4012" s="126"/>
      <c r="B4012" s="257" t="s">
        <v>19907</v>
      </c>
      <c r="C4012" s="95"/>
      <c r="D4012" s="95"/>
      <c r="E4012" s="95"/>
      <c r="F4012" s="95" t="s">
        <v>25184</v>
      </c>
      <c r="G4012" s="258"/>
    </row>
    <row r="4013" spans="1:7" ht="31.5">
      <c r="A4013" s="126"/>
      <c r="B4013" s="257" t="s">
        <v>19908</v>
      </c>
      <c r="C4013" s="95"/>
      <c r="D4013" s="95"/>
      <c r="E4013" s="95"/>
      <c r="F4013" s="95" t="s">
        <v>25184</v>
      </c>
      <c r="G4013" s="258"/>
    </row>
    <row r="4014" spans="1:7" ht="31.5">
      <c r="A4014" s="126"/>
      <c r="B4014" s="257" t="s">
        <v>19909</v>
      </c>
      <c r="C4014" s="95"/>
      <c r="D4014" s="95"/>
      <c r="E4014" s="95"/>
      <c r="F4014" s="95" t="s">
        <v>25184</v>
      </c>
      <c r="G4014" s="258"/>
    </row>
    <row r="4015" spans="1:7" ht="31.5">
      <c r="A4015" s="126"/>
      <c r="B4015" s="257" t="s">
        <v>19910</v>
      </c>
      <c r="C4015" s="95"/>
      <c r="D4015" s="95"/>
      <c r="E4015" s="95"/>
      <c r="F4015" s="95" t="s">
        <v>25184</v>
      </c>
      <c r="G4015" s="258"/>
    </row>
    <row r="4016" spans="1:7" ht="31.5">
      <c r="A4016" s="126"/>
      <c r="B4016" s="257" t="s">
        <v>19911</v>
      </c>
      <c r="C4016" s="95"/>
      <c r="D4016" s="95"/>
      <c r="E4016" s="95"/>
      <c r="F4016" s="95" t="s">
        <v>25184</v>
      </c>
      <c r="G4016" s="258"/>
    </row>
    <row r="4017" spans="1:7" ht="31.5">
      <c r="A4017" s="126"/>
      <c r="B4017" s="257" t="s">
        <v>19912</v>
      </c>
      <c r="C4017" s="95"/>
      <c r="D4017" s="95"/>
      <c r="E4017" s="95"/>
      <c r="F4017" s="95" t="s">
        <v>25184</v>
      </c>
      <c r="G4017" s="258"/>
    </row>
    <row r="4018" spans="1:7" ht="31.5">
      <c r="A4018" s="126"/>
      <c r="B4018" s="257" t="s">
        <v>19913</v>
      </c>
      <c r="C4018" s="95"/>
      <c r="D4018" s="95"/>
      <c r="E4018" s="95"/>
      <c r="F4018" s="95" t="s">
        <v>25184</v>
      </c>
      <c r="G4018" s="258"/>
    </row>
    <row r="4019" spans="1:7" ht="31.5">
      <c r="A4019" s="126"/>
      <c r="B4019" s="257" t="s">
        <v>19914</v>
      </c>
      <c r="C4019" s="95"/>
      <c r="D4019" s="95"/>
      <c r="E4019" s="95"/>
      <c r="F4019" s="95" t="s">
        <v>25184</v>
      </c>
      <c r="G4019" s="258"/>
    </row>
    <row r="4020" spans="1:7" ht="31.5">
      <c r="A4020" s="126"/>
      <c r="B4020" s="257" t="s">
        <v>19915</v>
      </c>
      <c r="C4020" s="95"/>
      <c r="D4020" s="95"/>
      <c r="E4020" s="95"/>
      <c r="F4020" s="95" t="s">
        <v>25184</v>
      </c>
      <c r="G4020" s="258"/>
    </row>
    <row r="4021" spans="1:7" ht="31.5">
      <c r="A4021" s="126"/>
      <c r="B4021" s="257" t="s">
        <v>19916</v>
      </c>
      <c r="C4021" s="95"/>
      <c r="D4021" s="95"/>
      <c r="E4021" s="95"/>
      <c r="F4021" s="95" t="s">
        <v>25184</v>
      </c>
      <c r="G4021" s="258"/>
    </row>
    <row r="4022" spans="1:7" ht="31.5">
      <c r="A4022" s="126"/>
      <c r="B4022" s="257" t="s">
        <v>19917</v>
      </c>
      <c r="C4022" s="95"/>
      <c r="D4022" s="95"/>
      <c r="E4022" s="95"/>
      <c r="F4022" s="95" t="s">
        <v>25184</v>
      </c>
      <c r="G4022" s="258"/>
    </row>
    <row r="4023" spans="1:7" ht="31.5">
      <c r="A4023" s="126"/>
      <c r="B4023" s="257" t="s">
        <v>19918</v>
      </c>
      <c r="C4023" s="95"/>
      <c r="D4023" s="95"/>
      <c r="E4023" s="95"/>
      <c r="F4023" s="95" t="s">
        <v>25184</v>
      </c>
      <c r="G4023" s="258"/>
    </row>
    <row r="4024" spans="1:7" ht="31.5">
      <c r="A4024" s="126"/>
      <c r="B4024" s="257" t="s">
        <v>19919</v>
      </c>
      <c r="C4024" s="95"/>
      <c r="D4024" s="95"/>
      <c r="E4024" s="95"/>
      <c r="F4024" s="95" t="s">
        <v>25184</v>
      </c>
      <c r="G4024" s="258"/>
    </row>
    <row r="4025" spans="1:7" ht="31.5">
      <c r="A4025" s="126"/>
      <c r="B4025" s="257" t="s">
        <v>19920</v>
      </c>
      <c r="C4025" s="95"/>
      <c r="D4025" s="95"/>
      <c r="E4025" s="95"/>
      <c r="F4025" s="95" t="s">
        <v>25184</v>
      </c>
      <c r="G4025" s="258"/>
    </row>
    <row r="4026" spans="1:7" ht="31.5">
      <c r="A4026" s="126"/>
      <c r="B4026" s="257" t="s">
        <v>19921</v>
      </c>
      <c r="C4026" s="95"/>
      <c r="D4026" s="95"/>
      <c r="E4026" s="95"/>
      <c r="F4026" s="95" t="s">
        <v>25184</v>
      </c>
      <c r="G4026" s="258"/>
    </row>
    <row r="4027" spans="1:7" ht="31.5">
      <c r="A4027" s="126"/>
      <c r="B4027" s="257" t="s">
        <v>19922</v>
      </c>
      <c r="C4027" s="95"/>
      <c r="D4027" s="95"/>
      <c r="E4027" s="95"/>
      <c r="F4027" s="95" t="s">
        <v>25184</v>
      </c>
      <c r="G4027" s="258"/>
    </row>
    <row r="4028" spans="1:7" ht="31.5">
      <c r="A4028" s="126"/>
      <c r="B4028" s="257" t="s">
        <v>19923</v>
      </c>
      <c r="C4028" s="95"/>
      <c r="D4028" s="95"/>
      <c r="E4028" s="95"/>
      <c r="F4028" s="95" t="s">
        <v>25184</v>
      </c>
      <c r="G4028" s="258"/>
    </row>
    <row r="4029" spans="1:7" ht="31.5">
      <c r="A4029" s="126"/>
      <c r="B4029" s="257" t="s">
        <v>19924</v>
      </c>
      <c r="C4029" s="95"/>
      <c r="D4029" s="95"/>
      <c r="E4029" s="95"/>
      <c r="F4029" s="95" t="s">
        <v>25184</v>
      </c>
      <c r="G4029" s="258"/>
    </row>
    <row r="4030" spans="1:7" ht="31.5">
      <c r="A4030" s="126"/>
      <c r="B4030" s="257" t="s">
        <v>19925</v>
      </c>
      <c r="C4030" s="95"/>
      <c r="D4030" s="95"/>
      <c r="E4030" s="95"/>
      <c r="F4030" s="95" t="s">
        <v>25184</v>
      </c>
      <c r="G4030" s="258"/>
    </row>
    <row r="4031" spans="1:7" ht="31.5">
      <c r="A4031" s="126"/>
      <c r="B4031" s="257" t="s">
        <v>19926</v>
      </c>
      <c r="C4031" s="95"/>
      <c r="D4031" s="95"/>
      <c r="E4031" s="95"/>
      <c r="F4031" s="95" t="s">
        <v>25184</v>
      </c>
      <c r="G4031" s="258"/>
    </row>
    <row r="4032" spans="1:7" ht="31.5">
      <c r="A4032" s="126"/>
      <c r="B4032" s="257" t="s">
        <v>19927</v>
      </c>
      <c r="C4032" s="95"/>
      <c r="D4032" s="95"/>
      <c r="E4032" s="95"/>
      <c r="F4032" s="95" t="s">
        <v>25184</v>
      </c>
      <c r="G4032" s="258"/>
    </row>
    <row r="4033" spans="1:7" ht="31.5">
      <c r="A4033" s="126"/>
      <c r="B4033" s="257" t="s">
        <v>19928</v>
      </c>
      <c r="C4033" s="95"/>
      <c r="D4033" s="95"/>
      <c r="E4033" s="95"/>
      <c r="F4033" s="95" t="s">
        <v>25184</v>
      </c>
      <c r="G4033" s="258"/>
    </row>
    <row r="4034" spans="1:7" ht="31.5">
      <c r="A4034" s="126"/>
      <c r="B4034" s="257" t="s">
        <v>19929</v>
      </c>
      <c r="C4034" s="95"/>
      <c r="D4034" s="95"/>
      <c r="E4034" s="95"/>
      <c r="F4034" s="95" t="s">
        <v>25184</v>
      </c>
      <c r="G4034" s="258"/>
    </row>
    <row r="4035" spans="1:7" ht="31.5">
      <c r="A4035" s="126"/>
      <c r="B4035" s="257" t="s">
        <v>19930</v>
      </c>
      <c r="C4035" s="95"/>
      <c r="D4035" s="95"/>
      <c r="E4035" s="95"/>
      <c r="F4035" s="95" t="s">
        <v>25184</v>
      </c>
      <c r="G4035" s="258"/>
    </row>
    <row r="4036" spans="1:7" ht="31.5">
      <c r="A4036" s="126"/>
      <c r="B4036" s="257" t="s">
        <v>19931</v>
      </c>
      <c r="C4036" s="95"/>
      <c r="D4036" s="95"/>
      <c r="E4036" s="95"/>
      <c r="F4036" s="95" t="s">
        <v>25184</v>
      </c>
      <c r="G4036" s="258"/>
    </row>
    <row r="4037" spans="1:7" ht="31.5">
      <c r="A4037" s="126"/>
      <c r="B4037" s="257" t="s">
        <v>19932</v>
      </c>
      <c r="C4037" s="95"/>
      <c r="D4037" s="95"/>
      <c r="E4037" s="95"/>
      <c r="F4037" s="95" t="s">
        <v>25184</v>
      </c>
      <c r="G4037" s="258"/>
    </row>
    <row r="4038" spans="1:7" ht="31.5">
      <c r="A4038" s="126"/>
      <c r="B4038" s="257" t="s">
        <v>19933</v>
      </c>
      <c r="C4038" s="95"/>
      <c r="D4038" s="95"/>
      <c r="E4038" s="95"/>
      <c r="F4038" s="95" t="s">
        <v>25184</v>
      </c>
      <c r="G4038" s="258"/>
    </row>
    <row r="4039" spans="1:7" ht="31.5">
      <c r="A4039" s="126"/>
      <c r="B4039" s="257" t="s">
        <v>19934</v>
      </c>
      <c r="C4039" s="95"/>
      <c r="D4039" s="95"/>
      <c r="E4039" s="95"/>
      <c r="F4039" s="95" t="s">
        <v>25184</v>
      </c>
      <c r="G4039" s="258"/>
    </row>
    <row r="4040" spans="1:7" ht="31.5">
      <c r="A4040" s="126"/>
      <c r="B4040" s="257" t="s">
        <v>19935</v>
      </c>
      <c r="C4040" s="95"/>
      <c r="D4040" s="95"/>
      <c r="E4040" s="95"/>
      <c r="F4040" s="95" t="s">
        <v>25184</v>
      </c>
      <c r="G4040" s="258"/>
    </row>
    <row r="4041" spans="1:7" ht="31.5">
      <c r="A4041" s="126"/>
      <c r="B4041" s="257" t="s">
        <v>19936</v>
      </c>
      <c r="C4041" s="95"/>
      <c r="D4041" s="95"/>
      <c r="E4041" s="95"/>
      <c r="F4041" s="95" t="s">
        <v>25184</v>
      </c>
      <c r="G4041" s="258"/>
    </row>
    <row r="4042" spans="1:7" ht="31.5">
      <c r="A4042" s="126"/>
      <c r="B4042" s="257" t="s">
        <v>19937</v>
      </c>
      <c r="C4042" s="95"/>
      <c r="D4042" s="95"/>
      <c r="E4042" s="95"/>
      <c r="F4042" s="95" t="s">
        <v>25184</v>
      </c>
      <c r="G4042" s="258"/>
    </row>
    <row r="4043" spans="1:7" ht="31.5">
      <c r="A4043" s="126"/>
      <c r="B4043" s="257" t="s">
        <v>19938</v>
      </c>
      <c r="C4043" s="95"/>
      <c r="D4043" s="95"/>
      <c r="E4043" s="95"/>
      <c r="F4043" s="95" t="s">
        <v>25184</v>
      </c>
      <c r="G4043" s="258"/>
    </row>
    <row r="4044" spans="1:7" ht="31.5">
      <c r="A4044" s="126"/>
      <c r="B4044" s="257" t="s">
        <v>19939</v>
      </c>
      <c r="C4044" s="95"/>
      <c r="D4044" s="95"/>
      <c r="E4044" s="95"/>
      <c r="F4044" s="95" t="s">
        <v>25184</v>
      </c>
      <c r="G4044" s="258"/>
    </row>
    <row r="4045" spans="1:7" ht="31.5">
      <c r="A4045" s="126"/>
      <c r="B4045" s="257" t="s">
        <v>19940</v>
      </c>
      <c r="C4045" s="95"/>
      <c r="D4045" s="95"/>
      <c r="E4045" s="95"/>
      <c r="F4045" s="95" t="s">
        <v>25184</v>
      </c>
      <c r="G4045" s="258"/>
    </row>
    <row r="4046" spans="1:7" ht="31.5">
      <c r="A4046" s="126"/>
      <c r="B4046" s="257" t="s">
        <v>19941</v>
      </c>
      <c r="C4046" s="95"/>
      <c r="D4046" s="95"/>
      <c r="E4046" s="95"/>
      <c r="F4046" s="95" t="s">
        <v>25184</v>
      </c>
      <c r="G4046" s="258"/>
    </row>
    <row r="4047" spans="1:7" ht="31.5">
      <c r="A4047" s="126"/>
      <c r="B4047" s="257" t="s">
        <v>19942</v>
      </c>
      <c r="C4047" s="95"/>
      <c r="D4047" s="95"/>
      <c r="E4047" s="95"/>
      <c r="F4047" s="95" t="s">
        <v>25184</v>
      </c>
      <c r="G4047" s="258"/>
    </row>
    <row r="4048" spans="1:7" ht="31.5">
      <c r="A4048" s="126"/>
      <c r="B4048" s="257" t="s">
        <v>19943</v>
      </c>
      <c r="C4048" s="95"/>
      <c r="D4048" s="95"/>
      <c r="E4048" s="95"/>
      <c r="F4048" s="95" t="s">
        <v>25184</v>
      </c>
      <c r="G4048" s="258"/>
    </row>
    <row r="4049" spans="1:7" ht="31.5">
      <c r="A4049" s="126"/>
      <c r="B4049" s="257" t="s">
        <v>19944</v>
      </c>
      <c r="C4049" s="95"/>
      <c r="D4049" s="95"/>
      <c r="E4049" s="95"/>
      <c r="F4049" s="95" t="s">
        <v>25184</v>
      </c>
      <c r="G4049" s="258"/>
    </row>
    <row r="4050" spans="1:7" ht="31.5">
      <c r="A4050" s="126"/>
      <c r="B4050" s="257" t="s">
        <v>19945</v>
      </c>
      <c r="C4050" s="95"/>
      <c r="D4050" s="95"/>
      <c r="E4050" s="95"/>
      <c r="F4050" s="95" t="s">
        <v>25184</v>
      </c>
      <c r="G4050" s="258"/>
    </row>
    <row r="4051" spans="1:7" ht="31.5">
      <c r="A4051" s="126"/>
      <c r="B4051" s="257" t="s">
        <v>19946</v>
      </c>
      <c r="C4051" s="95"/>
      <c r="D4051" s="95"/>
      <c r="E4051" s="95"/>
      <c r="F4051" s="95" t="s">
        <v>25184</v>
      </c>
      <c r="G4051" s="258"/>
    </row>
    <row r="4052" spans="1:7" ht="31.5">
      <c r="A4052" s="126"/>
      <c r="B4052" s="257" t="s">
        <v>19947</v>
      </c>
      <c r="C4052" s="95"/>
      <c r="D4052" s="95"/>
      <c r="E4052" s="95"/>
      <c r="F4052" s="95" t="s">
        <v>25184</v>
      </c>
      <c r="G4052" s="258"/>
    </row>
    <row r="4053" spans="1:7" ht="31.5">
      <c r="A4053" s="126"/>
      <c r="B4053" s="257" t="s">
        <v>19948</v>
      </c>
      <c r="C4053" s="95"/>
      <c r="D4053" s="95"/>
      <c r="E4053" s="95"/>
      <c r="F4053" s="95" t="s">
        <v>25184</v>
      </c>
      <c r="G4053" s="258"/>
    </row>
    <row r="4054" spans="1:7" ht="31.5">
      <c r="A4054" s="126"/>
      <c r="B4054" s="257" t="s">
        <v>19949</v>
      </c>
      <c r="C4054" s="95"/>
      <c r="D4054" s="95"/>
      <c r="E4054" s="95"/>
      <c r="F4054" s="95" t="s">
        <v>25184</v>
      </c>
      <c r="G4054" s="258"/>
    </row>
    <row r="4055" spans="1:7" ht="31.5">
      <c r="A4055" s="126"/>
      <c r="B4055" s="257" t="s">
        <v>19950</v>
      </c>
      <c r="C4055" s="95"/>
      <c r="D4055" s="95"/>
      <c r="E4055" s="95"/>
      <c r="F4055" s="95" t="s">
        <v>25184</v>
      </c>
      <c r="G4055" s="258"/>
    </row>
    <row r="4056" spans="1:7" ht="31.5">
      <c r="A4056" s="126"/>
      <c r="B4056" s="257" t="s">
        <v>19951</v>
      </c>
      <c r="C4056" s="95"/>
      <c r="D4056" s="95"/>
      <c r="E4056" s="95"/>
      <c r="F4056" s="95" t="s">
        <v>25184</v>
      </c>
      <c r="G4056" s="258"/>
    </row>
    <row r="4057" spans="1:7" ht="31.5">
      <c r="A4057" s="126"/>
      <c r="B4057" s="257" t="s">
        <v>19952</v>
      </c>
      <c r="C4057" s="95"/>
      <c r="D4057" s="95"/>
      <c r="E4057" s="95"/>
      <c r="F4057" s="95" t="s">
        <v>25184</v>
      </c>
      <c r="G4057" s="258"/>
    </row>
    <row r="4058" spans="1:7" ht="31.5">
      <c r="A4058" s="126"/>
      <c r="B4058" s="257" t="s">
        <v>19953</v>
      </c>
      <c r="C4058" s="95"/>
      <c r="D4058" s="95"/>
      <c r="E4058" s="95"/>
      <c r="F4058" s="95" t="s">
        <v>25184</v>
      </c>
      <c r="G4058" s="258"/>
    </row>
    <row r="4059" spans="1:7" ht="31.5">
      <c r="A4059" s="126"/>
      <c r="B4059" s="257" t="s">
        <v>19954</v>
      </c>
      <c r="C4059" s="95"/>
      <c r="D4059" s="95"/>
      <c r="E4059" s="95"/>
      <c r="F4059" s="95" t="s">
        <v>25184</v>
      </c>
      <c r="G4059" s="258"/>
    </row>
    <row r="4060" spans="1:7" ht="31.5">
      <c r="A4060" s="126"/>
      <c r="B4060" s="257" t="s">
        <v>19955</v>
      </c>
      <c r="C4060" s="95"/>
      <c r="D4060" s="95"/>
      <c r="E4060" s="95"/>
      <c r="F4060" s="95" t="s">
        <v>25184</v>
      </c>
      <c r="G4060" s="258"/>
    </row>
    <row r="4061" spans="1:7" ht="31.5">
      <c r="A4061" s="126"/>
      <c r="B4061" s="257" t="s">
        <v>19956</v>
      </c>
      <c r="C4061" s="95"/>
      <c r="D4061" s="95"/>
      <c r="E4061" s="95"/>
      <c r="F4061" s="95" t="s">
        <v>25184</v>
      </c>
      <c r="G4061" s="258"/>
    </row>
    <row r="4062" spans="1:7" ht="31.5">
      <c r="A4062" s="126"/>
      <c r="B4062" s="257" t="s">
        <v>19957</v>
      </c>
      <c r="C4062" s="95"/>
      <c r="D4062" s="95"/>
      <c r="E4062" s="95"/>
      <c r="F4062" s="95" t="s">
        <v>25184</v>
      </c>
      <c r="G4062" s="258"/>
    </row>
    <row r="4063" spans="1:7" ht="31.5">
      <c r="A4063" s="126"/>
      <c r="B4063" s="257" t="s">
        <v>19958</v>
      </c>
      <c r="C4063" s="95"/>
      <c r="D4063" s="95"/>
      <c r="E4063" s="95"/>
      <c r="F4063" s="95" t="s">
        <v>25184</v>
      </c>
      <c r="G4063" s="258"/>
    </row>
    <row r="4064" spans="1:7" ht="31.5">
      <c r="A4064" s="126"/>
      <c r="B4064" s="257" t="s">
        <v>19959</v>
      </c>
      <c r="C4064" s="95"/>
      <c r="D4064" s="95"/>
      <c r="E4064" s="95"/>
      <c r="F4064" s="95" t="s">
        <v>25184</v>
      </c>
      <c r="G4064" s="258"/>
    </row>
    <row r="4065" spans="1:7" ht="31.5">
      <c r="A4065" s="126"/>
      <c r="B4065" s="257" t="s">
        <v>19960</v>
      </c>
      <c r="C4065" s="95"/>
      <c r="D4065" s="95"/>
      <c r="E4065" s="95"/>
      <c r="F4065" s="95" t="s">
        <v>25184</v>
      </c>
      <c r="G4065" s="258"/>
    </row>
    <row r="4066" spans="1:7" ht="31.5">
      <c r="A4066" s="126"/>
      <c r="B4066" s="257" t="s">
        <v>19961</v>
      </c>
      <c r="C4066" s="95"/>
      <c r="D4066" s="95"/>
      <c r="E4066" s="95"/>
      <c r="F4066" s="95" t="s">
        <v>25184</v>
      </c>
      <c r="G4066" s="258"/>
    </row>
    <row r="4067" spans="1:7" ht="31.5">
      <c r="A4067" s="126"/>
      <c r="B4067" s="257" t="s">
        <v>19962</v>
      </c>
      <c r="C4067" s="95"/>
      <c r="D4067" s="95"/>
      <c r="E4067" s="95"/>
      <c r="F4067" s="95" t="s">
        <v>25184</v>
      </c>
      <c r="G4067" s="258"/>
    </row>
    <row r="4068" spans="1:7" ht="31.5">
      <c r="A4068" s="126"/>
      <c r="B4068" s="257" t="s">
        <v>19963</v>
      </c>
      <c r="C4068" s="95"/>
      <c r="D4068" s="95"/>
      <c r="E4068" s="95"/>
      <c r="F4068" s="95" t="s">
        <v>25184</v>
      </c>
      <c r="G4068" s="258"/>
    </row>
    <row r="4069" spans="1:7" ht="31.5">
      <c r="A4069" s="126"/>
      <c r="B4069" s="257" t="s">
        <v>19964</v>
      </c>
      <c r="C4069" s="95"/>
      <c r="D4069" s="95"/>
      <c r="E4069" s="95"/>
      <c r="F4069" s="95" t="s">
        <v>25184</v>
      </c>
      <c r="G4069" s="258"/>
    </row>
    <row r="4070" spans="1:7" ht="31.5">
      <c r="A4070" s="126"/>
      <c r="B4070" s="257" t="s">
        <v>19965</v>
      </c>
      <c r="C4070" s="95"/>
      <c r="D4070" s="95"/>
      <c r="E4070" s="95"/>
      <c r="F4070" s="95" t="s">
        <v>25184</v>
      </c>
      <c r="G4070" s="258"/>
    </row>
    <row r="4071" spans="1:7" ht="31.5">
      <c r="A4071" s="126"/>
      <c r="B4071" s="257" t="s">
        <v>19966</v>
      </c>
      <c r="C4071" s="95"/>
      <c r="D4071" s="95"/>
      <c r="E4071" s="95"/>
      <c r="F4071" s="95" t="s">
        <v>25184</v>
      </c>
      <c r="G4071" s="258"/>
    </row>
    <row r="4072" spans="1:7" ht="31.5">
      <c r="A4072" s="126"/>
      <c r="B4072" s="257" t="s">
        <v>19967</v>
      </c>
      <c r="C4072" s="95"/>
      <c r="D4072" s="95"/>
      <c r="E4072" s="95"/>
      <c r="F4072" s="95" t="s">
        <v>25184</v>
      </c>
      <c r="G4072" s="258"/>
    </row>
    <row r="4073" spans="1:7" ht="31.5">
      <c r="A4073" s="126"/>
      <c r="B4073" s="257" t="s">
        <v>19968</v>
      </c>
      <c r="C4073" s="95"/>
      <c r="D4073" s="95"/>
      <c r="E4073" s="95"/>
      <c r="F4073" s="95" t="s">
        <v>25184</v>
      </c>
      <c r="G4073" s="258"/>
    </row>
    <row r="4074" spans="1:7" ht="31.5">
      <c r="A4074" s="126"/>
      <c r="B4074" s="257" t="s">
        <v>19969</v>
      </c>
      <c r="C4074" s="95"/>
      <c r="D4074" s="95"/>
      <c r="E4074" s="95"/>
      <c r="F4074" s="95" t="s">
        <v>25184</v>
      </c>
      <c r="G4074" s="258"/>
    </row>
    <row r="4075" spans="1:7" ht="31.5">
      <c r="A4075" s="126"/>
      <c r="B4075" s="257" t="s">
        <v>19970</v>
      </c>
      <c r="C4075" s="95"/>
      <c r="D4075" s="95"/>
      <c r="E4075" s="95"/>
      <c r="F4075" s="95" t="s">
        <v>25184</v>
      </c>
      <c r="G4075" s="258"/>
    </row>
    <row r="4076" spans="1:7" ht="31.5">
      <c r="A4076" s="126"/>
      <c r="B4076" s="257" t="s">
        <v>19971</v>
      </c>
      <c r="C4076" s="95"/>
      <c r="D4076" s="95"/>
      <c r="E4076" s="95"/>
      <c r="F4076" s="95" t="s">
        <v>25184</v>
      </c>
      <c r="G4076" s="258"/>
    </row>
    <row r="4077" spans="1:7" ht="31.5">
      <c r="A4077" s="126"/>
      <c r="B4077" s="257" t="s">
        <v>19972</v>
      </c>
      <c r="C4077" s="95"/>
      <c r="D4077" s="95"/>
      <c r="E4077" s="95"/>
      <c r="F4077" s="95" t="s">
        <v>25184</v>
      </c>
      <c r="G4077" s="258"/>
    </row>
    <row r="4078" spans="1:7" ht="31.5">
      <c r="A4078" s="126"/>
      <c r="B4078" s="257" t="s">
        <v>19973</v>
      </c>
      <c r="C4078" s="95"/>
      <c r="D4078" s="95"/>
      <c r="E4078" s="95"/>
      <c r="F4078" s="95" t="s">
        <v>25184</v>
      </c>
      <c r="G4078" s="258"/>
    </row>
    <row r="4079" spans="1:7" ht="31.5">
      <c r="A4079" s="126"/>
      <c r="B4079" s="257" t="s">
        <v>19974</v>
      </c>
      <c r="C4079" s="95"/>
      <c r="D4079" s="95"/>
      <c r="E4079" s="95"/>
      <c r="F4079" s="95" t="s">
        <v>25184</v>
      </c>
      <c r="G4079" s="258"/>
    </row>
    <row r="4080" spans="1:7" ht="31.5">
      <c r="A4080" s="126"/>
      <c r="B4080" s="257" t="s">
        <v>19975</v>
      </c>
      <c r="C4080" s="95"/>
      <c r="D4080" s="95"/>
      <c r="E4080" s="95"/>
      <c r="F4080" s="95" t="s">
        <v>25184</v>
      </c>
      <c r="G4080" s="258"/>
    </row>
    <row r="4081" spans="1:7" ht="31.5">
      <c r="A4081" s="126"/>
      <c r="B4081" s="257" t="s">
        <v>19976</v>
      </c>
      <c r="C4081" s="95"/>
      <c r="D4081" s="95"/>
      <c r="E4081" s="95"/>
      <c r="F4081" s="95" t="s">
        <v>25184</v>
      </c>
      <c r="G4081" s="258"/>
    </row>
    <row r="4082" spans="1:7" ht="31.5">
      <c r="A4082" s="126"/>
      <c r="B4082" s="257" t="s">
        <v>19977</v>
      </c>
      <c r="C4082" s="95"/>
      <c r="D4082" s="95"/>
      <c r="E4082" s="95"/>
      <c r="F4082" s="95" t="s">
        <v>25184</v>
      </c>
      <c r="G4082" s="258"/>
    </row>
    <row r="4083" spans="1:7" ht="31.5">
      <c r="A4083" s="126"/>
      <c r="B4083" s="257" t="s">
        <v>19978</v>
      </c>
      <c r="C4083" s="95"/>
      <c r="D4083" s="95"/>
      <c r="E4083" s="95"/>
      <c r="F4083" s="95" t="s">
        <v>25184</v>
      </c>
      <c r="G4083" s="258"/>
    </row>
    <row r="4084" spans="1:7" ht="31.5">
      <c r="A4084" s="126"/>
      <c r="B4084" s="257" t="s">
        <v>19979</v>
      </c>
      <c r="C4084" s="95"/>
      <c r="D4084" s="95"/>
      <c r="E4084" s="95"/>
      <c r="F4084" s="95" t="s">
        <v>25184</v>
      </c>
      <c r="G4084" s="258"/>
    </row>
    <row r="4085" spans="1:7" ht="31.5">
      <c r="A4085" s="126"/>
      <c r="B4085" s="257" t="s">
        <v>19980</v>
      </c>
      <c r="C4085" s="95"/>
      <c r="D4085" s="95"/>
      <c r="E4085" s="95"/>
      <c r="F4085" s="95" t="s">
        <v>25184</v>
      </c>
      <c r="G4085" s="258"/>
    </row>
    <row r="4086" spans="1:7" ht="31.5">
      <c r="A4086" s="126"/>
      <c r="B4086" s="257" t="s">
        <v>19981</v>
      </c>
      <c r="C4086" s="95"/>
      <c r="D4086" s="95"/>
      <c r="E4086" s="95"/>
      <c r="F4086" s="95" t="s">
        <v>25184</v>
      </c>
      <c r="G4086" s="258"/>
    </row>
    <row r="4087" spans="1:7" ht="31.5">
      <c r="A4087" s="126"/>
      <c r="B4087" s="257" t="s">
        <v>19982</v>
      </c>
      <c r="C4087" s="95"/>
      <c r="D4087" s="95"/>
      <c r="E4087" s="95"/>
      <c r="F4087" s="95" t="s">
        <v>25184</v>
      </c>
      <c r="G4087" s="258"/>
    </row>
    <row r="4088" spans="1:7" ht="31.5">
      <c r="A4088" s="126"/>
      <c r="B4088" s="257" t="s">
        <v>19983</v>
      </c>
      <c r="C4088" s="95"/>
      <c r="D4088" s="95"/>
      <c r="E4088" s="95"/>
      <c r="F4088" s="95" t="s">
        <v>25184</v>
      </c>
      <c r="G4088" s="258"/>
    </row>
    <row r="4089" spans="1:7" ht="31.5">
      <c r="A4089" s="126"/>
      <c r="B4089" s="257" t="s">
        <v>19984</v>
      </c>
      <c r="C4089" s="95"/>
      <c r="D4089" s="95"/>
      <c r="E4089" s="95"/>
      <c r="F4089" s="95" t="s">
        <v>25184</v>
      </c>
      <c r="G4089" s="258"/>
    </row>
    <row r="4090" spans="1:7" ht="31.5">
      <c r="A4090" s="126"/>
      <c r="B4090" s="257" t="s">
        <v>19985</v>
      </c>
      <c r="C4090" s="95"/>
      <c r="D4090" s="95"/>
      <c r="E4090" s="95"/>
      <c r="F4090" s="95" t="s">
        <v>25184</v>
      </c>
      <c r="G4090" s="258"/>
    </row>
    <row r="4091" spans="1:7" ht="31.5">
      <c r="A4091" s="126"/>
      <c r="B4091" s="257" t="s">
        <v>19986</v>
      </c>
      <c r="C4091" s="95"/>
      <c r="D4091" s="95"/>
      <c r="E4091" s="95"/>
      <c r="F4091" s="95" t="s">
        <v>25184</v>
      </c>
      <c r="G4091" s="258"/>
    </row>
    <row r="4092" spans="1:7" ht="31.5">
      <c r="A4092" s="126"/>
      <c r="B4092" s="257" t="s">
        <v>19987</v>
      </c>
      <c r="C4092" s="95"/>
      <c r="D4092" s="95"/>
      <c r="E4092" s="95"/>
      <c r="F4092" s="95" t="s">
        <v>25184</v>
      </c>
      <c r="G4092" s="258"/>
    </row>
    <row r="4093" spans="1:7" ht="31.5">
      <c r="A4093" s="126"/>
      <c r="B4093" s="257" t="s">
        <v>19988</v>
      </c>
      <c r="C4093" s="95"/>
      <c r="D4093" s="95"/>
      <c r="E4093" s="95"/>
      <c r="F4093" s="95" t="s">
        <v>25184</v>
      </c>
      <c r="G4093" s="258"/>
    </row>
    <row r="4094" spans="1:7" ht="31.5">
      <c r="A4094" s="126"/>
      <c r="B4094" s="257" t="s">
        <v>19989</v>
      </c>
      <c r="C4094" s="95"/>
      <c r="D4094" s="95"/>
      <c r="E4094" s="95"/>
      <c r="F4094" s="95" t="s">
        <v>25184</v>
      </c>
      <c r="G4094" s="258"/>
    </row>
    <row r="4095" spans="1:7" ht="31.5">
      <c r="A4095" s="126"/>
      <c r="B4095" s="257" t="s">
        <v>19990</v>
      </c>
      <c r="C4095" s="95"/>
      <c r="D4095" s="95"/>
      <c r="E4095" s="95"/>
      <c r="F4095" s="95" t="s">
        <v>25184</v>
      </c>
      <c r="G4095" s="258"/>
    </row>
    <row r="4096" spans="1:7" ht="31.5">
      <c r="A4096" s="126"/>
      <c r="B4096" s="257" t="s">
        <v>19991</v>
      </c>
      <c r="C4096" s="95"/>
      <c r="D4096" s="95"/>
      <c r="E4096" s="95"/>
      <c r="F4096" s="95" t="s">
        <v>25184</v>
      </c>
      <c r="G4096" s="258"/>
    </row>
    <row r="4097" spans="1:7" ht="31.5">
      <c r="A4097" s="126"/>
      <c r="B4097" s="257" t="s">
        <v>19992</v>
      </c>
      <c r="C4097" s="95"/>
      <c r="D4097" s="95"/>
      <c r="E4097" s="95"/>
      <c r="F4097" s="95" t="s">
        <v>25184</v>
      </c>
      <c r="G4097" s="258"/>
    </row>
    <row r="4098" spans="1:7" ht="31.5">
      <c r="A4098" s="126"/>
      <c r="B4098" s="257" t="s">
        <v>19993</v>
      </c>
      <c r="C4098" s="95"/>
      <c r="D4098" s="95"/>
      <c r="E4098" s="95"/>
      <c r="F4098" s="95" t="s">
        <v>25184</v>
      </c>
      <c r="G4098" s="258"/>
    </row>
    <row r="4099" spans="1:7" ht="31.5">
      <c r="A4099" s="126"/>
      <c r="B4099" s="257" t="s">
        <v>19994</v>
      </c>
      <c r="C4099" s="95"/>
      <c r="D4099" s="95"/>
      <c r="E4099" s="95"/>
      <c r="F4099" s="95" t="s">
        <v>25184</v>
      </c>
      <c r="G4099" s="258"/>
    </row>
    <row r="4100" spans="1:7" ht="31.5">
      <c r="A4100" s="126"/>
      <c r="B4100" s="257" t="s">
        <v>19995</v>
      </c>
      <c r="C4100" s="95"/>
      <c r="D4100" s="95"/>
      <c r="E4100" s="95"/>
      <c r="F4100" s="95" t="s">
        <v>25184</v>
      </c>
      <c r="G4100" s="258"/>
    </row>
    <row r="4101" spans="1:7" ht="31.5">
      <c r="A4101" s="126"/>
      <c r="B4101" s="257" t="s">
        <v>19996</v>
      </c>
      <c r="C4101" s="95"/>
      <c r="D4101" s="95"/>
      <c r="E4101" s="95"/>
      <c r="F4101" s="95" t="s">
        <v>25184</v>
      </c>
      <c r="G4101" s="258"/>
    </row>
    <row r="4102" spans="1:7" ht="31.5">
      <c r="A4102" s="126"/>
      <c r="B4102" s="257" t="s">
        <v>19997</v>
      </c>
      <c r="C4102" s="95"/>
      <c r="D4102" s="95"/>
      <c r="E4102" s="95"/>
      <c r="F4102" s="95" t="s">
        <v>25184</v>
      </c>
      <c r="G4102" s="258"/>
    </row>
    <row r="4103" spans="1:7" ht="31.5">
      <c r="A4103" s="126"/>
      <c r="B4103" s="257" t="s">
        <v>19998</v>
      </c>
      <c r="C4103" s="95"/>
      <c r="D4103" s="95"/>
      <c r="E4103" s="95"/>
      <c r="F4103" s="95" t="s">
        <v>25184</v>
      </c>
      <c r="G4103" s="258"/>
    </row>
    <row r="4104" spans="1:7" ht="31.5">
      <c r="A4104" s="126"/>
      <c r="B4104" s="257" t="s">
        <v>19999</v>
      </c>
      <c r="C4104" s="95"/>
      <c r="D4104" s="95"/>
      <c r="E4104" s="95"/>
      <c r="F4104" s="95" t="s">
        <v>25184</v>
      </c>
      <c r="G4104" s="258"/>
    </row>
    <row r="4105" spans="1:7" ht="31.5">
      <c r="A4105" s="126"/>
      <c r="B4105" s="257" t="s">
        <v>20000</v>
      </c>
      <c r="C4105" s="95"/>
      <c r="D4105" s="95"/>
      <c r="E4105" s="95"/>
      <c r="F4105" s="95" t="s">
        <v>25184</v>
      </c>
      <c r="G4105" s="258"/>
    </row>
    <row r="4106" spans="1:7" ht="31.5">
      <c r="A4106" s="126"/>
      <c r="B4106" s="257" t="s">
        <v>20001</v>
      </c>
      <c r="C4106" s="95"/>
      <c r="D4106" s="95"/>
      <c r="E4106" s="95"/>
      <c r="F4106" s="95" t="s">
        <v>25184</v>
      </c>
      <c r="G4106" s="258"/>
    </row>
    <row r="4107" spans="1:7" ht="31.5">
      <c r="A4107" s="126"/>
      <c r="B4107" s="257" t="s">
        <v>20002</v>
      </c>
      <c r="C4107" s="95"/>
      <c r="D4107" s="95"/>
      <c r="E4107" s="95"/>
      <c r="F4107" s="95" t="s">
        <v>25184</v>
      </c>
      <c r="G4107" s="258"/>
    </row>
    <row r="4108" spans="1:7" ht="31.5">
      <c r="A4108" s="126"/>
      <c r="B4108" s="257" t="s">
        <v>20003</v>
      </c>
      <c r="C4108" s="95"/>
      <c r="D4108" s="95"/>
      <c r="E4108" s="95"/>
      <c r="F4108" s="95" t="s">
        <v>25184</v>
      </c>
      <c r="G4108" s="258"/>
    </row>
    <row r="4109" spans="1:7" ht="31.5">
      <c r="A4109" s="126"/>
      <c r="B4109" s="257" t="s">
        <v>20004</v>
      </c>
      <c r="C4109" s="95"/>
      <c r="D4109" s="95"/>
      <c r="E4109" s="95"/>
      <c r="F4109" s="95" t="s">
        <v>25184</v>
      </c>
      <c r="G4109" s="258"/>
    </row>
    <row r="4110" spans="1:7" ht="31.5">
      <c r="A4110" s="126"/>
      <c r="B4110" s="257" t="s">
        <v>20005</v>
      </c>
      <c r="C4110" s="95"/>
      <c r="D4110" s="95"/>
      <c r="E4110" s="95"/>
      <c r="F4110" s="95" t="s">
        <v>25184</v>
      </c>
      <c r="G4110" s="258"/>
    </row>
    <row r="4111" spans="1:7" ht="31.5">
      <c r="A4111" s="126"/>
      <c r="B4111" s="257" t="s">
        <v>20006</v>
      </c>
      <c r="C4111" s="95"/>
      <c r="D4111" s="95"/>
      <c r="E4111" s="95"/>
      <c r="F4111" s="95" t="s">
        <v>25184</v>
      </c>
      <c r="G4111" s="258"/>
    </row>
    <row r="4112" spans="1:7" ht="31.5">
      <c r="A4112" s="126"/>
      <c r="B4112" s="257" t="s">
        <v>20007</v>
      </c>
      <c r="C4112" s="95"/>
      <c r="D4112" s="95"/>
      <c r="E4112" s="95"/>
      <c r="F4112" s="95" t="s">
        <v>25184</v>
      </c>
      <c r="G4112" s="258"/>
    </row>
    <row r="4113" spans="1:7" ht="31.5">
      <c r="A4113" s="126"/>
      <c r="B4113" s="257" t="s">
        <v>20008</v>
      </c>
      <c r="C4113" s="95"/>
      <c r="D4113" s="95"/>
      <c r="E4113" s="95"/>
      <c r="F4113" s="95" t="s">
        <v>25184</v>
      </c>
      <c r="G4113" s="258"/>
    </row>
    <row r="4114" spans="1:7" ht="31.5">
      <c r="A4114" s="126"/>
      <c r="B4114" s="257" t="s">
        <v>20009</v>
      </c>
      <c r="C4114" s="95"/>
      <c r="D4114" s="95"/>
      <c r="E4114" s="95"/>
      <c r="F4114" s="95" t="s">
        <v>25184</v>
      </c>
      <c r="G4114" s="258"/>
    </row>
    <row r="4115" spans="1:7" ht="31.5">
      <c r="A4115" s="126"/>
      <c r="B4115" s="257" t="s">
        <v>20010</v>
      </c>
      <c r="C4115" s="95"/>
      <c r="D4115" s="95"/>
      <c r="E4115" s="95"/>
      <c r="F4115" s="95" t="s">
        <v>25184</v>
      </c>
      <c r="G4115" s="258"/>
    </row>
    <row r="4116" spans="1:7" ht="31.5">
      <c r="A4116" s="126"/>
      <c r="B4116" s="257" t="s">
        <v>20011</v>
      </c>
      <c r="C4116" s="95"/>
      <c r="D4116" s="95"/>
      <c r="E4116" s="95"/>
      <c r="F4116" s="95" t="s">
        <v>25184</v>
      </c>
      <c r="G4116" s="258"/>
    </row>
    <row r="4117" spans="1:7" ht="31.5">
      <c r="A4117" s="126"/>
      <c r="B4117" s="257" t="s">
        <v>20012</v>
      </c>
      <c r="C4117" s="95"/>
      <c r="D4117" s="95"/>
      <c r="E4117" s="95"/>
      <c r="F4117" s="95" t="s">
        <v>25184</v>
      </c>
      <c r="G4117" s="258"/>
    </row>
    <row r="4118" spans="1:7" ht="31.5">
      <c r="A4118" s="126"/>
      <c r="B4118" s="257" t="s">
        <v>20013</v>
      </c>
      <c r="C4118" s="95"/>
      <c r="D4118" s="95"/>
      <c r="E4118" s="95"/>
      <c r="F4118" s="95" t="s">
        <v>25184</v>
      </c>
      <c r="G4118" s="258"/>
    </row>
    <row r="4119" spans="1:7" ht="31.5">
      <c r="A4119" s="126"/>
      <c r="B4119" s="257" t="s">
        <v>20014</v>
      </c>
      <c r="C4119" s="95"/>
      <c r="D4119" s="95"/>
      <c r="E4119" s="95"/>
      <c r="F4119" s="95" t="s">
        <v>25184</v>
      </c>
      <c r="G4119" s="258"/>
    </row>
    <row r="4120" spans="1:7" ht="31.5">
      <c r="A4120" s="126"/>
      <c r="B4120" s="257" t="s">
        <v>20015</v>
      </c>
      <c r="C4120" s="95"/>
      <c r="D4120" s="95"/>
      <c r="E4120" s="95"/>
      <c r="F4120" s="95" t="s">
        <v>25184</v>
      </c>
      <c r="G4120" s="258"/>
    </row>
    <row r="4121" spans="1:7" ht="31.5">
      <c r="A4121" s="126"/>
      <c r="B4121" s="257" t="s">
        <v>20016</v>
      </c>
      <c r="C4121" s="95"/>
      <c r="D4121" s="95"/>
      <c r="E4121" s="95"/>
      <c r="F4121" s="95" t="s">
        <v>25184</v>
      </c>
      <c r="G4121" s="258"/>
    </row>
    <row r="4122" spans="1:7" ht="31.5">
      <c r="A4122" s="126"/>
      <c r="B4122" s="257" t="s">
        <v>20017</v>
      </c>
      <c r="C4122" s="95"/>
      <c r="D4122" s="95"/>
      <c r="E4122" s="95"/>
      <c r="F4122" s="95" t="s">
        <v>25184</v>
      </c>
      <c r="G4122" s="258"/>
    </row>
    <row r="4123" spans="1:7" ht="31.5">
      <c r="A4123" s="126"/>
      <c r="B4123" s="257" t="s">
        <v>20018</v>
      </c>
      <c r="C4123" s="95"/>
      <c r="D4123" s="95"/>
      <c r="E4123" s="95"/>
      <c r="F4123" s="95" t="s">
        <v>25184</v>
      </c>
      <c r="G4123" s="258"/>
    </row>
    <row r="4124" spans="1:7" ht="31.5">
      <c r="A4124" s="126"/>
      <c r="B4124" s="257" t="s">
        <v>20019</v>
      </c>
      <c r="C4124" s="95"/>
      <c r="D4124" s="95"/>
      <c r="E4124" s="95"/>
      <c r="F4124" s="95" t="s">
        <v>25184</v>
      </c>
      <c r="G4124" s="258"/>
    </row>
    <row r="4125" spans="1:7" ht="31.5">
      <c r="A4125" s="126"/>
      <c r="B4125" s="257" t="s">
        <v>20020</v>
      </c>
      <c r="C4125" s="95"/>
      <c r="D4125" s="95"/>
      <c r="E4125" s="95"/>
      <c r="F4125" s="95" t="s">
        <v>25184</v>
      </c>
      <c r="G4125" s="258"/>
    </row>
    <row r="4126" spans="1:7" ht="31.5">
      <c r="A4126" s="126"/>
      <c r="B4126" s="257" t="s">
        <v>20021</v>
      </c>
      <c r="C4126" s="95"/>
      <c r="D4126" s="95"/>
      <c r="E4126" s="95"/>
      <c r="F4126" s="95" t="s">
        <v>25184</v>
      </c>
      <c r="G4126" s="258"/>
    </row>
    <row r="4127" spans="1:7" ht="31.5">
      <c r="A4127" s="126"/>
      <c r="B4127" s="257" t="s">
        <v>20022</v>
      </c>
      <c r="C4127" s="95"/>
      <c r="D4127" s="95"/>
      <c r="E4127" s="95"/>
      <c r="F4127" s="95" t="s">
        <v>25184</v>
      </c>
      <c r="G4127" s="258"/>
    </row>
    <row r="4128" spans="1:7" ht="31.5">
      <c r="A4128" s="126"/>
      <c r="B4128" s="257" t="s">
        <v>20023</v>
      </c>
      <c r="C4128" s="95"/>
      <c r="D4128" s="95"/>
      <c r="E4128" s="95"/>
      <c r="F4128" s="95" t="s">
        <v>25184</v>
      </c>
      <c r="G4128" s="258"/>
    </row>
    <row r="4129" spans="1:7" ht="31.5">
      <c r="A4129" s="126"/>
      <c r="B4129" s="257" t="s">
        <v>20024</v>
      </c>
      <c r="C4129" s="95"/>
      <c r="D4129" s="95"/>
      <c r="E4129" s="95"/>
      <c r="F4129" s="95" t="s">
        <v>25184</v>
      </c>
      <c r="G4129" s="258"/>
    </row>
    <row r="4130" spans="1:7" ht="31.5">
      <c r="A4130" s="126"/>
      <c r="B4130" s="257" t="s">
        <v>20025</v>
      </c>
      <c r="C4130" s="95"/>
      <c r="D4130" s="95"/>
      <c r="E4130" s="95"/>
      <c r="F4130" s="95" t="s">
        <v>25184</v>
      </c>
      <c r="G4130" s="258"/>
    </row>
    <row r="4131" spans="1:7" ht="31.5">
      <c r="A4131" s="126"/>
      <c r="B4131" s="257" t="s">
        <v>20026</v>
      </c>
      <c r="C4131" s="95"/>
      <c r="D4131" s="95"/>
      <c r="E4131" s="95"/>
      <c r="F4131" s="95" t="s">
        <v>25184</v>
      </c>
      <c r="G4131" s="258"/>
    </row>
    <row r="4132" spans="1:7" ht="31.5">
      <c r="A4132" s="126"/>
      <c r="B4132" s="257" t="s">
        <v>20027</v>
      </c>
      <c r="C4132" s="95"/>
      <c r="D4132" s="95"/>
      <c r="E4132" s="95"/>
      <c r="F4132" s="95" t="s">
        <v>25184</v>
      </c>
      <c r="G4132" s="258"/>
    </row>
    <row r="4133" spans="1:7" ht="31.5">
      <c r="A4133" s="126"/>
      <c r="B4133" s="257" t="s">
        <v>20028</v>
      </c>
      <c r="C4133" s="95"/>
      <c r="D4133" s="95"/>
      <c r="E4133" s="95"/>
      <c r="F4133" s="95" t="s">
        <v>25184</v>
      </c>
      <c r="G4133" s="258"/>
    </row>
    <row r="4134" spans="1:7" ht="31.5">
      <c r="A4134" s="126"/>
      <c r="B4134" s="257" t="s">
        <v>20029</v>
      </c>
      <c r="C4134" s="95"/>
      <c r="D4134" s="95"/>
      <c r="E4134" s="95"/>
      <c r="F4134" s="95" t="s">
        <v>25184</v>
      </c>
      <c r="G4134" s="258"/>
    </row>
    <row r="4135" spans="1:7" ht="31.5">
      <c r="A4135" s="126"/>
      <c r="B4135" s="257" t="s">
        <v>20030</v>
      </c>
      <c r="C4135" s="95"/>
      <c r="D4135" s="95"/>
      <c r="E4135" s="95"/>
      <c r="F4135" s="95" t="s">
        <v>25184</v>
      </c>
      <c r="G4135" s="258"/>
    </row>
    <row r="4136" spans="1:7" ht="31.5">
      <c r="A4136" s="126"/>
      <c r="B4136" s="257" t="s">
        <v>20031</v>
      </c>
      <c r="C4136" s="95"/>
      <c r="D4136" s="95"/>
      <c r="E4136" s="95"/>
      <c r="F4136" s="95" t="s">
        <v>25184</v>
      </c>
      <c r="G4136" s="258"/>
    </row>
    <row r="4137" spans="1:7" ht="31.5">
      <c r="A4137" s="126"/>
      <c r="B4137" s="257" t="s">
        <v>20032</v>
      </c>
      <c r="C4137" s="95"/>
      <c r="D4137" s="95"/>
      <c r="E4137" s="95"/>
      <c r="F4137" s="95" t="s">
        <v>25184</v>
      </c>
      <c r="G4137" s="258"/>
    </row>
    <row r="4138" spans="1:7" ht="31.5">
      <c r="A4138" s="126"/>
      <c r="B4138" s="257" t="s">
        <v>20033</v>
      </c>
      <c r="C4138" s="95"/>
      <c r="D4138" s="95"/>
      <c r="E4138" s="95"/>
      <c r="F4138" s="95" t="s">
        <v>25184</v>
      </c>
      <c r="G4138" s="258"/>
    </row>
    <row r="4139" spans="1:7" ht="31.5">
      <c r="A4139" s="126"/>
      <c r="B4139" s="257" t="s">
        <v>20034</v>
      </c>
      <c r="C4139" s="95"/>
      <c r="D4139" s="95"/>
      <c r="E4139" s="95"/>
      <c r="F4139" s="95" t="s">
        <v>25184</v>
      </c>
      <c r="G4139" s="258"/>
    </row>
    <row r="4140" spans="1:7" ht="31.5">
      <c r="A4140" s="126"/>
      <c r="B4140" s="257" t="s">
        <v>20035</v>
      </c>
      <c r="C4140" s="95"/>
      <c r="D4140" s="95"/>
      <c r="E4140" s="95"/>
      <c r="F4140" s="95" t="s">
        <v>25184</v>
      </c>
      <c r="G4140" s="258"/>
    </row>
    <row r="4141" spans="1:7" ht="31.5">
      <c r="A4141" s="126"/>
      <c r="B4141" s="257" t="s">
        <v>20036</v>
      </c>
      <c r="C4141" s="95"/>
      <c r="D4141" s="95"/>
      <c r="E4141" s="95"/>
      <c r="F4141" s="95" t="s">
        <v>25184</v>
      </c>
      <c r="G4141" s="258"/>
    </row>
    <row r="4142" spans="1:7" ht="31.5">
      <c r="A4142" s="126"/>
      <c r="B4142" s="257" t="s">
        <v>20037</v>
      </c>
      <c r="C4142" s="95"/>
      <c r="D4142" s="95"/>
      <c r="E4142" s="95"/>
      <c r="F4142" s="95" t="s">
        <v>25184</v>
      </c>
      <c r="G4142" s="258"/>
    </row>
    <row r="4143" spans="1:7" ht="31.5">
      <c r="A4143" s="126"/>
      <c r="B4143" s="257" t="s">
        <v>20038</v>
      </c>
      <c r="C4143" s="95"/>
      <c r="D4143" s="95"/>
      <c r="E4143" s="95"/>
      <c r="F4143" s="95" t="s">
        <v>25184</v>
      </c>
      <c r="G4143" s="258"/>
    </row>
    <row r="4144" spans="1:7" ht="31.5">
      <c r="A4144" s="126"/>
      <c r="B4144" s="257" t="s">
        <v>20039</v>
      </c>
      <c r="C4144" s="95"/>
      <c r="D4144" s="95"/>
      <c r="E4144" s="95"/>
      <c r="F4144" s="95" t="s">
        <v>25184</v>
      </c>
      <c r="G4144" s="258"/>
    </row>
    <row r="4145" spans="1:7" ht="31.5">
      <c r="A4145" s="126"/>
      <c r="B4145" s="257" t="s">
        <v>20040</v>
      </c>
      <c r="C4145" s="95"/>
      <c r="D4145" s="95"/>
      <c r="E4145" s="95"/>
      <c r="F4145" s="95" t="s">
        <v>25184</v>
      </c>
      <c r="G4145" s="258"/>
    </row>
    <row r="4146" spans="1:7" ht="31.5">
      <c r="A4146" s="126"/>
      <c r="B4146" s="257" t="s">
        <v>20041</v>
      </c>
      <c r="C4146" s="95"/>
      <c r="D4146" s="95"/>
      <c r="E4146" s="95"/>
      <c r="F4146" s="95" t="s">
        <v>25184</v>
      </c>
      <c r="G4146" s="258"/>
    </row>
    <row r="4147" spans="1:7" ht="31.5">
      <c r="A4147" s="126"/>
      <c r="B4147" s="257" t="s">
        <v>20042</v>
      </c>
      <c r="C4147" s="95"/>
      <c r="D4147" s="95"/>
      <c r="E4147" s="95"/>
      <c r="F4147" s="95" t="s">
        <v>25184</v>
      </c>
      <c r="G4147" s="258"/>
    </row>
    <row r="4148" spans="1:7" ht="31.5">
      <c r="A4148" s="126"/>
      <c r="B4148" s="257" t="s">
        <v>20043</v>
      </c>
      <c r="C4148" s="95"/>
      <c r="D4148" s="95"/>
      <c r="E4148" s="95"/>
      <c r="F4148" s="95" t="s">
        <v>25184</v>
      </c>
      <c r="G4148" s="258"/>
    </row>
    <row r="4149" spans="1:7" ht="31.5">
      <c r="A4149" s="126"/>
      <c r="B4149" s="257" t="s">
        <v>20044</v>
      </c>
      <c r="C4149" s="95"/>
      <c r="D4149" s="95"/>
      <c r="E4149" s="95"/>
      <c r="F4149" s="95" t="s">
        <v>25184</v>
      </c>
      <c r="G4149" s="258"/>
    </row>
    <row r="4150" spans="1:7" ht="31.5">
      <c r="A4150" s="126"/>
      <c r="B4150" s="257" t="s">
        <v>20045</v>
      </c>
      <c r="C4150" s="95"/>
      <c r="D4150" s="95"/>
      <c r="E4150" s="95"/>
      <c r="F4150" s="95" t="s">
        <v>25184</v>
      </c>
      <c r="G4150" s="258"/>
    </row>
    <row r="4151" spans="1:7" ht="31.5">
      <c r="A4151" s="126"/>
      <c r="B4151" s="257" t="s">
        <v>20046</v>
      </c>
      <c r="C4151" s="95"/>
      <c r="D4151" s="95"/>
      <c r="E4151" s="95"/>
      <c r="F4151" s="95" t="s">
        <v>25184</v>
      </c>
      <c r="G4151" s="258"/>
    </row>
    <row r="4152" spans="1:7" ht="31.5">
      <c r="A4152" s="126"/>
      <c r="B4152" s="257" t="s">
        <v>20047</v>
      </c>
      <c r="C4152" s="95"/>
      <c r="D4152" s="95"/>
      <c r="E4152" s="95"/>
      <c r="F4152" s="95" t="s">
        <v>25184</v>
      </c>
      <c r="G4152" s="258"/>
    </row>
    <row r="4153" spans="1:7" ht="31.5">
      <c r="A4153" s="126"/>
      <c r="B4153" s="257" t="s">
        <v>20048</v>
      </c>
      <c r="C4153" s="95"/>
      <c r="D4153" s="95"/>
      <c r="E4153" s="95"/>
      <c r="F4153" s="95" t="s">
        <v>25184</v>
      </c>
      <c r="G4153" s="258"/>
    </row>
    <row r="4154" spans="1:7" ht="31.5">
      <c r="A4154" s="126"/>
      <c r="B4154" s="257" t="s">
        <v>20049</v>
      </c>
      <c r="C4154" s="95"/>
      <c r="D4154" s="95"/>
      <c r="E4154" s="95"/>
      <c r="F4154" s="95" t="s">
        <v>25184</v>
      </c>
      <c r="G4154" s="258"/>
    </row>
    <row r="4155" spans="1:7" ht="31.5">
      <c r="A4155" s="126"/>
      <c r="B4155" s="257" t="s">
        <v>20050</v>
      </c>
      <c r="C4155" s="95"/>
      <c r="D4155" s="95"/>
      <c r="E4155" s="95"/>
      <c r="F4155" s="95" t="s">
        <v>25184</v>
      </c>
      <c r="G4155" s="258"/>
    </row>
    <row r="4156" spans="1:7" ht="31.5">
      <c r="A4156" s="126"/>
      <c r="B4156" s="257" t="s">
        <v>20051</v>
      </c>
      <c r="C4156" s="95"/>
      <c r="D4156" s="95"/>
      <c r="E4156" s="95"/>
      <c r="F4156" s="95" t="s">
        <v>25184</v>
      </c>
      <c r="G4156" s="258"/>
    </row>
    <row r="4157" spans="1:7" ht="31.5">
      <c r="A4157" s="126"/>
      <c r="B4157" s="257" t="s">
        <v>20052</v>
      </c>
      <c r="C4157" s="95"/>
      <c r="D4157" s="95"/>
      <c r="E4157" s="95"/>
      <c r="F4157" s="95" t="s">
        <v>25184</v>
      </c>
      <c r="G4157" s="258"/>
    </row>
    <row r="4158" spans="1:7" ht="31.5">
      <c r="A4158" s="126"/>
      <c r="B4158" s="257" t="s">
        <v>20053</v>
      </c>
      <c r="C4158" s="95"/>
      <c r="D4158" s="95"/>
      <c r="E4158" s="95"/>
      <c r="F4158" s="95" t="s">
        <v>25184</v>
      </c>
      <c r="G4158" s="258"/>
    </row>
    <row r="4159" spans="1:7" ht="31.5">
      <c r="A4159" s="126"/>
      <c r="B4159" s="257" t="s">
        <v>20054</v>
      </c>
      <c r="C4159" s="95"/>
      <c r="D4159" s="95"/>
      <c r="E4159" s="95"/>
      <c r="F4159" s="95" t="s">
        <v>25184</v>
      </c>
      <c r="G4159" s="258"/>
    </row>
    <row r="4160" spans="1:7" ht="31.5">
      <c r="A4160" s="126"/>
      <c r="B4160" s="257" t="s">
        <v>20055</v>
      </c>
      <c r="C4160" s="95"/>
      <c r="D4160" s="95"/>
      <c r="E4160" s="95"/>
      <c r="F4160" s="95" t="s">
        <v>25184</v>
      </c>
      <c r="G4160" s="258"/>
    </row>
    <row r="4161" spans="1:7" ht="31.5">
      <c r="A4161" s="126"/>
      <c r="B4161" s="257" t="s">
        <v>20056</v>
      </c>
      <c r="C4161" s="95"/>
      <c r="D4161" s="95"/>
      <c r="E4161" s="95"/>
      <c r="F4161" s="95" t="s">
        <v>25184</v>
      </c>
      <c r="G4161" s="258"/>
    </row>
    <row r="4162" spans="1:7" ht="31.5">
      <c r="A4162" s="126"/>
      <c r="B4162" s="257" t="s">
        <v>20057</v>
      </c>
      <c r="C4162" s="95"/>
      <c r="D4162" s="95"/>
      <c r="E4162" s="95"/>
      <c r="F4162" s="95" t="s">
        <v>25184</v>
      </c>
      <c r="G4162" s="258"/>
    </row>
    <row r="4163" spans="1:7" ht="31.5">
      <c r="A4163" s="126"/>
      <c r="B4163" s="257" t="s">
        <v>20058</v>
      </c>
      <c r="C4163" s="95"/>
      <c r="D4163" s="95"/>
      <c r="E4163" s="95"/>
      <c r="F4163" s="95" t="s">
        <v>25184</v>
      </c>
      <c r="G4163" s="258"/>
    </row>
    <row r="4164" spans="1:7" ht="31.5">
      <c r="A4164" s="126"/>
      <c r="B4164" s="257" t="s">
        <v>20059</v>
      </c>
      <c r="C4164" s="95"/>
      <c r="D4164" s="95"/>
      <c r="E4164" s="95"/>
      <c r="F4164" s="95" t="s">
        <v>25184</v>
      </c>
      <c r="G4164" s="258"/>
    </row>
    <row r="4165" spans="1:7" ht="31.5">
      <c r="A4165" s="126"/>
      <c r="B4165" s="257" t="s">
        <v>20060</v>
      </c>
      <c r="C4165" s="95"/>
      <c r="D4165" s="95"/>
      <c r="E4165" s="95"/>
      <c r="F4165" s="95" t="s">
        <v>25184</v>
      </c>
      <c r="G4165" s="258"/>
    </row>
    <row r="4166" spans="1:7" ht="31.5">
      <c r="A4166" s="126"/>
      <c r="B4166" s="257" t="s">
        <v>20061</v>
      </c>
      <c r="C4166" s="95"/>
      <c r="D4166" s="95"/>
      <c r="E4166" s="95"/>
      <c r="F4166" s="95" t="s">
        <v>25184</v>
      </c>
      <c r="G4166" s="258"/>
    </row>
    <row r="4167" spans="1:7" ht="31.5">
      <c r="A4167" s="126"/>
      <c r="B4167" s="257" t="s">
        <v>20062</v>
      </c>
      <c r="C4167" s="95"/>
      <c r="D4167" s="95"/>
      <c r="E4167" s="95"/>
      <c r="F4167" s="95" t="s">
        <v>25184</v>
      </c>
      <c r="G4167" s="258"/>
    </row>
    <row r="4168" spans="1:7" ht="31.5">
      <c r="A4168" s="126"/>
      <c r="B4168" s="257" t="s">
        <v>20063</v>
      </c>
      <c r="C4168" s="95"/>
      <c r="D4168" s="95"/>
      <c r="E4168" s="95"/>
      <c r="F4168" s="95" t="s">
        <v>25184</v>
      </c>
      <c r="G4168" s="258"/>
    </row>
    <row r="4169" spans="1:7" ht="31.5">
      <c r="A4169" s="126"/>
      <c r="B4169" s="257" t="s">
        <v>20064</v>
      </c>
      <c r="C4169" s="95"/>
      <c r="D4169" s="95"/>
      <c r="E4169" s="95"/>
      <c r="F4169" s="95" t="s">
        <v>25184</v>
      </c>
      <c r="G4169" s="258"/>
    </row>
    <row r="4170" spans="1:7" ht="31.5">
      <c r="A4170" s="126"/>
      <c r="B4170" s="257" t="s">
        <v>20065</v>
      </c>
      <c r="C4170" s="95"/>
      <c r="D4170" s="95"/>
      <c r="E4170" s="95"/>
      <c r="F4170" s="95" t="s">
        <v>25184</v>
      </c>
      <c r="G4170" s="258"/>
    </row>
    <row r="4171" spans="1:7" ht="31.5">
      <c r="A4171" s="126"/>
      <c r="B4171" s="257" t="s">
        <v>20066</v>
      </c>
      <c r="C4171" s="95"/>
      <c r="D4171" s="95"/>
      <c r="E4171" s="95"/>
      <c r="F4171" s="95" t="s">
        <v>25184</v>
      </c>
      <c r="G4171" s="258"/>
    </row>
    <row r="4172" spans="1:7" ht="31.5">
      <c r="A4172" s="126"/>
      <c r="B4172" s="257" t="s">
        <v>20067</v>
      </c>
      <c r="C4172" s="95"/>
      <c r="D4172" s="95"/>
      <c r="E4172" s="95"/>
      <c r="F4172" s="95" t="s">
        <v>25184</v>
      </c>
      <c r="G4172" s="258"/>
    </row>
    <row r="4173" spans="1:7" ht="31.5">
      <c r="A4173" s="126"/>
      <c r="B4173" s="257" t="s">
        <v>20068</v>
      </c>
      <c r="C4173" s="95"/>
      <c r="D4173" s="95"/>
      <c r="E4173" s="95"/>
      <c r="F4173" s="95" t="s">
        <v>25184</v>
      </c>
      <c r="G4173" s="258"/>
    </row>
    <row r="4174" spans="1:7" ht="31.5">
      <c r="A4174" s="126"/>
      <c r="B4174" s="257" t="s">
        <v>20069</v>
      </c>
      <c r="C4174" s="95"/>
      <c r="D4174" s="95"/>
      <c r="E4174" s="95"/>
      <c r="F4174" s="95" t="s">
        <v>25184</v>
      </c>
      <c r="G4174" s="258"/>
    </row>
    <row r="4175" spans="1:7" ht="31.5">
      <c r="A4175" s="126"/>
      <c r="B4175" s="257" t="s">
        <v>20070</v>
      </c>
      <c r="C4175" s="95"/>
      <c r="D4175" s="95"/>
      <c r="E4175" s="95"/>
      <c r="F4175" s="95" t="s">
        <v>25184</v>
      </c>
      <c r="G4175" s="258"/>
    </row>
    <row r="4176" spans="1:7" ht="31.5">
      <c r="A4176" s="126"/>
      <c r="B4176" s="257" t="s">
        <v>20071</v>
      </c>
      <c r="C4176" s="95"/>
      <c r="D4176" s="95"/>
      <c r="E4176" s="95"/>
      <c r="F4176" s="95" t="s">
        <v>25184</v>
      </c>
      <c r="G4176" s="258"/>
    </row>
    <row r="4177" spans="1:7" ht="31.5">
      <c r="A4177" s="126"/>
      <c r="B4177" s="257" t="s">
        <v>20072</v>
      </c>
      <c r="C4177" s="95"/>
      <c r="D4177" s="95"/>
      <c r="E4177" s="95"/>
      <c r="F4177" s="95" t="s">
        <v>25184</v>
      </c>
      <c r="G4177" s="258"/>
    </row>
    <row r="4178" spans="1:7" ht="31.5">
      <c r="A4178" s="126"/>
      <c r="B4178" s="257" t="s">
        <v>20073</v>
      </c>
      <c r="C4178" s="95"/>
      <c r="D4178" s="95"/>
      <c r="E4178" s="95"/>
      <c r="F4178" s="95" t="s">
        <v>25184</v>
      </c>
      <c r="G4178" s="258"/>
    </row>
    <row r="4179" spans="1:7" ht="31.5">
      <c r="A4179" s="126"/>
      <c r="B4179" s="257" t="s">
        <v>20074</v>
      </c>
      <c r="C4179" s="95"/>
      <c r="D4179" s="95"/>
      <c r="E4179" s="95"/>
      <c r="F4179" s="95" t="s">
        <v>25184</v>
      </c>
      <c r="G4179" s="258"/>
    </row>
    <row r="4180" spans="1:7" ht="31.5">
      <c r="A4180" s="126"/>
      <c r="B4180" s="257" t="s">
        <v>20075</v>
      </c>
      <c r="C4180" s="95"/>
      <c r="D4180" s="95"/>
      <c r="E4180" s="95"/>
      <c r="F4180" s="95" t="s">
        <v>25184</v>
      </c>
      <c r="G4180" s="258"/>
    </row>
    <row r="4181" spans="1:7" ht="31.5">
      <c r="A4181" s="126"/>
      <c r="B4181" s="257" t="s">
        <v>20076</v>
      </c>
      <c r="C4181" s="95"/>
      <c r="D4181" s="95"/>
      <c r="E4181" s="95"/>
      <c r="F4181" s="95" t="s">
        <v>25184</v>
      </c>
      <c r="G4181" s="258"/>
    </row>
    <row r="4182" spans="1:7" ht="31.5">
      <c r="A4182" s="126"/>
      <c r="B4182" s="257" t="s">
        <v>20077</v>
      </c>
      <c r="C4182" s="95"/>
      <c r="D4182" s="95"/>
      <c r="E4182" s="95"/>
      <c r="F4182" s="95" t="s">
        <v>25184</v>
      </c>
      <c r="G4182" s="258"/>
    </row>
    <row r="4183" spans="1:7" ht="31.5">
      <c r="A4183" s="126"/>
      <c r="B4183" s="257" t="s">
        <v>20078</v>
      </c>
      <c r="C4183" s="95"/>
      <c r="D4183" s="95"/>
      <c r="E4183" s="95"/>
      <c r="F4183" s="95" t="s">
        <v>25184</v>
      </c>
      <c r="G4183" s="258"/>
    </row>
    <row r="4184" spans="1:7" ht="31.5">
      <c r="A4184" s="126"/>
      <c r="B4184" s="257" t="s">
        <v>20079</v>
      </c>
      <c r="C4184" s="95"/>
      <c r="D4184" s="95"/>
      <c r="E4184" s="95"/>
      <c r="F4184" s="95" t="s">
        <v>25184</v>
      </c>
      <c r="G4184" s="258"/>
    </row>
    <row r="4185" spans="1:7" ht="31.5">
      <c r="A4185" s="126"/>
      <c r="B4185" s="257" t="s">
        <v>20080</v>
      </c>
      <c r="C4185" s="95"/>
      <c r="D4185" s="95"/>
      <c r="E4185" s="95"/>
      <c r="F4185" s="95" t="s">
        <v>25184</v>
      </c>
      <c r="G4185" s="258"/>
    </row>
    <row r="4186" spans="1:7" ht="31.5">
      <c r="A4186" s="126"/>
      <c r="B4186" s="257" t="s">
        <v>20081</v>
      </c>
      <c r="C4186" s="95"/>
      <c r="D4186" s="95"/>
      <c r="E4186" s="95"/>
      <c r="F4186" s="95" t="s">
        <v>25184</v>
      </c>
      <c r="G4186" s="258"/>
    </row>
    <row r="4187" spans="1:7" ht="31.5">
      <c r="A4187" s="126"/>
      <c r="B4187" s="257" t="s">
        <v>20082</v>
      </c>
      <c r="C4187" s="95"/>
      <c r="D4187" s="95"/>
      <c r="E4187" s="95"/>
      <c r="F4187" s="95" t="s">
        <v>25184</v>
      </c>
      <c r="G4187" s="258"/>
    </row>
    <row r="4188" spans="1:7" ht="31.5">
      <c r="A4188" s="126"/>
      <c r="B4188" s="257" t="s">
        <v>20083</v>
      </c>
      <c r="C4188" s="95"/>
      <c r="D4188" s="95"/>
      <c r="E4188" s="95"/>
      <c r="F4188" s="95" t="s">
        <v>25184</v>
      </c>
      <c r="G4188" s="258"/>
    </row>
    <row r="4189" spans="1:7" ht="31.5">
      <c r="A4189" s="126"/>
      <c r="B4189" s="257" t="s">
        <v>20084</v>
      </c>
      <c r="C4189" s="95"/>
      <c r="D4189" s="95"/>
      <c r="E4189" s="95"/>
      <c r="F4189" s="95" t="s">
        <v>25184</v>
      </c>
      <c r="G4189" s="258"/>
    </row>
    <row r="4190" spans="1:7" ht="31.5">
      <c r="A4190" s="126"/>
      <c r="B4190" s="257" t="s">
        <v>20085</v>
      </c>
      <c r="C4190" s="95"/>
      <c r="D4190" s="95"/>
      <c r="E4190" s="95"/>
      <c r="F4190" s="95" t="s">
        <v>25184</v>
      </c>
      <c r="G4190" s="258"/>
    </row>
    <row r="4191" spans="1:7" ht="31.5">
      <c r="A4191" s="126"/>
      <c r="B4191" s="257" t="s">
        <v>20086</v>
      </c>
      <c r="C4191" s="95"/>
      <c r="D4191" s="95"/>
      <c r="E4191" s="95"/>
      <c r="F4191" s="95" t="s">
        <v>25184</v>
      </c>
      <c r="G4191" s="258"/>
    </row>
    <row r="4192" spans="1:7" ht="31.5">
      <c r="A4192" s="126"/>
      <c r="B4192" s="257" t="s">
        <v>20087</v>
      </c>
      <c r="C4192" s="95"/>
      <c r="D4192" s="95"/>
      <c r="E4192" s="95"/>
      <c r="F4192" s="95" t="s">
        <v>25184</v>
      </c>
      <c r="G4192" s="258"/>
    </row>
    <row r="4193" spans="1:7" ht="31.5">
      <c r="A4193" s="126"/>
      <c r="B4193" s="257" t="s">
        <v>20088</v>
      </c>
      <c r="C4193" s="95"/>
      <c r="D4193" s="95"/>
      <c r="E4193" s="95"/>
      <c r="F4193" s="95" t="s">
        <v>25184</v>
      </c>
      <c r="G4193" s="258"/>
    </row>
    <row r="4194" spans="1:7" ht="31.5">
      <c r="A4194" s="126"/>
      <c r="B4194" s="257" t="s">
        <v>20089</v>
      </c>
      <c r="C4194" s="95"/>
      <c r="D4194" s="95"/>
      <c r="E4194" s="95"/>
      <c r="F4194" s="95" t="s">
        <v>25184</v>
      </c>
      <c r="G4194" s="258"/>
    </row>
    <row r="4195" spans="1:7" ht="31.5">
      <c r="A4195" s="126"/>
      <c r="B4195" s="257" t="s">
        <v>20090</v>
      </c>
      <c r="C4195" s="95"/>
      <c r="D4195" s="95"/>
      <c r="E4195" s="95"/>
      <c r="F4195" s="95" t="s">
        <v>25184</v>
      </c>
      <c r="G4195" s="258"/>
    </row>
    <row r="4196" spans="1:7" ht="31.5">
      <c r="A4196" s="126"/>
      <c r="B4196" s="257" t="s">
        <v>20091</v>
      </c>
      <c r="C4196" s="95"/>
      <c r="D4196" s="95"/>
      <c r="E4196" s="95"/>
      <c r="F4196" s="95" t="s">
        <v>25184</v>
      </c>
      <c r="G4196" s="258"/>
    </row>
    <row r="4197" spans="1:7" ht="31.5">
      <c r="A4197" s="126"/>
      <c r="B4197" s="257" t="s">
        <v>20092</v>
      </c>
      <c r="C4197" s="95"/>
      <c r="D4197" s="95"/>
      <c r="E4197" s="95"/>
      <c r="F4197" s="95" t="s">
        <v>25184</v>
      </c>
      <c r="G4197" s="258"/>
    </row>
    <row r="4198" spans="1:7" ht="31.5">
      <c r="A4198" s="126"/>
      <c r="B4198" s="257" t="s">
        <v>20093</v>
      </c>
      <c r="C4198" s="95"/>
      <c r="D4198" s="95"/>
      <c r="E4198" s="95"/>
      <c r="F4198" s="95" t="s">
        <v>25184</v>
      </c>
      <c r="G4198" s="258"/>
    </row>
    <row r="4199" spans="1:7" ht="31.5">
      <c r="A4199" s="126"/>
      <c r="B4199" s="257" t="s">
        <v>20094</v>
      </c>
      <c r="C4199" s="95"/>
      <c r="D4199" s="95"/>
      <c r="E4199" s="95"/>
      <c r="F4199" s="95" t="s">
        <v>25184</v>
      </c>
      <c r="G4199" s="258"/>
    </row>
    <row r="4200" spans="1:7" ht="31.5">
      <c r="A4200" s="126"/>
      <c r="B4200" s="257" t="s">
        <v>20095</v>
      </c>
      <c r="C4200" s="95"/>
      <c r="D4200" s="95"/>
      <c r="E4200" s="95"/>
      <c r="F4200" s="95" t="s">
        <v>25184</v>
      </c>
      <c r="G4200" s="258"/>
    </row>
    <row r="4201" spans="1:7" ht="31.5">
      <c r="A4201" s="126"/>
      <c r="B4201" s="257" t="s">
        <v>20096</v>
      </c>
      <c r="C4201" s="95"/>
      <c r="D4201" s="95"/>
      <c r="E4201" s="95"/>
      <c r="F4201" s="95" t="s">
        <v>25184</v>
      </c>
      <c r="G4201" s="258"/>
    </row>
    <row r="4202" spans="1:7" ht="31.5">
      <c r="A4202" s="126"/>
      <c r="B4202" s="257" t="s">
        <v>20097</v>
      </c>
      <c r="C4202" s="95"/>
      <c r="D4202" s="95"/>
      <c r="E4202" s="95"/>
      <c r="F4202" s="95" t="s">
        <v>25184</v>
      </c>
      <c r="G4202" s="258"/>
    </row>
    <row r="4203" spans="1:7" ht="31.5">
      <c r="A4203" s="126"/>
      <c r="B4203" s="257" t="s">
        <v>20098</v>
      </c>
      <c r="C4203" s="95"/>
      <c r="D4203" s="95"/>
      <c r="E4203" s="95"/>
      <c r="F4203" s="95" t="s">
        <v>25184</v>
      </c>
      <c r="G4203" s="258"/>
    </row>
    <row r="4204" spans="1:7" ht="31.5">
      <c r="A4204" s="126"/>
      <c r="B4204" s="257" t="s">
        <v>20099</v>
      </c>
      <c r="C4204" s="95"/>
      <c r="D4204" s="95"/>
      <c r="E4204" s="95"/>
      <c r="F4204" s="95" t="s">
        <v>25184</v>
      </c>
      <c r="G4204" s="258"/>
    </row>
    <row r="4205" spans="1:7" ht="31.5">
      <c r="A4205" s="126"/>
      <c r="B4205" s="257" t="s">
        <v>20100</v>
      </c>
      <c r="C4205" s="95"/>
      <c r="D4205" s="95"/>
      <c r="E4205" s="95"/>
      <c r="F4205" s="95" t="s">
        <v>25184</v>
      </c>
      <c r="G4205" s="258"/>
    </row>
    <row r="4206" spans="1:7" ht="31.5">
      <c r="A4206" s="126"/>
      <c r="B4206" s="257" t="s">
        <v>20101</v>
      </c>
      <c r="C4206" s="95"/>
      <c r="D4206" s="95"/>
      <c r="E4206" s="95"/>
      <c r="F4206" s="95" t="s">
        <v>25184</v>
      </c>
      <c r="G4206" s="258"/>
    </row>
    <row r="4207" spans="1:7" ht="31.5">
      <c r="A4207" s="126"/>
      <c r="B4207" s="257" t="s">
        <v>20102</v>
      </c>
      <c r="C4207" s="95"/>
      <c r="D4207" s="95"/>
      <c r="E4207" s="95"/>
      <c r="F4207" s="95" t="s">
        <v>25184</v>
      </c>
      <c r="G4207" s="258"/>
    </row>
    <row r="4208" spans="1:7" ht="31.5">
      <c r="A4208" s="126"/>
      <c r="B4208" s="257" t="s">
        <v>20103</v>
      </c>
      <c r="C4208" s="95"/>
      <c r="D4208" s="95"/>
      <c r="E4208" s="95"/>
      <c r="F4208" s="95" t="s">
        <v>25184</v>
      </c>
      <c r="G4208" s="258"/>
    </row>
    <row r="4209" spans="1:7" ht="31.5">
      <c r="A4209" s="126"/>
      <c r="B4209" s="257" t="s">
        <v>20104</v>
      </c>
      <c r="C4209" s="95"/>
      <c r="D4209" s="95"/>
      <c r="E4209" s="95"/>
      <c r="F4209" s="95" t="s">
        <v>25184</v>
      </c>
      <c r="G4209" s="258"/>
    </row>
    <row r="4210" spans="1:7" ht="31.5">
      <c r="A4210" s="126"/>
      <c r="B4210" s="257" t="s">
        <v>20105</v>
      </c>
      <c r="C4210" s="95"/>
      <c r="D4210" s="95"/>
      <c r="E4210" s="95"/>
      <c r="F4210" s="95" t="s">
        <v>25184</v>
      </c>
      <c r="G4210" s="258"/>
    </row>
    <row r="4211" spans="1:7" ht="31.5">
      <c r="A4211" s="126"/>
      <c r="B4211" s="257" t="s">
        <v>20106</v>
      </c>
      <c r="C4211" s="95"/>
      <c r="D4211" s="95"/>
      <c r="E4211" s="95"/>
      <c r="F4211" s="95" t="s">
        <v>25184</v>
      </c>
      <c r="G4211" s="258"/>
    </row>
    <row r="4212" spans="1:7" ht="31.5">
      <c r="A4212" s="126"/>
      <c r="B4212" s="257" t="s">
        <v>20107</v>
      </c>
      <c r="C4212" s="95"/>
      <c r="D4212" s="95"/>
      <c r="E4212" s="95"/>
      <c r="F4212" s="95" t="s">
        <v>25184</v>
      </c>
      <c r="G4212" s="258"/>
    </row>
    <row r="4213" spans="1:7" ht="31.5">
      <c r="A4213" s="126"/>
      <c r="B4213" s="257" t="s">
        <v>20108</v>
      </c>
      <c r="C4213" s="95"/>
      <c r="D4213" s="95"/>
      <c r="E4213" s="95"/>
      <c r="F4213" s="95" t="s">
        <v>25184</v>
      </c>
      <c r="G4213" s="258"/>
    </row>
    <row r="4214" spans="1:7" ht="31.5">
      <c r="A4214" s="126"/>
      <c r="B4214" s="257" t="s">
        <v>20109</v>
      </c>
      <c r="C4214" s="95"/>
      <c r="D4214" s="95"/>
      <c r="E4214" s="95"/>
      <c r="F4214" s="95" t="s">
        <v>25184</v>
      </c>
      <c r="G4214" s="258"/>
    </row>
    <row r="4215" spans="1:7" ht="31.5">
      <c r="A4215" s="126"/>
      <c r="B4215" s="257" t="s">
        <v>20110</v>
      </c>
      <c r="C4215" s="95"/>
      <c r="D4215" s="95"/>
      <c r="E4215" s="95"/>
      <c r="F4215" s="95" t="s">
        <v>25184</v>
      </c>
      <c r="G4215" s="258"/>
    </row>
    <row r="4216" spans="1:7" ht="31.5">
      <c r="A4216" s="126"/>
      <c r="B4216" s="257" t="s">
        <v>20111</v>
      </c>
      <c r="C4216" s="95"/>
      <c r="D4216" s="95"/>
      <c r="E4216" s="95"/>
      <c r="F4216" s="95" t="s">
        <v>25184</v>
      </c>
      <c r="G4216" s="258"/>
    </row>
    <row r="4217" spans="1:7" ht="31.5">
      <c r="A4217" s="126"/>
      <c r="B4217" s="257" t="s">
        <v>20112</v>
      </c>
      <c r="C4217" s="95"/>
      <c r="D4217" s="95"/>
      <c r="E4217" s="95"/>
      <c r="F4217" s="95" t="s">
        <v>25184</v>
      </c>
      <c r="G4217" s="258"/>
    </row>
    <row r="4218" spans="1:7" ht="31.5">
      <c r="A4218" s="126"/>
      <c r="B4218" s="257" t="s">
        <v>20113</v>
      </c>
      <c r="C4218" s="95"/>
      <c r="D4218" s="95"/>
      <c r="E4218" s="95"/>
      <c r="F4218" s="95" t="s">
        <v>25184</v>
      </c>
      <c r="G4218" s="258"/>
    </row>
    <row r="4219" spans="1:7" ht="31.5">
      <c r="A4219" s="126"/>
      <c r="B4219" s="257" t="s">
        <v>20114</v>
      </c>
      <c r="C4219" s="95"/>
      <c r="D4219" s="95"/>
      <c r="E4219" s="95"/>
      <c r="F4219" s="95" t="s">
        <v>25184</v>
      </c>
      <c r="G4219" s="258"/>
    </row>
    <row r="4220" spans="1:7" ht="31.5">
      <c r="A4220" s="126"/>
      <c r="B4220" s="257" t="s">
        <v>20115</v>
      </c>
      <c r="C4220" s="95"/>
      <c r="D4220" s="95"/>
      <c r="E4220" s="95"/>
      <c r="F4220" s="95" t="s">
        <v>25184</v>
      </c>
      <c r="G4220" s="258"/>
    </row>
    <row r="4221" spans="1:7" ht="31.5">
      <c r="A4221" s="126"/>
      <c r="B4221" s="257" t="s">
        <v>20116</v>
      </c>
      <c r="C4221" s="95"/>
      <c r="D4221" s="95"/>
      <c r="E4221" s="95"/>
      <c r="F4221" s="95" t="s">
        <v>25184</v>
      </c>
      <c r="G4221" s="258"/>
    </row>
    <row r="4222" spans="1:7" ht="31.5">
      <c r="A4222" s="126"/>
      <c r="B4222" s="257" t="s">
        <v>20117</v>
      </c>
      <c r="C4222" s="95"/>
      <c r="D4222" s="95"/>
      <c r="E4222" s="95"/>
      <c r="F4222" s="95" t="s">
        <v>25184</v>
      </c>
      <c r="G4222" s="258"/>
    </row>
    <row r="4223" spans="1:7" ht="31.5">
      <c r="A4223" s="126"/>
      <c r="B4223" s="257" t="s">
        <v>20118</v>
      </c>
      <c r="C4223" s="95"/>
      <c r="D4223" s="95"/>
      <c r="E4223" s="95"/>
      <c r="F4223" s="95" t="s">
        <v>25184</v>
      </c>
      <c r="G4223" s="258"/>
    </row>
    <row r="4224" spans="1:7" ht="31.5">
      <c r="A4224" s="126"/>
      <c r="B4224" s="257" t="s">
        <v>20119</v>
      </c>
      <c r="C4224" s="95"/>
      <c r="D4224" s="95"/>
      <c r="E4224" s="95"/>
      <c r="F4224" s="95" t="s">
        <v>25184</v>
      </c>
      <c r="G4224" s="258"/>
    </row>
    <row r="4225" spans="1:7" ht="31.5">
      <c r="A4225" s="126"/>
      <c r="B4225" s="257" t="s">
        <v>20120</v>
      </c>
      <c r="C4225" s="95"/>
      <c r="D4225" s="95"/>
      <c r="E4225" s="95"/>
      <c r="F4225" s="95" t="s">
        <v>25184</v>
      </c>
      <c r="G4225" s="258"/>
    </row>
    <row r="4226" spans="1:7" ht="31.5">
      <c r="A4226" s="126"/>
      <c r="B4226" s="257" t="s">
        <v>20121</v>
      </c>
      <c r="C4226" s="95"/>
      <c r="D4226" s="95"/>
      <c r="E4226" s="95"/>
      <c r="F4226" s="95" t="s">
        <v>25184</v>
      </c>
      <c r="G4226" s="258"/>
    </row>
    <row r="4227" spans="1:7" ht="31.5">
      <c r="A4227" s="126"/>
      <c r="B4227" s="257" t="s">
        <v>20122</v>
      </c>
      <c r="C4227" s="95"/>
      <c r="D4227" s="95"/>
      <c r="E4227" s="95"/>
      <c r="F4227" s="95" t="s">
        <v>25184</v>
      </c>
      <c r="G4227" s="258"/>
    </row>
    <row r="4228" spans="1:7" ht="31.5">
      <c r="A4228" s="126"/>
      <c r="B4228" s="257" t="s">
        <v>20123</v>
      </c>
      <c r="C4228" s="95"/>
      <c r="D4228" s="95"/>
      <c r="E4228" s="95"/>
      <c r="F4228" s="95" t="s">
        <v>25184</v>
      </c>
      <c r="G4228" s="258"/>
    </row>
    <row r="4229" spans="1:7" ht="31.5">
      <c r="A4229" s="126"/>
      <c r="B4229" s="257" t="s">
        <v>20124</v>
      </c>
      <c r="C4229" s="95"/>
      <c r="D4229" s="95"/>
      <c r="E4229" s="95"/>
      <c r="F4229" s="95" t="s">
        <v>25184</v>
      </c>
      <c r="G4229" s="258"/>
    </row>
    <row r="4230" spans="1:7" ht="31.5">
      <c r="A4230" s="126"/>
      <c r="B4230" s="257" t="s">
        <v>20125</v>
      </c>
      <c r="C4230" s="95"/>
      <c r="D4230" s="95"/>
      <c r="E4230" s="95"/>
      <c r="F4230" s="95" t="s">
        <v>25184</v>
      </c>
      <c r="G4230" s="258"/>
    </row>
    <row r="4231" spans="1:7" ht="31.5">
      <c r="A4231" s="126"/>
      <c r="B4231" s="257" t="s">
        <v>20126</v>
      </c>
      <c r="C4231" s="95"/>
      <c r="D4231" s="95"/>
      <c r="E4231" s="95"/>
      <c r="F4231" s="95" t="s">
        <v>25184</v>
      </c>
      <c r="G4231" s="258"/>
    </row>
    <row r="4232" spans="1:7" ht="31.5">
      <c r="A4232" s="126"/>
      <c r="B4232" s="257" t="s">
        <v>20127</v>
      </c>
      <c r="C4232" s="95"/>
      <c r="D4232" s="95"/>
      <c r="E4232" s="95"/>
      <c r="F4232" s="95" t="s">
        <v>25184</v>
      </c>
      <c r="G4232" s="258"/>
    </row>
    <row r="4233" spans="1:7" ht="31.5">
      <c r="A4233" s="126"/>
      <c r="B4233" s="257" t="s">
        <v>20128</v>
      </c>
      <c r="C4233" s="95"/>
      <c r="D4233" s="95"/>
      <c r="E4233" s="95"/>
      <c r="F4233" s="95" t="s">
        <v>25184</v>
      </c>
      <c r="G4233" s="258"/>
    </row>
    <row r="4234" spans="1:7" ht="31.5">
      <c r="A4234" s="126"/>
      <c r="B4234" s="257" t="s">
        <v>20129</v>
      </c>
      <c r="C4234" s="95"/>
      <c r="D4234" s="95"/>
      <c r="E4234" s="95"/>
      <c r="F4234" s="95" t="s">
        <v>25184</v>
      </c>
      <c r="G4234" s="258"/>
    </row>
    <row r="4235" spans="1:7" ht="31.5">
      <c r="A4235" s="126"/>
      <c r="B4235" s="257" t="s">
        <v>20130</v>
      </c>
      <c r="C4235" s="95"/>
      <c r="D4235" s="95"/>
      <c r="E4235" s="95"/>
      <c r="F4235" s="95" t="s">
        <v>25184</v>
      </c>
      <c r="G4235" s="258"/>
    </row>
    <row r="4236" spans="1:7" ht="31.5">
      <c r="A4236" s="126"/>
      <c r="B4236" s="257" t="s">
        <v>20131</v>
      </c>
      <c r="C4236" s="95"/>
      <c r="D4236" s="95"/>
      <c r="E4236" s="95"/>
      <c r="F4236" s="95" t="s">
        <v>25184</v>
      </c>
      <c r="G4236" s="258"/>
    </row>
    <row r="4237" spans="1:7" ht="31.5">
      <c r="A4237" s="126"/>
      <c r="B4237" s="257" t="s">
        <v>20132</v>
      </c>
      <c r="C4237" s="95"/>
      <c r="D4237" s="95"/>
      <c r="E4237" s="95"/>
      <c r="F4237" s="95" t="s">
        <v>25184</v>
      </c>
      <c r="G4237" s="258"/>
    </row>
    <row r="4238" spans="1:7" ht="31.5">
      <c r="A4238" s="126"/>
      <c r="B4238" s="257" t="s">
        <v>20133</v>
      </c>
      <c r="C4238" s="95"/>
      <c r="D4238" s="95"/>
      <c r="E4238" s="95"/>
      <c r="F4238" s="95" t="s">
        <v>25184</v>
      </c>
      <c r="G4238" s="258"/>
    </row>
    <row r="4239" spans="1:7" ht="31.5">
      <c r="A4239" s="126"/>
      <c r="B4239" s="257" t="s">
        <v>20134</v>
      </c>
      <c r="C4239" s="95"/>
      <c r="D4239" s="95"/>
      <c r="E4239" s="95"/>
      <c r="F4239" s="95" t="s">
        <v>25184</v>
      </c>
      <c r="G4239" s="258"/>
    </row>
    <row r="4240" spans="1:7" ht="31.5">
      <c r="A4240" s="126"/>
      <c r="B4240" s="257" t="s">
        <v>20135</v>
      </c>
      <c r="C4240" s="95"/>
      <c r="D4240" s="95"/>
      <c r="E4240" s="95"/>
      <c r="F4240" s="95" t="s">
        <v>25184</v>
      </c>
      <c r="G4240" s="258"/>
    </row>
    <row r="4241" spans="1:7" ht="31.5">
      <c r="A4241" s="126"/>
      <c r="B4241" s="257" t="s">
        <v>20136</v>
      </c>
      <c r="C4241" s="95"/>
      <c r="D4241" s="95"/>
      <c r="E4241" s="95"/>
      <c r="F4241" s="95" t="s">
        <v>25184</v>
      </c>
      <c r="G4241" s="258"/>
    </row>
    <row r="4242" spans="1:7" ht="31.5">
      <c r="A4242" s="126"/>
      <c r="B4242" s="257" t="s">
        <v>20137</v>
      </c>
      <c r="C4242" s="95"/>
      <c r="D4242" s="95"/>
      <c r="E4242" s="95"/>
      <c r="F4242" s="95" t="s">
        <v>25184</v>
      </c>
      <c r="G4242" s="258"/>
    </row>
    <row r="4243" spans="1:7" ht="31.5">
      <c r="A4243" s="126"/>
      <c r="B4243" s="257" t="s">
        <v>20138</v>
      </c>
      <c r="C4243" s="95"/>
      <c r="D4243" s="95"/>
      <c r="E4243" s="95"/>
      <c r="F4243" s="95" t="s">
        <v>25184</v>
      </c>
      <c r="G4243" s="258"/>
    </row>
    <row r="4244" spans="1:7" ht="31.5">
      <c r="A4244" s="126"/>
      <c r="B4244" s="257" t="s">
        <v>20139</v>
      </c>
      <c r="C4244" s="95"/>
      <c r="D4244" s="95"/>
      <c r="E4244" s="95"/>
      <c r="F4244" s="95" t="s">
        <v>25184</v>
      </c>
      <c r="G4244" s="258"/>
    </row>
    <row r="4245" spans="1:7" ht="31.5">
      <c r="A4245" s="126"/>
      <c r="B4245" s="257" t="s">
        <v>20140</v>
      </c>
      <c r="C4245" s="95"/>
      <c r="D4245" s="95"/>
      <c r="E4245" s="95"/>
      <c r="F4245" s="95" t="s">
        <v>25184</v>
      </c>
      <c r="G4245" s="258"/>
    </row>
    <row r="4246" spans="1:7" ht="31.5">
      <c r="A4246" s="126"/>
      <c r="B4246" s="257" t="s">
        <v>20141</v>
      </c>
      <c r="C4246" s="95"/>
      <c r="D4246" s="95"/>
      <c r="E4246" s="95"/>
      <c r="F4246" s="95" t="s">
        <v>25184</v>
      </c>
      <c r="G4246" s="258"/>
    </row>
    <row r="4247" spans="1:7" ht="31.5">
      <c r="A4247" s="126"/>
      <c r="B4247" s="257" t="s">
        <v>20142</v>
      </c>
      <c r="C4247" s="95"/>
      <c r="D4247" s="95"/>
      <c r="E4247" s="95"/>
      <c r="F4247" s="95" t="s">
        <v>25184</v>
      </c>
      <c r="G4247" s="258"/>
    </row>
    <row r="4248" spans="1:7" ht="31.5">
      <c r="A4248" s="126"/>
      <c r="B4248" s="257" t="s">
        <v>20143</v>
      </c>
      <c r="C4248" s="95"/>
      <c r="D4248" s="95"/>
      <c r="E4248" s="95"/>
      <c r="F4248" s="95" t="s">
        <v>25184</v>
      </c>
      <c r="G4248" s="258"/>
    </row>
    <row r="4249" spans="1:7" ht="31.5">
      <c r="A4249" s="126"/>
      <c r="B4249" s="257" t="s">
        <v>20144</v>
      </c>
      <c r="C4249" s="95"/>
      <c r="D4249" s="95"/>
      <c r="E4249" s="95"/>
      <c r="F4249" s="95" t="s">
        <v>25184</v>
      </c>
      <c r="G4249" s="258"/>
    </row>
    <row r="4250" spans="1:7" ht="31.5">
      <c r="A4250" s="126"/>
      <c r="B4250" s="257" t="s">
        <v>20145</v>
      </c>
      <c r="C4250" s="95"/>
      <c r="D4250" s="95"/>
      <c r="E4250" s="95"/>
      <c r="F4250" s="95" t="s">
        <v>25184</v>
      </c>
      <c r="G4250" s="258"/>
    </row>
    <row r="4251" spans="1:7" ht="31.5">
      <c r="A4251" s="126"/>
      <c r="B4251" s="257" t="s">
        <v>20146</v>
      </c>
      <c r="C4251" s="95"/>
      <c r="D4251" s="95"/>
      <c r="E4251" s="95"/>
      <c r="F4251" s="95" t="s">
        <v>25184</v>
      </c>
      <c r="G4251" s="258"/>
    </row>
    <row r="4252" spans="1:7" ht="31.5">
      <c r="A4252" s="126"/>
      <c r="B4252" s="257" t="s">
        <v>20147</v>
      </c>
      <c r="C4252" s="95"/>
      <c r="D4252" s="95"/>
      <c r="E4252" s="95"/>
      <c r="F4252" s="95" t="s">
        <v>25184</v>
      </c>
      <c r="G4252" s="258"/>
    </row>
    <row r="4253" spans="1:7" ht="31.5">
      <c r="A4253" s="126"/>
      <c r="B4253" s="257" t="s">
        <v>20148</v>
      </c>
      <c r="C4253" s="95"/>
      <c r="D4253" s="95"/>
      <c r="E4253" s="95"/>
      <c r="F4253" s="95" t="s">
        <v>25184</v>
      </c>
      <c r="G4253" s="258"/>
    </row>
    <row r="4254" spans="1:7" ht="31.5">
      <c r="A4254" s="126"/>
      <c r="B4254" s="257" t="s">
        <v>20149</v>
      </c>
      <c r="C4254" s="95"/>
      <c r="D4254" s="95"/>
      <c r="E4254" s="95"/>
      <c r="F4254" s="95" t="s">
        <v>25184</v>
      </c>
      <c r="G4254" s="258"/>
    </row>
    <row r="4255" spans="1:7" ht="31.5">
      <c r="A4255" s="126"/>
      <c r="B4255" s="257" t="s">
        <v>20150</v>
      </c>
      <c r="C4255" s="95"/>
      <c r="D4255" s="95"/>
      <c r="E4255" s="95"/>
      <c r="F4255" s="95" t="s">
        <v>25184</v>
      </c>
      <c r="G4255" s="258"/>
    </row>
    <row r="4256" spans="1:7" ht="31.5">
      <c r="A4256" s="126"/>
      <c r="B4256" s="257" t="s">
        <v>20151</v>
      </c>
      <c r="C4256" s="95"/>
      <c r="D4256" s="95"/>
      <c r="E4256" s="95"/>
      <c r="F4256" s="95" t="s">
        <v>25184</v>
      </c>
      <c r="G4256" s="258"/>
    </row>
    <row r="4257" spans="1:7" ht="31.5">
      <c r="A4257" s="126"/>
      <c r="B4257" s="257" t="s">
        <v>20152</v>
      </c>
      <c r="C4257" s="95"/>
      <c r="D4257" s="95"/>
      <c r="E4257" s="95"/>
      <c r="F4257" s="95" t="s">
        <v>25184</v>
      </c>
      <c r="G4257" s="258"/>
    </row>
    <row r="4258" spans="1:7" ht="31.5">
      <c r="A4258" s="126"/>
      <c r="B4258" s="257" t="s">
        <v>20153</v>
      </c>
      <c r="C4258" s="95"/>
      <c r="D4258" s="95"/>
      <c r="E4258" s="95"/>
      <c r="F4258" s="95" t="s">
        <v>25184</v>
      </c>
      <c r="G4258" s="258"/>
    </row>
    <row r="4259" spans="1:7" ht="31.5">
      <c r="A4259" s="126"/>
      <c r="B4259" s="257" t="s">
        <v>20154</v>
      </c>
      <c r="C4259" s="95"/>
      <c r="D4259" s="95"/>
      <c r="E4259" s="95"/>
      <c r="F4259" s="95" t="s">
        <v>25184</v>
      </c>
      <c r="G4259" s="258"/>
    </row>
    <row r="4260" spans="1:7" ht="31.5">
      <c r="A4260" s="126"/>
      <c r="B4260" s="257" t="s">
        <v>20155</v>
      </c>
      <c r="C4260" s="95"/>
      <c r="D4260" s="95"/>
      <c r="E4260" s="95"/>
      <c r="F4260" s="95" t="s">
        <v>25184</v>
      </c>
      <c r="G4260" s="258"/>
    </row>
    <row r="4261" spans="1:7" ht="31.5">
      <c r="A4261" s="126"/>
      <c r="B4261" s="257" t="s">
        <v>20156</v>
      </c>
      <c r="C4261" s="95"/>
      <c r="D4261" s="95"/>
      <c r="E4261" s="95"/>
      <c r="F4261" s="95" t="s">
        <v>25184</v>
      </c>
      <c r="G4261" s="258"/>
    </row>
    <row r="4262" spans="1:7" ht="31.5">
      <c r="A4262" s="126"/>
      <c r="B4262" s="257" t="s">
        <v>20157</v>
      </c>
      <c r="C4262" s="95"/>
      <c r="D4262" s="95"/>
      <c r="E4262" s="95"/>
      <c r="F4262" s="95" t="s">
        <v>25184</v>
      </c>
      <c r="G4262" s="258"/>
    </row>
    <row r="4263" spans="1:7" ht="31.5">
      <c r="A4263" s="126"/>
      <c r="B4263" s="257" t="s">
        <v>20158</v>
      </c>
      <c r="C4263" s="95"/>
      <c r="D4263" s="95"/>
      <c r="E4263" s="95"/>
      <c r="F4263" s="95" t="s">
        <v>25184</v>
      </c>
      <c r="G4263" s="258"/>
    </row>
    <row r="4264" spans="1:7" ht="31.5">
      <c r="A4264" s="126"/>
      <c r="B4264" s="257" t="s">
        <v>20159</v>
      </c>
      <c r="C4264" s="95"/>
      <c r="D4264" s="95"/>
      <c r="E4264" s="95"/>
      <c r="F4264" s="95" t="s">
        <v>25184</v>
      </c>
      <c r="G4264" s="258"/>
    </row>
    <row r="4265" spans="1:7" ht="31.5">
      <c r="A4265" s="126"/>
      <c r="B4265" s="257" t="s">
        <v>20160</v>
      </c>
      <c r="C4265" s="95"/>
      <c r="D4265" s="95"/>
      <c r="E4265" s="95"/>
      <c r="F4265" s="95" t="s">
        <v>25184</v>
      </c>
      <c r="G4265" s="258"/>
    </row>
    <row r="4266" spans="1:7" ht="31.5">
      <c r="A4266" s="126"/>
      <c r="B4266" s="257" t="s">
        <v>20161</v>
      </c>
      <c r="C4266" s="95"/>
      <c r="D4266" s="95"/>
      <c r="E4266" s="95"/>
      <c r="F4266" s="95" t="s">
        <v>25184</v>
      </c>
      <c r="G4266" s="258"/>
    </row>
    <row r="4267" spans="1:7" ht="31.5">
      <c r="A4267" s="126"/>
      <c r="B4267" s="257" t="s">
        <v>20162</v>
      </c>
      <c r="C4267" s="95"/>
      <c r="D4267" s="95"/>
      <c r="E4267" s="95"/>
      <c r="F4267" s="95" t="s">
        <v>25184</v>
      </c>
      <c r="G4267" s="258"/>
    </row>
    <row r="4268" spans="1:7" ht="31.5">
      <c r="A4268" s="126"/>
      <c r="B4268" s="257" t="s">
        <v>20163</v>
      </c>
      <c r="C4268" s="95"/>
      <c r="D4268" s="95"/>
      <c r="E4268" s="95"/>
      <c r="F4268" s="95" t="s">
        <v>25184</v>
      </c>
      <c r="G4268" s="258"/>
    </row>
    <row r="4269" spans="1:7" ht="31.5">
      <c r="A4269" s="126"/>
      <c r="B4269" s="257" t="s">
        <v>20164</v>
      </c>
      <c r="C4269" s="95"/>
      <c r="D4269" s="95"/>
      <c r="E4269" s="95"/>
      <c r="F4269" s="95" t="s">
        <v>25184</v>
      </c>
      <c r="G4269" s="258"/>
    </row>
    <row r="4270" spans="1:7" ht="31.5">
      <c r="A4270" s="126"/>
      <c r="B4270" s="257" t="s">
        <v>20165</v>
      </c>
      <c r="C4270" s="95"/>
      <c r="D4270" s="95"/>
      <c r="E4270" s="95"/>
      <c r="F4270" s="95" t="s">
        <v>25184</v>
      </c>
      <c r="G4270" s="258"/>
    </row>
    <row r="4271" spans="1:7" ht="31.5">
      <c r="A4271" s="126"/>
      <c r="B4271" s="257" t="s">
        <v>20166</v>
      </c>
      <c r="C4271" s="95"/>
      <c r="D4271" s="95"/>
      <c r="E4271" s="95"/>
      <c r="F4271" s="95" t="s">
        <v>25184</v>
      </c>
      <c r="G4271" s="258"/>
    </row>
    <row r="4272" spans="1:7" ht="31.5">
      <c r="A4272" s="126"/>
      <c r="B4272" s="257" t="s">
        <v>20167</v>
      </c>
      <c r="C4272" s="95"/>
      <c r="D4272" s="95"/>
      <c r="E4272" s="95"/>
      <c r="F4272" s="95" t="s">
        <v>25184</v>
      </c>
      <c r="G4272" s="258"/>
    </row>
    <row r="4273" spans="1:7" ht="31.5">
      <c r="A4273" s="126"/>
      <c r="B4273" s="257" t="s">
        <v>20168</v>
      </c>
      <c r="C4273" s="95"/>
      <c r="D4273" s="95"/>
      <c r="E4273" s="95"/>
      <c r="F4273" s="95" t="s">
        <v>25184</v>
      </c>
      <c r="G4273" s="258"/>
    </row>
    <row r="4274" spans="1:7" ht="31.5">
      <c r="A4274" s="126"/>
      <c r="B4274" s="257" t="s">
        <v>20169</v>
      </c>
      <c r="C4274" s="95"/>
      <c r="D4274" s="95"/>
      <c r="E4274" s="95"/>
      <c r="F4274" s="95" t="s">
        <v>25184</v>
      </c>
      <c r="G4274" s="258"/>
    </row>
    <row r="4275" spans="1:7" ht="31.5">
      <c r="A4275" s="126"/>
      <c r="B4275" s="257" t="s">
        <v>20170</v>
      </c>
      <c r="C4275" s="95"/>
      <c r="D4275" s="95"/>
      <c r="E4275" s="95"/>
      <c r="F4275" s="95" t="s">
        <v>25184</v>
      </c>
      <c r="G4275" s="258"/>
    </row>
    <row r="4276" spans="1:7" ht="31.5">
      <c r="A4276" s="126"/>
      <c r="B4276" s="257" t="s">
        <v>20171</v>
      </c>
      <c r="C4276" s="95"/>
      <c r="D4276" s="95"/>
      <c r="E4276" s="95"/>
      <c r="F4276" s="95" t="s">
        <v>25184</v>
      </c>
      <c r="G4276" s="258"/>
    </row>
    <row r="4277" spans="1:7" ht="31.5">
      <c r="A4277" s="126"/>
      <c r="B4277" s="257" t="s">
        <v>20172</v>
      </c>
      <c r="C4277" s="95"/>
      <c r="D4277" s="95"/>
      <c r="E4277" s="95"/>
      <c r="F4277" s="95" t="s">
        <v>25184</v>
      </c>
      <c r="G4277" s="258"/>
    </row>
    <row r="4278" spans="1:7" ht="31.5">
      <c r="A4278" s="126"/>
      <c r="B4278" s="257" t="s">
        <v>20173</v>
      </c>
      <c r="C4278" s="95"/>
      <c r="D4278" s="95"/>
      <c r="E4278" s="95"/>
      <c r="F4278" s="95" t="s">
        <v>25184</v>
      </c>
      <c r="G4278" s="258"/>
    </row>
    <row r="4279" spans="1:7" ht="31.5">
      <c r="A4279" s="126"/>
      <c r="B4279" s="257" t="s">
        <v>20174</v>
      </c>
      <c r="C4279" s="95"/>
      <c r="D4279" s="95"/>
      <c r="E4279" s="95"/>
      <c r="F4279" s="95" t="s">
        <v>25184</v>
      </c>
      <c r="G4279" s="258"/>
    </row>
    <row r="4280" spans="1:7" ht="31.5">
      <c r="A4280" s="126"/>
      <c r="B4280" s="257" t="s">
        <v>20175</v>
      </c>
      <c r="C4280" s="95"/>
      <c r="D4280" s="95"/>
      <c r="E4280" s="95"/>
      <c r="F4280" s="95" t="s">
        <v>25184</v>
      </c>
      <c r="G4280" s="258"/>
    </row>
    <row r="4281" spans="1:7" ht="31.5">
      <c r="A4281" s="126"/>
      <c r="B4281" s="257" t="s">
        <v>20176</v>
      </c>
      <c r="C4281" s="95"/>
      <c r="D4281" s="95"/>
      <c r="E4281" s="95"/>
      <c r="F4281" s="95" t="s">
        <v>25184</v>
      </c>
      <c r="G4281" s="258"/>
    </row>
    <row r="4282" spans="1:7" ht="31.5">
      <c r="A4282" s="126"/>
      <c r="B4282" s="257" t="s">
        <v>20177</v>
      </c>
      <c r="C4282" s="95"/>
      <c r="D4282" s="95"/>
      <c r="E4282" s="95"/>
      <c r="F4282" s="95" t="s">
        <v>25184</v>
      </c>
      <c r="G4282" s="258"/>
    </row>
    <row r="4283" spans="1:7" ht="31.5">
      <c r="A4283" s="126"/>
      <c r="B4283" s="257" t="s">
        <v>20178</v>
      </c>
      <c r="C4283" s="95"/>
      <c r="D4283" s="95"/>
      <c r="E4283" s="95"/>
      <c r="F4283" s="95" t="s">
        <v>25184</v>
      </c>
      <c r="G4283" s="258"/>
    </row>
    <row r="4284" spans="1:7" ht="31.5">
      <c r="A4284" s="126"/>
      <c r="B4284" s="257" t="s">
        <v>20179</v>
      </c>
      <c r="C4284" s="95"/>
      <c r="D4284" s="95"/>
      <c r="E4284" s="95"/>
      <c r="F4284" s="95" t="s">
        <v>25184</v>
      </c>
      <c r="G4284" s="258"/>
    </row>
    <row r="4285" spans="1:7" ht="31.5">
      <c r="A4285" s="126"/>
      <c r="B4285" s="257" t="s">
        <v>20180</v>
      </c>
      <c r="C4285" s="95"/>
      <c r="D4285" s="95"/>
      <c r="E4285" s="95"/>
      <c r="F4285" s="95" t="s">
        <v>25184</v>
      </c>
      <c r="G4285" s="258"/>
    </row>
    <row r="4286" spans="1:7" ht="31.5">
      <c r="A4286" s="126"/>
      <c r="B4286" s="257" t="s">
        <v>20181</v>
      </c>
      <c r="C4286" s="95"/>
      <c r="D4286" s="95"/>
      <c r="E4286" s="95"/>
      <c r="F4286" s="95" t="s">
        <v>25184</v>
      </c>
      <c r="G4286" s="258"/>
    </row>
    <row r="4287" spans="1:7" ht="31.5">
      <c r="A4287" s="126"/>
      <c r="B4287" s="257" t="s">
        <v>20182</v>
      </c>
      <c r="C4287" s="95"/>
      <c r="D4287" s="95"/>
      <c r="E4287" s="95"/>
      <c r="F4287" s="95" t="s">
        <v>25184</v>
      </c>
      <c r="G4287" s="258"/>
    </row>
    <row r="4288" spans="1:7" ht="31.5">
      <c r="A4288" s="126"/>
      <c r="B4288" s="257" t="s">
        <v>20183</v>
      </c>
      <c r="C4288" s="95"/>
      <c r="D4288" s="95"/>
      <c r="E4288" s="95"/>
      <c r="F4288" s="95" t="s">
        <v>25184</v>
      </c>
      <c r="G4288" s="258"/>
    </row>
    <row r="4289" spans="1:7" ht="31.5">
      <c r="A4289" s="126"/>
      <c r="B4289" s="257" t="s">
        <v>20184</v>
      </c>
      <c r="C4289" s="95"/>
      <c r="D4289" s="95"/>
      <c r="E4289" s="95"/>
      <c r="F4289" s="95" t="s">
        <v>25184</v>
      </c>
      <c r="G4289" s="258"/>
    </row>
    <row r="4290" spans="1:7" ht="31.5">
      <c r="A4290" s="126"/>
      <c r="B4290" s="257" t="s">
        <v>20185</v>
      </c>
      <c r="C4290" s="95"/>
      <c r="D4290" s="95"/>
      <c r="E4290" s="95"/>
      <c r="F4290" s="95" t="s">
        <v>25184</v>
      </c>
      <c r="G4290" s="258"/>
    </row>
    <row r="4291" spans="1:7" ht="31.5">
      <c r="A4291" s="126"/>
      <c r="B4291" s="257" t="s">
        <v>20186</v>
      </c>
      <c r="C4291" s="95"/>
      <c r="D4291" s="95"/>
      <c r="E4291" s="95"/>
      <c r="F4291" s="95" t="s">
        <v>25184</v>
      </c>
      <c r="G4291" s="258"/>
    </row>
    <row r="4292" spans="1:7" ht="31.5">
      <c r="A4292" s="126"/>
      <c r="B4292" s="257" t="s">
        <v>20187</v>
      </c>
      <c r="C4292" s="95"/>
      <c r="D4292" s="95"/>
      <c r="E4292" s="95"/>
      <c r="F4292" s="95" t="s">
        <v>25184</v>
      </c>
      <c r="G4292" s="258"/>
    </row>
    <row r="4293" spans="1:7" ht="31.5">
      <c r="A4293" s="126"/>
      <c r="B4293" s="257" t="s">
        <v>20188</v>
      </c>
      <c r="C4293" s="95"/>
      <c r="D4293" s="95"/>
      <c r="E4293" s="95"/>
      <c r="F4293" s="95" t="s">
        <v>25184</v>
      </c>
      <c r="G4293" s="258"/>
    </row>
    <row r="4294" spans="1:7" ht="31.5">
      <c r="A4294" s="126"/>
      <c r="B4294" s="257" t="s">
        <v>20189</v>
      </c>
      <c r="C4294" s="95"/>
      <c r="D4294" s="95"/>
      <c r="E4294" s="95"/>
      <c r="F4294" s="95" t="s">
        <v>25184</v>
      </c>
      <c r="G4294" s="258"/>
    </row>
    <row r="4295" spans="1:7" ht="31.5">
      <c r="A4295" s="126"/>
      <c r="B4295" s="257" t="s">
        <v>20190</v>
      </c>
      <c r="C4295" s="95"/>
      <c r="D4295" s="95"/>
      <c r="E4295" s="95"/>
      <c r="F4295" s="95" t="s">
        <v>25184</v>
      </c>
      <c r="G4295" s="258"/>
    </row>
    <row r="4296" spans="1:7" ht="31.5">
      <c r="A4296" s="126"/>
      <c r="B4296" s="257" t="s">
        <v>20191</v>
      </c>
      <c r="C4296" s="95"/>
      <c r="D4296" s="95"/>
      <c r="E4296" s="95"/>
      <c r="F4296" s="95" t="s">
        <v>25184</v>
      </c>
      <c r="G4296" s="258"/>
    </row>
    <row r="4297" spans="1:7" ht="31.5">
      <c r="A4297" s="126"/>
      <c r="B4297" s="257" t="s">
        <v>20192</v>
      </c>
      <c r="C4297" s="95"/>
      <c r="D4297" s="95"/>
      <c r="E4297" s="95"/>
      <c r="F4297" s="95" t="s">
        <v>25184</v>
      </c>
      <c r="G4297" s="258"/>
    </row>
    <row r="4298" spans="1:7" ht="31.5">
      <c r="A4298" s="126"/>
      <c r="B4298" s="257" t="s">
        <v>20193</v>
      </c>
      <c r="C4298" s="95"/>
      <c r="D4298" s="95"/>
      <c r="E4298" s="95"/>
      <c r="F4298" s="95" t="s">
        <v>25184</v>
      </c>
      <c r="G4298" s="258"/>
    </row>
    <row r="4299" spans="1:7" ht="31.5">
      <c r="A4299" s="126"/>
      <c r="B4299" s="257" t="s">
        <v>20194</v>
      </c>
      <c r="C4299" s="95"/>
      <c r="D4299" s="95"/>
      <c r="E4299" s="95"/>
      <c r="F4299" s="95" t="s">
        <v>25184</v>
      </c>
      <c r="G4299" s="258"/>
    </row>
    <row r="4300" spans="1:7" ht="31.5">
      <c r="A4300" s="126"/>
      <c r="B4300" s="257" t="s">
        <v>20195</v>
      </c>
      <c r="C4300" s="95"/>
      <c r="D4300" s="95"/>
      <c r="E4300" s="95"/>
      <c r="F4300" s="95" t="s">
        <v>25184</v>
      </c>
      <c r="G4300" s="258"/>
    </row>
    <row r="4301" spans="1:7" ht="31.5">
      <c r="A4301" s="126"/>
      <c r="B4301" s="257" t="s">
        <v>20196</v>
      </c>
      <c r="C4301" s="95"/>
      <c r="D4301" s="95"/>
      <c r="E4301" s="95"/>
      <c r="F4301" s="95" t="s">
        <v>25184</v>
      </c>
      <c r="G4301" s="258"/>
    </row>
    <row r="4302" spans="1:7" ht="31.5">
      <c r="A4302" s="126"/>
      <c r="B4302" s="257" t="s">
        <v>20197</v>
      </c>
      <c r="C4302" s="95"/>
      <c r="D4302" s="95"/>
      <c r="E4302" s="95"/>
      <c r="F4302" s="95" t="s">
        <v>25184</v>
      </c>
      <c r="G4302" s="258"/>
    </row>
    <row r="4303" spans="1:7" ht="31.5">
      <c r="A4303" s="126"/>
      <c r="B4303" s="257" t="s">
        <v>20198</v>
      </c>
      <c r="C4303" s="95"/>
      <c r="D4303" s="95"/>
      <c r="E4303" s="95"/>
      <c r="F4303" s="95" t="s">
        <v>25184</v>
      </c>
      <c r="G4303" s="258"/>
    </row>
    <row r="4304" spans="1:7" ht="31.5">
      <c r="A4304" s="126"/>
      <c r="B4304" s="257" t="s">
        <v>20199</v>
      </c>
      <c r="C4304" s="95"/>
      <c r="D4304" s="95"/>
      <c r="E4304" s="95"/>
      <c r="F4304" s="95" t="s">
        <v>25184</v>
      </c>
      <c r="G4304" s="258"/>
    </row>
    <row r="4305" spans="1:7" ht="31.5">
      <c r="A4305" s="126"/>
      <c r="B4305" s="257" t="s">
        <v>20200</v>
      </c>
      <c r="C4305" s="95"/>
      <c r="D4305" s="95"/>
      <c r="E4305" s="95"/>
      <c r="F4305" s="95" t="s">
        <v>25184</v>
      </c>
      <c r="G4305" s="258"/>
    </row>
    <row r="4306" spans="1:7" ht="31.5">
      <c r="A4306" s="126"/>
      <c r="B4306" s="257" t="s">
        <v>20201</v>
      </c>
      <c r="C4306" s="95"/>
      <c r="D4306" s="95"/>
      <c r="E4306" s="95"/>
      <c r="F4306" s="95" t="s">
        <v>25184</v>
      </c>
      <c r="G4306" s="258"/>
    </row>
    <row r="4307" spans="1:7" ht="31.5">
      <c r="A4307" s="126"/>
      <c r="B4307" s="257" t="s">
        <v>20202</v>
      </c>
      <c r="C4307" s="95"/>
      <c r="D4307" s="95"/>
      <c r="E4307" s="95"/>
      <c r="F4307" s="95" t="s">
        <v>25184</v>
      </c>
      <c r="G4307" s="258"/>
    </row>
    <row r="4308" spans="1:7" ht="31.5">
      <c r="A4308" s="126"/>
      <c r="B4308" s="257" t="s">
        <v>20203</v>
      </c>
      <c r="C4308" s="95"/>
      <c r="D4308" s="95"/>
      <c r="E4308" s="95"/>
      <c r="F4308" s="95" t="s">
        <v>25184</v>
      </c>
      <c r="G4308" s="258"/>
    </row>
    <row r="4309" spans="1:7" ht="31.5">
      <c r="A4309" s="126"/>
      <c r="B4309" s="257" t="s">
        <v>20204</v>
      </c>
      <c r="C4309" s="95"/>
      <c r="D4309" s="95"/>
      <c r="E4309" s="95"/>
      <c r="F4309" s="95" t="s">
        <v>25184</v>
      </c>
      <c r="G4309" s="258"/>
    </row>
    <row r="4310" spans="1:7" ht="31.5">
      <c r="A4310" s="126"/>
      <c r="B4310" s="257" t="s">
        <v>20205</v>
      </c>
      <c r="C4310" s="95"/>
      <c r="D4310" s="95"/>
      <c r="E4310" s="95"/>
      <c r="F4310" s="95" t="s">
        <v>25184</v>
      </c>
      <c r="G4310" s="258"/>
    </row>
    <row r="4311" spans="1:7" ht="31.5">
      <c r="A4311" s="126"/>
      <c r="B4311" s="257" t="s">
        <v>20206</v>
      </c>
      <c r="C4311" s="95"/>
      <c r="D4311" s="95"/>
      <c r="E4311" s="95"/>
      <c r="F4311" s="95" t="s">
        <v>25184</v>
      </c>
      <c r="G4311" s="258"/>
    </row>
    <row r="4312" spans="1:7" ht="31.5">
      <c r="A4312" s="126"/>
      <c r="B4312" s="257" t="s">
        <v>20207</v>
      </c>
      <c r="C4312" s="95"/>
      <c r="D4312" s="95"/>
      <c r="E4312" s="95"/>
      <c r="F4312" s="95" t="s">
        <v>25184</v>
      </c>
      <c r="G4312" s="258"/>
    </row>
    <row r="4313" spans="1:7" ht="31.5">
      <c r="A4313" s="126"/>
      <c r="B4313" s="257" t="s">
        <v>20208</v>
      </c>
      <c r="C4313" s="95"/>
      <c r="D4313" s="95"/>
      <c r="E4313" s="95"/>
      <c r="F4313" s="95" t="s">
        <v>25184</v>
      </c>
      <c r="G4313" s="258"/>
    </row>
    <row r="4314" spans="1:7" ht="31.5">
      <c r="A4314" s="126"/>
      <c r="B4314" s="257" t="s">
        <v>20209</v>
      </c>
      <c r="C4314" s="95"/>
      <c r="D4314" s="95"/>
      <c r="E4314" s="95"/>
      <c r="F4314" s="95" t="s">
        <v>25184</v>
      </c>
      <c r="G4314" s="258"/>
    </row>
    <row r="4315" spans="1:7" ht="31.5">
      <c r="A4315" s="126"/>
      <c r="B4315" s="257" t="s">
        <v>20210</v>
      </c>
      <c r="C4315" s="95"/>
      <c r="D4315" s="95"/>
      <c r="E4315" s="95"/>
      <c r="F4315" s="95" t="s">
        <v>25184</v>
      </c>
      <c r="G4315" s="258"/>
    </row>
    <row r="4316" spans="1:7" ht="31.5">
      <c r="A4316" s="126"/>
      <c r="B4316" s="257" t="s">
        <v>20211</v>
      </c>
      <c r="C4316" s="95"/>
      <c r="D4316" s="95"/>
      <c r="E4316" s="95"/>
      <c r="F4316" s="95" t="s">
        <v>25184</v>
      </c>
      <c r="G4316" s="258"/>
    </row>
    <row r="4317" spans="1:7" ht="31.5">
      <c r="A4317" s="126"/>
      <c r="B4317" s="257" t="s">
        <v>20212</v>
      </c>
      <c r="C4317" s="95"/>
      <c r="D4317" s="95"/>
      <c r="E4317" s="95"/>
      <c r="F4317" s="95" t="s">
        <v>25184</v>
      </c>
      <c r="G4317" s="258"/>
    </row>
    <row r="4318" spans="1:7" ht="31.5">
      <c r="A4318" s="126"/>
      <c r="B4318" s="257" t="s">
        <v>20213</v>
      </c>
      <c r="C4318" s="95"/>
      <c r="D4318" s="95"/>
      <c r="E4318" s="95"/>
      <c r="F4318" s="95" t="s">
        <v>25184</v>
      </c>
      <c r="G4318" s="258"/>
    </row>
    <row r="4319" spans="1:7" ht="31.5">
      <c r="A4319" s="126"/>
      <c r="B4319" s="257" t="s">
        <v>20214</v>
      </c>
      <c r="C4319" s="95"/>
      <c r="D4319" s="95"/>
      <c r="E4319" s="95"/>
      <c r="F4319" s="95" t="s">
        <v>25184</v>
      </c>
      <c r="G4319" s="258"/>
    </row>
    <row r="4320" spans="1:7" ht="31.5">
      <c r="A4320" s="126"/>
      <c r="B4320" s="257" t="s">
        <v>20215</v>
      </c>
      <c r="C4320" s="95"/>
      <c r="D4320" s="95"/>
      <c r="E4320" s="95"/>
      <c r="F4320" s="95" t="s">
        <v>25184</v>
      </c>
      <c r="G4320" s="258"/>
    </row>
    <row r="4321" spans="1:7" ht="31.5">
      <c r="A4321" s="126"/>
      <c r="B4321" s="257" t="s">
        <v>20216</v>
      </c>
      <c r="C4321" s="95"/>
      <c r="D4321" s="95"/>
      <c r="E4321" s="95"/>
      <c r="F4321" s="95" t="s">
        <v>25184</v>
      </c>
      <c r="G4321" s="258"/>
    </row>
    <row r="4322" spans="1:7" ht="31.5">
      <c r="A4322" s="126"/>
      <c r="B4322" s="257" t="s">
        <v>20217</v>
      </c>
      <c r="C4322" s="95"/>
      <c r="D4322" s="95"/>
      <c r="E4322" s="95"/>
      <c r="F4322" s="95" t="s">
        <v>25184</v>
      </c>
      <c r="G4322" s="258"/>
    </row>
    <row r="4323" spans="1:7" ht="31.5">
      <c r="A4323" s="126"/>
      <c r="B4323" s="257" t="s">
        <v>20218</v>
      </c>
      <c r="C4323" s="95"/>
      <c r="D4323" s="95"/>
      <c r="E4323" s="95"/>
      <c r="F4323" s="95" t="s">
        <v>25184</v>
      </c>
      <c r="G4323" s="258"/>
    </row>
    <row r="4324" spans="1:7" ht="31.5">
      <c r="A4324" s="126"/>
      <c r="B4324" s="257" t="s">
        <v>20219</v>
      </c>
      <c r="C4324" s="95"/>
      <c r="D4324" s="95"/>
      <c r="E4324" s="95"/>
      <c r="F4324" s="95" t="s">
        <v>25184</v>
      </c>
      <c r="G4324" s="258"/>
    </row>
    <row r="4325" spans="1:7" ht="31.5">
      <c r="A4325" s="126"/>
      <c r="B4325" s="257" t="s">
        <v>20220</v>
      </c>
      <c r="C4325" s="95"/>
      <c r="D4325" s="95"/>
      <c r="E4325" s="95"/>
      <c r="F4325" s="95" t="s">
        <v>25184</v>
      </c>
      <c r="G4325" s="258"/>
    </row>
    <row r="4326" spans="1:7" ht="31.5">
      <c r="A4326" s="126"/>
      <c r="B4326" s="257" t="s">
        <v>20221</v>
      </c>
      <c r="C4326" s="95"/>
      <c r="D4326" s="95"/>
      <c r="E4326" s="95"/>
      <c r="F4326" s="95" t="s">
        <v>25184</v>
      </c>
      <c r="G4326" s="258"/>
    </row>
    <row r="4327" spans="1:7" ht="31.5">
      <c r="A4327" s="126"/>
      <c r="B4327" s="257" t="s">
        <v>20222</v>
      </c>
      <c r="C4327" s="95"/>
      <c r="D4327" s="95"/>
      <c r="E4327" s="95"/>
      <c r="F4327" s="95" t="s">
        <v>25184</v>
      </c>
      <c r="G4327" s="258"/>
    </row>
    <row r="4328" spans="1:7" ht="31.5">
      <c r="A4328" s="126"/>
      <c r="B4328" s="257" t="s">
        <v>20223</v>
      </c>
      <c r="C4328" s="95"/>
      <c r="D4328" s="95"/>
      <c r="E4328" s="95"/>
      <c r="F4328" s="95" t="s">
        <v>25184</v>
      </c>
      <c r="G4328" s="258"/>
    </row>
    <row r="4329" spans="1:7" ht="31.5">
      <c r="A4329" s="126"/>
      <c r="B4329" s="257" t="s">
        <v>20224</v>
      </c>
      <c r="C4329" s="95"/>
      <c r="D4329" s="95"/>
      <c r="E4329" s="95"/>
      <c r="F4329" s="95" t="s">
        <v>25184</v>
      </c>
      <c r="G4329" s="258"/>
    </row>
    <row r="4330" spans="1:7" ht="31.5">
      <c r="A4330" s="126"/>
      <c r="B4330" s="257" t="s">
        <v>20225</v>
      </c>
      <c r="C4330" s="95"/>
      <c r="D4330" s="95"/>
      <c r="E4330" s="95"/>
      <c r="F4330" s="95" t="s">
        <v>25184</v>
      </c>
      <c r="G4330" s="258"/>
    </row>
    <row r="4331" spans="1:7" ht="31.5">
      <c r="A4331" s="126"/>
      <c r="B4331" s="257" t="s">
        <v>20226</v>
      </c>
      <c r="C4331" s="95"/>
      <c r="D4331" s="95"/>
      <c r="E4331" s="95"/>
      <c r="F4331" s="95" t="s">
        <v>25184</v>
      </c>
      <c r="G4331" s="258"/>
    </row>
    <row r="4332" spans="1:7" ht="31.5">
      <c r="A4332" s="126"/>
      <c r="B4332" s="257" t="s">
        <v>20227</v>
      </c>
      <c r="C4332" s="95"/>
      <c r="D4332" s="95"/>
      <c r="E4332" s="95"/>
      <c r="F4332" s="95" t="s">
        <v>25184</v>
      </c>
      <c r="G4332" s="258"/>
    </row>
    <row r="4333" spans="1:7" ht="31.5">
      <c r="A4333" s="126"/>
      <c r="B4333" s="257" t="s">
        <v>20228</v>
      </c>
      <c r="C4333" s="95"/>
      <c r="D4333" s="95"/>
      <c r="E4333" s="95"/>
      <c r="F4333" s="95" t="s">
        <v>25184</v>
      </c>
      <c r="G4333" s="258"/>
    </row>
    <row r="4334" spans="1:7" ht="31.5">
      <c r="A4334" s="126"/>
      <c r="B4334" s="257" t="s">
        <v>20229</v>
      </c>
      <c r="C4334" s="95"/>
      <c r="D4334" s="95"/>
      <c r="E4334" s="95"/>
      <c r="F4334" s="95" t="s">
        <v>25184</v>
      </c>
      <c r="G4334" s="258"/>
    </row>
    <row r="4335" spans="1:7" ht="31.5">
      <c r="A4335" s="126"/>
      <c r="B4335" s="257" t="s">
        <v>20230</v>
      </c>
      <c r="C4335" s="95"/>
      <c r="D4335" s="95"/>
      <c r="E4335" s="95"/>
      <c r="F4335" s="95" t="s">
        <v>25184</v>
      </c>
      <c r="G4335" s="258"/>
    </row>
    <row r="4336" spans="1:7" ht="31.5">
      <c r="A4336" s="126"/>
      <c r="B4336" s="257" t="s">
        <v>20231</v>
      </c>
      <c r="C4336" s="95"/>
      <c r="D4336" s="95"/>
      <c r="E4336" s="95"/>
      <c r="F4336" s="95" t="s">
        <v>25184</v>
      </c>
      <c r="G4336" s="258"/>
    </row>
    <row r="4337" spans="1:7" ht="31.5">
      <c r="A4337" s="126"/>
      <c r="B4337" s="257" t="s">
        <v>20232</v>
      </c>
      <c r="C4337" s="95"/>
      <c r="D4337" s="95"/>
      <c r="E4337" s="95"/>
      <c r="F4337" s="95" t="s">
        <v>25184</v>
      </c>
      <c r="G4337" s="258"/>
    </row>
    <row r="4338" spans="1:7" ht="31.5">
      <c r="A4338" s="126"/>
      <c r="B4338" s="257" t="s">
        <v>20233</v>
      </c>
      <c r="C4338" s="95"/>
      <c r="D4338" s="95"/>
      <c r="E4338" s="95"/>
      <c r="F4338" s="95" t="s">
        <v>25184</v>
      </c>
      <c r="G4338" s="258"/>
    </row>
    <row r="4339" spans="1:7" ht="31.5">
      <c r="A4339" s="126"/>
      <c r="B4339" s="257" t="s">
        <v>20234</v>
      </c>
      <c r="C4339" s="95"/>
      <c r="D4339" s="95"/>
      <c r="E4339" s="95"/>
      <c r="F4339" s="95" t="s">
        <v>25184</v>
      </c>
      <c r="G4339" s="258"/>
    </row>
    <row r="4340" spans="1:7" ht="31.5">
      <c r="A4340" s="126"/>
      <c r="B4340" s="257" t="s">
        <v>20235</v>
      </c>
      <c r="C4340" s="95"/>
      <c r="D4340" s="95"/>
      <c r="E4340" s="95"/>
      <c r="F4340" s="95" t="s">
        <v>25184</v>
      </c>
      <c r="G4340" s="258"/>
    </row>
    <row r="4341" spans="1:7" ht="31.5">
      <c r="A4341" s="126"/>
      <c r="B4341" s="257" t="s">
        <v>20236</v>
      </c>
      <c r="C4341" s="95"/>
      <c r="D4341" s="95"/>
      <c r="E4341" s="95"/>
      <c r="F4341" s="95" t="s">
        <v>25184</v>
      </c>
      <c r="G4341" s="258"/>
    </row>
    <row r="4342" spans="1:7" ht="31.5">
      <c r="A4342" s="126"/>
      <c r="B4342" s="257" t="s">
        <v>20237</v>
      </c>
      <c r="C4342" s="95"/>
      <c r="D4342" s="95"/>
      <c r="E4342" s="95"/>
      <c r="F4342" s="95" t="s">
        <v>25184</v>
      </c>
      <c r="G4342" s="258"/>
    </row>
    <row r="4343" spans="1:7" ht="31.5">
      <c r="A4343" s="126"/>
      <c r="B4343" s="257" t="s">
        <v>20238</v>
      </c>
      <c r="C4343" s="95"/>
      <c r="D4343" s="95"/>
      <c r="E4343" s="95"/>
      <c r="F4343" s="95" t="s">
        <v>25184</v>
      </c>
      <c r="G4343" s="258"/>
    </row>
    <row r="4344" spans="1:7" ht="31.5">
      <c r="A4344" s="126"/>
      <c r="B4344" s="257" t="s">
        <v>20239</v>
      </c>
      <c r="C4344" s="95"/>
      <c r="D4344" s="95"/>
      <c r="E4344" s="95"/>
      <c r="F4344" s="95" t="s">
        <v>25184</v>
      </c>
      <c r="G4344" s="258"/>
    </row>
    <row r="4345" spans="1:7" ht="31.5">
      <c r="A4345" s="126"/>
      <c r="B4345" s="257" t="s">
        <v>20240</v>
      </c>
      <c r="C4345" s="95"/>
      <c r="D4345" s="95"/>
      <c r="E4345" s="95"/>
      <c r="F4345" s="95" t="s">
        <v>25184</v>
      </c>
      <c r="G4345" s="258"/>
    </row>
    <row r="4346" spans="1:7" ht="31.5">
      <c r="A4346" s="126"/>
      <c r="B4346" s="257" t="s">
        <v>20241</v>
      </c>
      <c r="C4346" s="95"/>
      <c r="D4346" s="95"/>
      <c r="E4346" s="95"/>
      <c r="F4346" s="95" t="s">
        <v>25184</v>
      </c>
      <c r="G4346" s="258"/>
    </row>
    <row r="4347" spans="1:7" ht="31.5">
      <c r="A4347" s="126"/>
      <c r="B4347" s="257" t="s">
        <v>20242</v>
      </c>
      <c r="C4347" s="95"/>
      <c r="D4347" s="95"/>
      <c r="E4347" s="95"/>
      <c r="F4347" s="95" t="s">
        <v>25184</v>
      </c>
      <c r="G4347" s="258"/>
    </row>
    <row r="4348" spans="1:7" ht="31.5">
      <c r="A4348" s="126"/>
      <c r="B4348" s="257" t="s">
        <v>20243</v>
      </c>
      <c r="C4348" s="95"/>
      <c r="D4348" s="95"/>
      <c r="E4348" s="95"/>
      <c r="F4348" s="95" t="s">
        <v>25184</v>
      </c>
      <c r="G4348" s="258"/>
    </row>
    <row r="4349" spans="1:7" ht="31.5">
      <c r="A4349" s="126"/>
      <c r="B4349" s="257" t="s">
        <v>20244</v>
      </c>
      <c r="C4349" s="95"/>
      <c r="D4349" s="95"/>
      <c r="E4349" s="95"/>
      <c r="F4349" s="95" t="s">
        <v>25184</v>
      </c>
      <c r="G4349" s="258"/>
    </row>
    <row r="4350" spans="1:7" ht="31.5">
      <c r="A4350" s="126"/>
      <c r="B4350" s="257" t="s">
        <v>20245</v>
      </c>
      <c r="C4350" s="95"/>
      <c r="D4350" s="95"/>
      <c r="E4350" s="95"/>
      <c r="F4350" s="95" t="s">
        <v>25184</v>
      </c>
      <c r="G4350" s="258"/>
    </row>
    <row r="4351" spans="1:7" ht="31.5">
      <c r="A4351" s="126"/>
      <c r="B4351" s="257" t="s">
        <v>20246</v>
      </c>
      <c r="C4351" s="95"/>
      <c r="D4351" s="95"/>
      <c r="E4351" s="95"/>
      <c r="F4351" s="95" t="s">
        <v>25184</v>
      </c>
      <c r="G4351" s="258"/>
    </row>
    <row r="4352" spans="1:7" ht="31.5">
      <c r="A4352" s="126"/>
      <c r="B4352" s="257" t="s">
        <v>20247</v>
      </c>
      <c r="C4352" s="95"/>
      <c r="D4352" s="95"/>
      <c r="E4352" s="95"/>
      <c r="F4352" s="95" t="s">
        <v>25184</v>
      </c>
      <c r="G4352" s="258"/>
    </row>
    <row r="4353" spans="1:7" ht="31.5">
      <c r="A4353" s="126"/>
      <c r="B4353" s="257" t="s">
        <v>20248</v>
      </c>
      <c r="C4353" s="95"/>
      <c r="D4353" s="95"/>
      <c r="E4353" s="95"/>
      <c r="F4353" s="95" t="s">
        <v>25184</v>
      </c>
      <c r="G4353" s="258"/>
    </row>
    <row r="4354" spans="1:7" ht="31.5">
      <c r="A4354" s="126"/>
      <c r="B4354" s="257" t="s">
        <v>20249</v>
      </c>
      <c r="C4354" s="95"/>
      <c r="D4354" s="95"/>
      <c r="E4354" s="95"/>
      <c r="F4354" s="95" t="s">
        <v>25184</v>
      </c>
      <c r="G4354" s="258"/>
    </row>
    <row r="4355" spans="1:7" ht="31.5">
      <c r="A4355" s="126"/>
      <c r="B4355" s="257" t="s">
        <v>20250</v>
      </c>
      <c r="C4355" s="95"/>
      <c r="D4355" s="95"/>
      <c r="E4355" s="95"/>
      <c r="F4355" s="95" t="s">
        <v>25184</v>
      </c>
      <c r="G4355" s="258"/>
    </row>
    <row r="4356" spans="1:7" ht="31.5">
      <c r="A4356" s="126"/>
      <c r="B4356" s="257" t="s">
        <v>20251</v>
      </c>
      <c r="C4356" s="95"/>
      <c r="D4356" s="95"/>
      <c r="E4356" s="95"/>
      <c r="F4356" s="95" t="s">
        <v>25184</v>
      </c>
      <c r="G4356" s="258"/>
    </row>
    <row r="4357" spans="1:7" ht="31.5">
      <c r="A4357" s="126"/>
      <c r="B4357" s="257" t="s">
        <v>20252</v>
      </c>
      <c r="C4357" s="95"/>
      <c r="D4357" s="95"/>
      <c r="E4357" s="95"/>
      <c r="F4357" s="95" t="s">
        <v>25184</v>
      </c>
      <c r="G4357" s="258"/>
    </row>
    <row r="4358" spans="1:7" ht="31.5">
      <c r="A4358" s="126"/>
      <c r="B4358" s="257" t="s">
        <v>20253</v>
      </c>
      <c r="C4358" s="95"/>
      <c r="D4358" s="95"/>
      <c r="E4358" s="95"/>
      <c r="F4358" s="95" t="s">
        <v>25184</v>
      </c>
      <c r="G4358" s="258"/>
    </row>
    <row r="4359" spans="1:7" ht="31.5">
      <c r="A4359" s="126"/>
      <c r="B4359" s="257" t="s">
        <v>20254</v>
      </c>
      <c r="C4359" s="95"/>
      <c r="D4359" s="95"/>
      <c r="E4359" s="95"/>
      <c r="F4359" s="95" t="s">
        <v>25184</v>
      </c>
      <c r="G4359" s="258"/>
    </row>
    <row r="4360" spans="1:7" ht="31.5">
      <c r="A4360" s="126"/>
      <c r="B4360" s="257" t="s">
        <v>20255</v>
      </c>
      <c r="C4360" s="95"/>
      <c r="D4360" s="95"/>
      <c r="E4360" s="95"/>
      <c r="F4360" s="95" t="s">
        <v>25184</v>
      </c>
      <c r="G4360" s="258"/>
    </row>
    <row r="4361" spans="1:7" ht="31.5">
      <c r="A4361" s="126"/>
      <c r="B4361" s="257" t="s">
        <v>20256</v>
      </c>
      <c r="C4361" s="95"/>
      <c r="D4361" s="95"/>
      <c r="E4361" s="95"/>
      <c r="F4361" s="95" t="s">
        <v>25184</v>
      </c>
      <c r="G4361" s="258"/>
    </row>
    <row r="4362" spans="1:7" ht="31.5">
      <c r="A4362" s="126"/>
      <c r="B4362" s="257" t="s">
        <v>20257</v>
      </c>
      <c r="C4362" s="95"/>
      <c r="D4362" s="95"/>
      <c r="E4362" s="95"/>
      <c r="F4362" s="95" t="s">
        <v>25184</v>
      </c>
      <c r="G4362" s="258"/>
    </row>
    <row r="4363" spans="1:7" ht="31.5">
      <c r="A4363" s="126"/>
      <c r="B4363" s="257" t="s">
        <v>20258</v>
      </c>
      <c r="C4363" s="95"/>
      <c r="D4363" s="95"/>
      <c r="E4363" s="95"/>
      <c r="F4363" s="95" t="s">
        <v>25184</v>
      </c>
      <c r="G4363" s="258"/>
    </row>
    <row r="4364" spans="1:7" ht="31.5">
      <c r="A4364" s="126"/>
      <c r="B4364" s="257" t="s">
        <v>20259</v>
      </c>
      <c r="C4364" s="95"/>
      <c r="D4364" s="95"/>
      <c r="E4364" s="95"/>
      <c r="F4364" s="95" t="s">
        <v>25184</v>
      </c>
      <c r="G4364" s="258"/>
    </row>
    <row r="4365" spans="1:7" ht="31.5">
      <c r="A4365" s="126"/>
      <c r="B4365" s="257" t="s">
        <v>20260</v>
      </c>
      <c r="C4365" s="95"/>
      <c r="D4365" s="95"/>
      <c r="E4365" s="95"/>
      <c r="F4365" s="95" t="s">
        <v>25184</v>
      </c>
      <c r="G4365" s="258"/>
    </row>
    <row r="4366" spans="1:7" ht="31.5">
      <c r="A4366" s="126"/>
      <c r="B4366" s="257" t="s">
        <v>20261</v>
      </c>
      <c r="C4366" s="95"/>
      <c r="D4366" s="95"/>
      <c r="E4366" s="95"/>
      <c r="F4366" s="95" t="s">
        <v>25184</v>
      </c>
      <c r="G4366" s="258"/>
    </row>
    <row r="4367" spans="1:7" ht="31.5">
      <c r="A4367" s="126"/>
      <c r="B4367" s="257" t="s">
        <v>20262</v>
      </c>
      <c r="C4367" s="95"/>
      <c r="D4367" s="95"/>
      <c r="E4367" s="95"/>
      <c r="F4367" s="95" t="s">
        <v>25184</v>
      </c>
      <c r="G4367" s="258"/>
    </row>
    <row r="4368" spans="1:7" ht="31.5">
      <c r="A4368" s="126"/>
      <c r="B4368" s="257" t="s">
        <v>20263</v>
      </c>
      <c r="C4368" s="95"/>
      <c r="D4368" s="95"/>
      <c r="E4368" s="95"/>
      <c r="F4368" s="95" t="s">
        <v>25184</v>
      </c>
      <c r="G4368" s="258"/>
    </row>
    <row r="4369" spans="1:7" ht="31.5">
      <c r="A4369" s="126"/>
      <c r="B4369" s="257" t="s">
        <v>20264</v>
      </c>
      <c r="C4369" s="95"/>
      <c r="D4369" s="95"/>
      <c r="E4369" s="95"/>
      <c r="F4369" s="95" t="s">
        <v>25184</v>
      </c>
      <c r="G4369" s="258"/>
    </row>
    <row r="4370" spans="1:7" ht="31.5">
      <c r="A4370" s="126"/>
      <c r="B4370" s="257" t="s">
        <v>20265</v>
      </c>
      <c r="C4370" s="95"/>
      <c r="D4370" s="95"/>
      <c r="E4370" s="95"/>
      <c r="F4370" s="95" t="s">
        <v>25184</v>
      </c>
      <c r="G4370" s="258"/>
    </row>
    <row r="4371" spans="1:7" ht="31.5">
      <c r="A4371" s="126"/>
      <c r="B4371" s="257" t="s">
        <v>20266</v>
      </c>
      <c r="C4371" s="95"/>
      <c r="D4371" s="95"/>
      <c r="E4371" s="95"/>
      <c r="F4371" s="95" t="s">
        <v>25184</v>
      </c>
      <c r="G4371" s="258"/>
    </row>
    <row r="4372" spans="1:7" ht="31.5">
      <c r="A4372" s="126"/>
      <c r="B4372" s="257" t="s">
        <v>20267</v>
      </c>
      <c r="C4372" s="95"/>
      <c r="D4372" s="95"/>
      <c r="E4372" s="95"/>
      <c r="F4372" s="95" t="s">
        <v>25184</v>
      </c>
      <c r="G4372" s="258"/>
    </row>
    <row r="4373" spans="1:7" ht="31.5">
      <c r="A4373" s="126"/>
      <c r="B4373" s="257" t="s">
        <v>20268</v>
      </c>
      <c r="C4373" s="95"/>
      <c r="D4373" s="95"/>
      <c r="E4373" s="95"/>
      <c r="F4373" s="95" t="s">
        <v>25184</v>
      </c>
      <c r="G4373" s="258"/>
    </row>
    <row r="4374" spans="1:7" ht="31.5">
      <c r="A4374" s="126"/>
      <c r="B4374" s="257" t="s">
        <v>20269</v>
      </c>
      <c r="C4374" s="95"/>
      <c r="D4374" s="95"/>
      <c r="E4374" s="95"/>
      <c r="F4374" s="95" t="s">
        <v>25184</v>
      </c>
      <c r="G4374" s="258"/>
    </row>
    <row r="4375" spans="1:7" ht="31.5">
      <c r="A4375" s="126"/>
      <c r="B4375" s="257" t="s">
        <v>20270</v>
      </c>
      <c r="C4375" s="95"/>
      <c r="D4375" s="95"/>
      <c r="E4375" s="95"/>
      <c r="F4375" s="95" t="s">
        <v>25184</v>
      </c>
      <c r="G4375" s="258"/>
    </row>
    <row r="4376" spans="1:7" ht="31.5">
      <c r="A4376" s="126"/>
      <c r="B4376" s="257" t="s">
        <v>20271</v>
      </c>
      <c r="C4376" s="95"/>
      <c r="D4376" s="95"/>
      <c r="E4376" s="95"/>
      <c r="F4376" s="95" t="s">
        <v>25184</v>
      </c>
      <c r="G4376" s="258"/>
    </row>
    <row r="4377" spans="1:7" ht="31.5">
      <c r="A4377" s="126"/>
      <c r="B4377" s="257" t="s">
        <v>20272</v>
      </c>
      <c r="C4377" s="95"/>
      <c r="D4377" s="95"/>
      <c r="E4377" s="95"/>
      <c r="F4377" s="95" t="s">
        <v>25184</v>
      </c>
      <c r="G4377" s="258"/>
    </row>
    <row r="4378" spans="1:7" ht="31.5">
      <c r="A4378" s="126"/>
      <c r="B4378" s="257" t="s">
        <v>20273</v>
      </c>
      <c r="C4378" s="95"/>
      <c r="D4378" s="95"/>
      <c r="E4378" s="95"/>
      <c r="F4378" s="95" t="s">
        <v>25184</v>
      </c>
      <c r="G4378" s="258"/>
    </row>
    <row r="4379" spans="1:7" ht="31.5">
      <c r="A4379" s="126"/>
      <c r="B4379" s="257" t="s">
        <v>20274</v>
      </c>
      <c r="C4379" s="95"/>
      <c r="D4379" s="95"/>
      <c r="E4379" s="95"/>
      <c r="F4379" s="95" t="s">
        <v>25184</v>
      </c>
      <c r="G4379" s="258"/>
    </row>
    <row r="4380" spans="1:7" ht="31.5">
      <c r="A4380" s="126"/>
      <c r="B4380" s="257" t="s">
        <v>20275</v>
      </c>
      <c r="C4380" s="95"/>
      <c r="D4380" s="95"/>
      <c r="E4380" s="95"/>
      <c r="F4380" s="95" t="s">
        <v>25184</v>
      </c>
      <c r="G4380" s="258"/>
    </row>
    <row r="4381" spans="1:7" ht="31.5">
      <c r="A4381" s="126"/>
      <c r="B4381" s="257" t="s">
        <v>20276</v>
      </c>
      <c r="C4381" s="95"/>
      <c r="D4381" s="95"/>
      <c r="E4381" s="95"/>
      <c r="F4381" s="95" t="s">
        <v>25184</v>
      </c>
      <c r="G4381" s="258"/>
    </row>
    <row r="4382" spans="1:7" ht="31.5">
      <c r="A4382" s="126"/>
      <c r="B4382" s="257" t="s">
        <v>20277</v>
      </c>
      <c r="C4382" s="95"/>
      <c r="D4382" s="95"/>
      <c r="E4382" s="95"/>
      <c r="F4382" s="95" t="s">
        <v>25184</v>
      </c>
      <c r="G4382" s="258"/>
    </row>
    <row r="4383" spans="1:7" ht="31.5">
      <c r="A4383" s="126"/>
      <c r="B4383" s="257" t="s">
        <v>20278</v>
      </c>
      <c r="C4383" s="95"/>
      <c r="D4383" s="95"/>
      <c r="E4383" s="95"/>
      <c r="F4383" s="95" t="s">
        <v>25184</v>
      </c>
      <c r="G4383" s="258"/>
    </row>
    <row r="4384" spans="1:7" ht="31.5">
      <c r="A4384" s="126"/>
      <c r="B4384" s="257" t="s">
        <v>20279</v>
      </c>
      <c r="C4384" s="95"/>
      <c r="D4384" s="95"/>
      <c r="E4384" s="95"/>
      <c r="F4384" s="95" t="s">
        <v>25184</v>
      </c>
      <c r="G4384" s="258"/>
    </row>
    <row r="4385" spans="1:7" ht="31.5">
      <c r="A4385" s="126"/>
      <c r="B4385" s="257" t="s">
        <v>20280</v>
      </c>
      <c r="C4385" s="95"/>
      <c r="D4385" s="95"/>
      <c r="E4385" s="95"/>
      <c r="F4385" s="95" t="s">
        <v>25184</v>
      </c>
      <c r="G4385" s="258"/>
    </row>
    <row r="4386" spans="1:7" ht="31.5">
      <c r="A4386" s="126"/>
      <c r="B4386" s="257" t="s">
        <v>20281</v>
      </c>
      <c r="C4386" s="95"/>
      <c r="D4386" s="95"/>
      <c r="E4386" s="95"/>
      <c r="F4386" s="95" t="s">
        <v>25184</v>
      </c>
      <c r="G4386" s="258"/>
    </row>
    <row r="4387" spans="1:7" ht="31.5">
      <c r="A4387" s="126"/>
      <c r="B4387" s="257" t="s">
        <v>20282</v>
      </c>
      <c r="C4387" s="95"/>
      <c r="D4387" s="95"/>
      <c r="E4387" s="95"/>
      <c r="F4387" s="95" t="s">
        <v>25184</v>
      </c>
      <c r="G4387" s="258"/>
    </row>
    <row r="4388" spans="1:7" ht="31.5">
      <c r="A4388" s="126"/>
      <c r="B4388" s="257" t="s">
        <v>20283</v>
      </c>
      <c r="C4388" s="95"/>
      <c r="D4388" s="95"/>
      <c r="E4388" s="95"/>
      <c r="F4388" s="95" t="s">
        <v>25184</v>
      </c>
      <c r="G4388" s="258"/>
    </row>
    <row r="4389" spans="1:7" ht="31.5">
      <c r="A4389" s="126"/>
      <c r="B4389" s="257" t="s">
        <v>20284</v>
      </c>
      <c r="C4389" s="95"/>
      <c r="D4389" s="95"/>
      <c r="E4389" s="95"/>
      <c r="F4389" s="95" t="s">
        <v>25184</v>
      </c>
      <c r="G4389" s="258"/>
    </row>
    <row r="4390" spans="1:7" ht="31.5">
      <c r="A4390" s="126"/>
      <c r="B4390" s="257" t="s">
        <v>20285</v>
      </c>
      <c r="C4390" s="95"/>
      <c r="D4390" s="95"/>
      <c r="E4390" s="95"/>
      <c r="F4390" s="95" t="s">
        <v>25184</v>
      </c>
      <c r="G4390" s="258"/>
    </row>
    <row r="4391" spans="1:7" ht="31.5">
      <c r="A4391" s="126"/>
      <c r="B4391" s="257" t="s">
        <v>20286</v>
      </c>
      <c r="C4391" s="95"/>
      <c r="D4391" s="95"/>
      <c r="E4391" s="95"/>
      <c r="F4391" s="95" t="s">
        <v>25184</v>
      </c>
      <c r="G4391" s="258"/>
    </row>
    <row r="4392" spans="1:7" ht="31.5">
      <c r="A4392" s="126"/>
      <c r="B4392" s="257" t="s">
        <v>20287</v>
      </c>
      <c r="C4392" s="95"/>
      <c r="D4392" s="95"/>
      <c r="E4392" s="95"/>
      <c r="F4392" s="95" t="s">
        <v>25184</v>
      </c>
      <c r="G4392" s="258"/>
    </row>
    <row r="4393" spans="1:7" ht="31.5">
      <c r="A4393" s="126"/>
      <c r="B4393" s="257" t="s">
        <v>20288</v>
      </c>
      <c r="C4393" s="95"/>
      <c r="D4393" s="95"/>
      <c r="E4393" s="95"/>
      <c r="F4393" s="95" t="s">
        <v>25184</v>
      </c>
      <c r="G4393" s="258"/>
    </row>
    <row r="4394" spans="1:7" ht="31.5">
      <c r="A4394" s="126"/>
      <c r="B4394" s="257" t="s">
        <v>20289</v>
      </c>
      <c r="C4394" s="95"/>
      <c r="D4394" s="95"/>
      <c r="E4394" s="95"/>
      <c r="F4394" s="95" t="s">
        <v>25184</v>
      </c>
      <c r="G4394" s="258"/>
    </row>
    <row r="4395" spans="1:7" ht="31.5">
      <c r="A4395" s="126"/>
      <c r="B4395" s="257" t="s">
        <v>20290</v>
      </c>
      <c r="C4395" s="95"/>
      <c r="D4395" s="95"/>
      <c r="E4395" s="95"/>
      <c r="F4395" s="95" t="s">
        <v>25184</v>
      </c>
      <c r="G4395" s="258"/>
    </row>
    <row r="4396" spans="1:7" ht="31.5">
      <c r="A4396" s="126"/>
      <c r="B4396" s="257" t="s">
        <v>20291</v>
      </c>
      <c r="C4396" s="95"/>
      <c r="D4396" s="95"/>
      <c r="E4396" s="95"/>
      <c r="F4396" s="95" t="s">
        <v>25184</v>
      </c>
      <c r="G4396" s="258"/>
    </row>
    <row r="4397" spans="1:7" ht="31.5">
      <c r="A4397" s="126"/>
      <c r="B4397" s="257" t="s">
        <v>20292</v>
      </c>
      <c r="C4397" s="95"/>
      <c r="D4397" s="95"/>
      <c r="E4397" s="95"/>
      <c r="F4397" s="95" t="s">
        <v>25184</v>
      </c>
      <c r="G4397" s="258"/>
    </row>
    <row r="4398" spans="1:7" ht="31.5">
      <c r="A4398" s="126"/>
      <c r="B4398" s="257" t="s">
        <v>20293</v>
      </c>
      <c r="C4398" s="95"/>
      <c r="D4398" s="95"/>
      <c r="E4398" s="95"/>
      <c r="F4398" s="95" t="s">
        <v>25184</v>
      </c>
      <c r="G4398" s="258"/>
    </row>
    <row r="4399" spans="1:7" ht="31.5">
      <c r="A4399" s="126"/>
      <c r="B4399" s="257" t="s">
        <v>20294</v>
      </c>
      <c r="C4399" s="95"/>
      <c r="D4399" s="95"/>
      <c r="E4399" s="95"/>
      <c r="F4399" s="95" t="s">
        <v>25184</v>
      </c>
      <c r="G4399" s="258"/>
    </row>
    <row r="4400" spans="1:7" ht="31.5">
      <c r="A4400" s="126"/>
      <c r="B4400" s="257" t="s">
        <v>20295</v>
      </c>
      <c r="C4400" s="95"/>
      <c r="D4400" s="95"/>
      <c r="E4400" s="95"/>
      <c r="F4400" s="95" t="s">
        <v>25184</v>
      </c>
      <c r="G4400" s="258"/>
    </row>
    <row r="4401" spans="1:7" ht="31.5">
      <c r="A4401" s="126"/>
      <c r="B4401" s="257" t="s">
        <v>20296</v>
      </c>
      <c r="C4401" s="95"/>
      <c r="D4401" s="95"/>
      <c r="E4401" s="95"/>
      <c r="F4401" s="95" t="s">
        <v>25184</v>
      </c>
      <c r="G4401" s="258"/>
    </row>
    <row r="4402" spans="1:7" ht="31.5">
      <c r="A4402" s="126"/>
      <c r="B4402" s="257" t="s">
        <v>20297</v>
      </c>
      <c r="C4402" s="95"/>
      <c r="D4402" s="95"/>
      <c r="E4402" s="95"/>
      <c r="F4402" s="95" t="s">
        <v>25184</v>
      </c>
      <c r="G4402" s="258"/>
    </row>
    <row r="4403" spans="1:7" ht="31.5">
      <c r="A4403" s="126"/>
      <c r="B4403" s="257" t="s">
        <v>20298</v>
      </c>
      <c r="C4403" s="95"/>
      <c r="D4403" s="95"/>
      <c r="E4403" s="95"/>
      <c r="F4403" s="95" t="s">
        <v>25184</v>
      </c>
      <c r="G4403" s="258"/>
    </row>
    <row r="4404" spans="1:7" ht="31.5">
      <c r="A4404" s="126"/>
      <c r="B4404" s="257" t="s">
        <v>20299</v>
      </c>
      <c r="C4404" s="95"/>
      <c r="D4404" s="95"/>
      <c r="E4404" s="95"/>
      <c r="F4404" s="95" t="s">
        <v>25184</v>
      </c>
      <c r="G4404" s="258"/>
    </row>
    <row r="4405" spans="1:7" ht="31.5">
      <c r="A4405" s="126"/>
      <c r="B4405" s="257" t="s">
        <v>20300</v>
      </c>
      <c r="C4405" s="95"/>
      <c r="D4405" s="95"/>
      <c r="E4405" s="95"/>
      <c r="F4405" s="95" t="s">
        <v>25184</v>
      </c>
      <c r="G4405" s="258"/>
    </row>
    <row r="4406" spans="1:7" ht="31.5">
      <c r="A4406" s="126"/>
      <c r="B4406" s="257" t="s">
        <v>20301</v>
      </c>
      <c r="C4406" s="95"/>
      <c r="D4406" s="95"/>
      <c r="E4406" s="95"/>
      <c r="F4406" s="95" t="s">
        <v>25184</v>
      </c>
      <c r="G4406" s="258"/>
    </row>
    <row r="4407" spans="1:7" ht="31.5">
      <c r="A4407" s="126"/>
      <c r="B4407" s="257" t="s">
        <v>20302</v>
      </c>
      <c r="C4407" s="95"/>
      <c r="D4407" s="95"/>
      <c r="E4407" s="95"/>
      <c r="F4407" s="95" t="s">
        <v>25184</v>
      </c>
      <c r="G4407" s="258"/>
    </row>
    <row r="4408" spans="1:7" ht="31.5">
      <c r="A4408" s="126"/>
      <c r="B4408" s="257" t="s">
        <v>20303</v>
      </c>
      <c r="C4408" s="95"/>
      <c r="D4408" s="95"/>
      <c r="E4408" s="95"/>
      <c r="F4408" s="95" t="s">
        <v>25184</v>
      </c>
      <c r="G4408" s="258"/>
    </row>
    <row r="4409" spans="1:7" ht="31.5">
      <c r="A4409" s="126"/>
      <c r="B4409" s="257" t="s">
        <v>20304</v>
      </c>
      <c r="C4409" s="95"/>
      <c r="D4409" s="95"/>
      <c r="E4409" s="95"/>
      <c r="F4409" s="95" t="s">
        <v>25184</v>
      </c>
      <c r="G4409" s="258"/>
    </row>
    <row r="4410" spans="1:7" ht="31.5">
      <c r="A4410" s="126"/>
      <c r="B4410" s="257" t="s">
        <v>20305</v>
      </c>
      <c r="C4410" s="95"/>
      <c r="D4410" s="95"/>
      <c r="E4410" s="95"/>
      <c r="F4410" s="95" t="s">
        <v>25184</v>
      </c>
      <c r="G4410" s="258"/>
    </row>
    <row r="4411" spans="1:7" ht="31.5">
      <c r="A4411" s="126"/>
      <c r="B4411" s="257" t="s">
        <v>20306</v>
      </c>
      <c r="C4411" s="95"/>
      <c r="D4411" s="95"/>
      <c r="E4411" s="95"/>
      <c r="F4411" s="95" t="s">
        <v>25184</v>
      </c>
      <c r="G4411" s="258"/>
    </row>
    <row r="4412" spans="1:7" ht="31.5">
      <c r="A4412" s="126"/>
      <c r="B4412" s="257" t="s">
        <v>20307</v>
      </c>
      <c r="C4412" s="95"/>
      <c r="D4412" s="95"/>
      <c r="E4412" s="95"/>
      <c r="F4412" s="95" t="s">
        <v>25184</v>
      </c>
      <c r="G4412" s="258"/>
    </row>
    <row r="4413" spans="1:7" ht="31.5">
      <c r="A4413" s="126"/>
      <c r="B4413" s="257" t="s">
        <v>20308</v>
      </c>
      <c r="C4413" s="95"/>
      <c r="D4413" s="95"/>
      <c r="E4413" s="95"/>
      <c r="F4413" s="95" t="s">
        <v>25184</v>
      </c>
      <c r="G4413" s="258"/>
    </row>
    <row r="4414" spans="1:7" ht="31.5">
      <c r="A4414" s="126"/>
      <c r="B4414" s="257" t="s">
        <v>20309</v>
      </c>
      <c r="C4414" s="95"/>
      <c r="D4414" s="95"/>
      <c r="E4414" s="95"/>
      <c r="F4414" s="95" t="s">
        <v>25184</v>
      </c>
      <c r="G4414" s="258"/>
    </row>
    <row r="4415" spans="1:7" ht="31.5">
      <c r="A4415" s="126"/>
      <c r="B4415" s="257" t="s">
        <v>20310</v>
      </c>
      <c r="C4415" s="95"/>
      <c r="D4415" s="95"/>
      <c r="E4415" s="95"/>
      <c r="F4415" s="95" t="s">
        <v>25184</v>
      </c>
      <c r="G4415" s="258"/>
    </row>
    <row r="4416" spans="1:7" ht="31.5">
      <c r="A4416" s="126"/>
      <c r="B4416" s="257" t="s">
        <v>20311</v>
      </c>
      <c r="C4416" s="95"/>
      <c r="D4416" s="95"/>
      <c r="E4416" s="95"/>
      <c r="F4416" s="95" t="s">
        <v>25184</v>
      </c>
      <c r="G4416" s="258"/>
    </row>
    <row r="4417" spans="1:7" ht="31.5">
      <c r="A4417" s="126"/>
      <c r="B4417" s="257" t="s">
        <v>20312</v>
      </c>
      <c r="C4417" s="95"/>
      <c r="D4417" s="95"/>
      <c r="E4417" s="95"/>
      <c r="F4417" s="95" t="s">
        <v>25184</v>
      </c>
      <c r="G4417" s="258"/>
    </row>
    <row r="4418" spans="1:7" ht="31.5">
      <c r="A4418" s="126"/>
      <c r="B4418" s="257" t="s">
        <v>20313</v>
      </c>
      <c r="C4418" s="95"/>
      <c r="D4418" s="95"/>
      <c r="E4418" s="95"/>
      <c r="F4418" s="95" t="s">
        <v>25184</v>
      </c>
      <c r="G4418" s="258"/>
    </row>
    <row r="4419" spans="1:7" ht="31.5">
      <c r="A4419" s="126"/>
      <c r="B4419" s="257" t="s">
        <v>20314</v>
      </c>
      <c r="C4419" s="95"/>
      <c r="D4419" s="95"/>
      <c r="E4419" s="95"/>
      <c r="F4419" s="95" t="s">
        <v>25184</v>
      </c>
      <c r="G4419" s="258"/>
    </row>
    <row r="4420" spans="1:7" ht="31.5">
      <c r="A4420" s="126"/>
      <c r="B4420" s="257" t="s">
        <v>20315</v>
      </c>
      <c r="C4420" s="95"/>
      <c r="D4420" s="95"/>
      <c r="E4420" s="95"/>
      <c r="F4420" s="95" t="s">
        <v>25184</v>
      </c>
      <c r="G4420" s="258"/>
    </row>
    <row r="4421" spans="1:7" ht="31.5">
      <c r="A4421" s="126"/>
      <c r="B4421" s="257" t="s">
        <v>20316</v>
      </c>
      <c r="C4421" s="95"/>
      <c r="D4421" s="95"/>
      <c r="E4421" s="95"/>
      <c r="F4421" s="95" t="s">
        <v>25184</v>
      </c>
      <c r="G4421" s="258"/>
    </row>
    <row r="4422" spans="1:7" ht="31.5">
      <c r="A4422" s="126"/>
      <c r="B4422" s="257" t="s">
        <v>20317</v>
      </c>
      <c r="C4422" s="95"/>
      <c r="D4422" s="95"/>
      <c r="E4422" s="95"/>
      <c r="F4422" s="95" t="s">
        <v>25184</v>
      </c>
      <c r="G4422" s="258"/>
    </row>
    <row r="4423" spans="1:7" ht="31.5">
      <c r="A4423" s="126"/>
      <c r="B4423" s="257" t="s">
        <v>20318</v>
      </c>
      <c r="C4423" s="95"/>
      <c r="D4423" s="95"/>
      <c r="E4423" s="95"/>
      <c r="F4423" s="95" t="s">
        <v>25184</v>
      </c>
      <c r="G4423" s="258"/>
    </row>
    <row r="4424" spans="1:7" ht="31.5">
      <c r="A4424" s="126"/>
      <c r="B4424" s="257" t="s">
        <v>20319</v>
      </c>
      <c r="C4424" s="95"/>
      <c r="D4424" s="95"/>
      <c r="E4424" s="95"/>
      <c r="F4424" s="95" t="s">
        <v>25184</v>
      </c>
      <c r="G4424" s="258"/>
    </row>
    <row r="4425" spans="1:7" ht="31.5">
      <c r="A4425" s="126"/>
      <c r="B4425" s="257" t="s">
        <v>20320</v>
      </c>
      <c r="C4425" s="95"/>
      <c r="D4425" s="95"/>
      <c r="E4425" s="95"/>
      <c r="F4425" s="95" t="s">
        <v>25184</v>
      </c>
      <c r="G4425" s="258"/>
    </row>
    <row r="4426" spans="1:7" ht="31.5">
      <c r="A4426" s="126"/>
      <c r="B4426" s="257" t="s">
        <v>20321</v>
      </c>
      <c r="C4426" s="95"/>
      <c r="D4426" s="95"/>
      <c r="E4426" s="95"/>
      <c r="F4426" s="95" t="s">
        <v>25184</v>
      </c>
      <c r="G4426" s="258"/>
    </row>
    <row r="4427" spans="1:7" ht="31.5">
      <c r="A4427" s="126"/>
      <c r="B4427" s="257" t="s">
        <v>20322</v>
      </c>
      <c r="C4427" s="95"/>
      <c r="D4427" s="95"/>
      <c r="E4427" s="95"/>
      <c r="F4427" s="95" t="s">
        <v>25184</v>
      </c>
      <c r="G4427" s="258"/>
    </row>
    <row r="4428" spans="1:7" ht="31.5">
      <c r="A4428" s="126"/>
      <c r="B4428" s="257" t="s">
        <v>20323</v>
      </c>
      <c r="C4428" s="95"/>
      <c r="D4428" s="95"/>
      <c r="E4428" s="95"/>
      <c r="F4428" s="95" t="s">
        <v>25184</v>
      </c>
      <c r="G4428" s="258"/>
    </row>
    <row r="4429" spans="1:7" ht="31.5">
      <c r="A4429" s="126"/>
      <c r="B4429" s="257" t="s">
        <v>20324</v>
      </c>
      <c r="C4429" s="95"/>
      <c r="D4429" s="95"/>
      <c r="E4429" s="95"/>
      <c r="F4429" s="95" t="s">
        <v>25184</v>
      </c>
      <c r="G4429" s="258"/>
    </row>
    <row r="4430" spans="1:7" ht="31.5">
      <c r="A4430" s="126"/>
      <c r="B4430" s="257" t="s">
        <v>20325</v>
      </c>
      <c r="C4430" s="95"/>
      <c r="D4430" s="95"/>
      <c r="E4430" s="95"/>
      <c r="F4430" s="95" t="s">
        <v>25184</v>
      </c>
      <c r="G4430" s="258"/>
    </row>
    <row r="4431" spans="1:7" ht="31.5">
      <c r="A4431" s="126"/>
      <c r="B4431" s="257" t="s">
        <v>20326</v>
      </c>
      <c r="C4431" s="95"/>
      <c r="D4431" s="95"/>
      <c r="E4431" s="95"/>
      <c r="F4431" s="95" t="s">
        <v>25184</v>
      </c>
      <c r="G4431" s="258"/>
    </row>
    <row r="4432" spans="1:7" ht="31.5">
      <c r="A4432" s="126"/>
      <c r="B4432" s="257" t="s">
        <v>20327</v>
      </c>
      <c r="C4432" s="95"/>
      <c r="D4432" s="95"/>
      <c r="E4432" s="95"/>
      <c r="F4432" s="95" t="s">
        <v>25184</v>
      </c>
      <c r="G4432" s="258"/>
    </row>
    <row r="4433" spans="1:7" ht="31.5">
      <c r="A4433" s="126"/>
      <c r="B4433" s="257" t="s">
        <v>20328</v>
      </c>
      <c r="C4433" s="95"/>
      <c r="D4433" s="95"/>
      <c r="E4433" s="95"/>
      <c r="F4433" s="95" t="s">
        <v>25184</v>
      </c>
      <c r="G4433" s="258"/>
    </row>
    <row r="4434" spans="1:7" ht="31.5">
      <c r="A4434" s="126"/>
      <c r="B4434" s="257" t="s">
        <v>20329</v>
      </c>
      <c r="C4434" s="95"/>
      <c r="D4434" s="95"/>
      <c r="E4434" s="95"/>
      <c r="F4434" s="95" t="s">
        <v>25184</v>
      </c>
      <c r="G4434" s="258"/>
    </row>
    <row r="4435" spans="1:7" ht="31.5">
      <c r="A4435" s="126"/>
      <c r="B4435" s="257" t="s">
        <v>20330</v>
      </c>
      <c r="C4435" s="95"/>
      <c r="D4435" s="95"/>
      <c r="E4435" s="95"/>
      <c r="F4435" s="95" t="s">
        <v>25184</v>
      </c>
      <c r="G4435" s="258"/>
    </row>
    <row r="4436" spans="1:7" ht="31.5">
      <c r="A4436" s="126"/>
      <c r="B4436" s="257" t="s">
        <v>20331</v>
      </c>
      <c r="C4436" s="95"/>
      <c r="D4436" s="95"/>
      <c r="E4436" s="95"/>
      <c r="F4436" s="95" t="s">
        <v>25184</v>
      </c>
      <c r="G4436" s="258"/>
    </row>
    <row r="4437" spans="1:7" ht="31.5">
      <c r="A4437" s="126"/>
      <c r="B4437" s="257" t="s">
        <v>20332</v>
      </c>
      <c r="C4437" s="95"/>
      <c r="D4437" s="95"/>
      <c r="E4437" s="95"/>
      <c r="F4437" s="95" t="s">
        <v>25184</v>
      </c>
      <c r="G4437" s="258"/>
    </row>
    <row r="4438" spans="1:7" ht="31.5">
      <c r="A4438" s="126"/>
      <c r="B4438" s="257" t="s">
        <v>20333</v>
      </c>
      <c r="C4438" s="95"/>
      <c r="D4438" s="95"/>
      <c r="E4438" s="95"/>
      <c r="F4438" s="95" t="s">
        <v>25184</v>
      </c>
      <c r="G4438" s="258"/>
    </row>
    <row r="4439" spans="1:7" ht="31.5">
      <c r="A4439" s="126"/>
      <c r="B4439" s="257" t="s">
        <v>20334</v>
      </c>
      <c r="C4439" s="95"/>
      <c r="D4439" s="95"/>
      <c r="E4439" s="95"/>
      <c r="F4439" s="95" t="s">
        <v>25184</v>
      </c>
      <c r="G4439" s="258"/>
    </row>
    <row r="4440" spans="1:7" ht="31.5">
      <c r="A4440" s="126"/>
      <c r="B4440" s="257" t="s">
        <v>20335</v>
      </c>
      <c r="C4440" s="95"/>
      <c r="D4440" s="95"/>
      <c r="E4440" s="95"/>
      <c r="F4440" s="95" t="s">
        <v>25184</v>
      </c>
      <c r="G4440" s="258"/>
    </row>
    <row r="4441" spans="1:7" ht="31.5">
      <c r="A4441" s="126"/>
      <c r="B4441" s="257" t="s">
        <v>20336</v>
      </c>
      <c r="C4441" s="95"/>
      <c r="D4441" s="95"/>
      <c r="E4441" s="95"/>
      <c r="F4441" s="95" t="s">
        <v>25184</v>
      </c>
      <c r="G4441" s="258"/>
    </row>
    <row r="4442" spans="1:7" ht="31.5">
      <c r="A4442" s="126"/>
      <c r="B4442" s="257" t="s">
        <v>20337</v>
      </c>
      <c r="C4442" s="95"/>
      <c r="D4442" s="95"/>
      <c r="E4442" s="95"/>
      <c r="F4442" s="95" t="s">
        <v>25184</v>
      </c>
      <c r="G4442" s="258"/>
    </row>
    <row r="4443" spans="1:7" ht="31.5">
      <c r="A4443" s="126"/>
      <c r="B4443" s="257" t="s">
        <v>20338</v>
      </c>
      <c r="C4443" s="95"/>
      <c r="D4443" s="95"/>
      <c r="E4443" s="95"/>
      <c r="F4443" s="95" t="s">
        <v>25184</v>
      </c>
      <c r="G4443" s="258"/>
    </row>
    <row r="4444" spans="1:7" ht="31.5">
      <c r="A4444" s="126"/>
      <c r="B4444" s="257" t="s">
        <v>20339</v>
      </c>
      <c r="C4444" s="95"/>
      <c r="D4444" s="95"/>
      <c r="E4444" s="95"/>
      <c r="F4444" s="95" t="s">
        <v>25184</v>
      </c>
      <c r="G4444" s="258"/>
    </row>
    <row r="4445" spans="1:7" ht="31.5">
      <c r="A4445" s="126"/>
      <c r="B4445" s="257" t="s">
        <v>20340</v>
      </c>
      <c r="C4445" s="95"/>
      <c r="D4445" s="95"/>
      <c r="E4445" s="95"/>
      <c r="F4445" s="95" t="s">
        <v>25184</v>
      </c>
      <c r="G4445" s="258"/>
    </row>
    <row r="4446" spans="1:7" ht="31.5">
      <c r="A4446" s="126"/>
      <c r="B4446" s="257" t="s">
        <v>20341</v>
      </c>
      <c r="C4446" s="95"/>
      <c r="D4446" s="95"/>
      <c r="E4446" s="95"/>
      <c r="F4446" s="95" t="s">
        <v>25184</v>
      </c>
      <c r="G4446" s="258"/>
    </row>
    <row r="4447" spans="1:7" ht="31.5">
      <c r="A4447" s="126"/>
      <c r="B4447" s="257" t="s">
        <v>20342</v>
      </c>
      <c r="C4447" s="95"/>
      <c r="D4447" s="95"/>
      <c r="E4447" s="95"/>
      <c r="F4447" s="95" t="s">
        <v>25184</v>
      </c>
      <c r="G4447" s="258"/>
    </row>
    <row r="4448" spans="1:7" ht="31.5">
      <c r="A4448" s="126"/>
      <c r="B4448" s="257" t="s">
        <v>20343</v>
      </c>
      <c r="C4448" s="95"/>
      <c r="D4448" s="95"/>
      <c r="E4448" s="95"/>
      <c r="F4448" s="95" t="s">
        <v>25184</v>
      </c>
      <c r="G4448" s="258"/>
    </row>
    <row r="4449" spans="1:7" ht="31.5">
      <c r="A4449" s="126"/>
      <c r="B4449" s="257" t="s">
        <v>20344</v>
      </c>
      <c r="C4449" s="95"/>
      <c r="D4449" s="95"/>
      <c r="E4449" s="95"/>
      <c r="F4449" s="95" t="s">
        <v>25184</v>
      </c>
      <c r="G4449" s="258"/>
    </row>
    <row r="4450" spans="1:7" ht="31.5">
      <c r="A4450" s="126"/>
      <c r="B4450" s="257" t="s">
        <v>20345</v>
      </c>
      <c r="C4450" s="95"/>
      <c r="D4450" s="95"/>
      <c r="E4450" s="95"/>
      <c r="F4450" s="95" t="s">
        <v>25184</v>
      </c>
      <c r="G4450" s="258"/>
    </row>
    <row r="4451" spans="1:7" ht="31.5">
      <c r="A4451" s="126"/>
      <c r="B4451" s="257" t="s">
        <v>20346</v>
      </c>
      <c r="C4451" s="95"/>
      <c r="D4451" s="95"/>
      <c r="E4451" s="95"/>
      <c r="F4451" s="95" t="s">
        <v>25184</v>
      </c>
      <c r="G4451" s="258"/>
    </row>
    <row r="4452" spans="1:7" ht="31.5">
      <c r="A4452" s="126"/>
      <c r="B4452" s="257" t="s">
        <v>20347</v>
      </c>
      <c r="C4452" s="95"/>
      <c r="D4452" s="95"/>
      <c r="E4452" s="95"/>
      <c r="F4452" s="95" t="s">
        <v>25184</v>
      </c>
      <c r="G4452" s="258"/>
    </row>
    <row r="4453" spans="1:7" ht="31.5">
      <c r="A4453" s="126"/>
      <c r="B4453" s="257" t="s">
        <v>20348</v>
      </c>
      <c r="C4453" s="95"/>
      <c r="D4453" s="95"/>
      <c r="E4453" s="95"/>
      <c r="F4453" s="95" t="s">
        <v>25184</v>
      </c>
      <c r="G4453" s="258"/>
    </row>
    <row r="4454" spans="1:7" ht="31.5">
      <c r="A4454" s="126"/>
      <c r="B4454" s="257" t="s">
        <v>20349</v>
      </c>
      <c r="C4454" s="95"/>
      <c r="D4454" s="95"/>
      <c r="E4454" s="95"/>
      <c r="F4454" s="95" t="s">
        <v>25184</v>
      </c>
      <c r="G4454" s="258"/>
    </row>
    <row r="4455" spans="1:7" ht="31.5">
      <c r="A4455" s="126"/>
      <c r="B4455" s="257" t="s">
        <v>20350</v>
      </c>
      <c r="C4455" s="95"/>
      <c r="D4455" s="95"/>
      <c r="E4455" s="95"/>
      <c r="F4455" s="95" t="s">
        <v>25184</v>
      </c>
      <c r="G4455" s="258"/>
    </row>
    <row r="4456" spans="1:7" ht="31.5">
      <c r="A4456" s="126"/>
      <c r="B4456" s="257" t="s">
        <v>20351</v>
      </c>
      <c r="C4456" s="95"/>
      <c r="D4456" s="95"/>
      <c r="E4456" s="95"/>
      <c r="F4456" s="95" t="s">
        <v>25184</v>
      </c>
      <c r="G4456" s="258"/>
    </row>
    <row r="4457" spans="1:7" ht="31.5">
      <c r="A4457" s="126"/>
      <c r="B4457" s="257" t="s">
        <v>20352</v>
      </c>
      <c r="C4457" s="95"/>
      <c r="D4457" s="95"/>
      <c r="E4457" s="95"/>
      <c r="F4457" s="95" t="s">
        <v>25184</v>
      </c>
      <c r="G4457" s="258"/>
    </row>
    <row r="4458" spans="1:7" ht="31.5">
      <c r="A4458" s="126"/>
      <c r="B4458" s="257" t="s">
        <v>20353</v>
      </c>
      <c r="C4458" s="95"/>
      <c r="D4458" s="95"/>
      <c r="E4458" s="95"/>
      <c r="F4458" s="95" t="s">
        <v>25184</v>
      </c>
      <c r="G4458" s="258"/>
    </row>
    <row r="4459" spans="1:7" ht="31.5">
      <c r="A4459" s="126"/>
      <c r="B4459" s="257" t="s">
        <v>20354</v>
      </c>
      <c r="C4459" s="95"/>
      <c r="D4459" s="95"/>
      <c r="E4459" s="95"/>
      <c r="F4459" s="95" t="s">
        <v>25184</v>
      </c>
      <c r="G4459" s="258"/>
    </row>
    <row r="4460" spans="1:7" ht="31.5">
      <c r="A4460" s="126"/>
      <c r="B4460" s="257" t="s">
        <v>20355</v>
      </c>
      <c r="C4460" s="95"/>
      <c r="D4460" s="95"/>
      <c r="E4460" s="95"/>
      <c r="F4460" s="95" t="s">
        <v>25184</v>
      </c>
      <c r="G4460" s="258"/>
    </row>
    <row r="4461" spans="1:7" ht="31.5">
      <c r="A4461" s="126"/>
      <c r="B4461" s="257" t="s">
        <v>20356</v>
      </c>
      <c r="C4461" s="95"/>
      <c r="D4461" s="95"/>
      <c r="E4461" s="95"/>
      <c r="F4461" s="95" t="s">
        <v>25184</v>
      </c>
      <c r="G4461" s="258"/>
    </row>
    <row r="4462" spans="1:7" ht="31.5">
      <c r="A4462" s="126"/>
      <c r="B4462" s="257" t="s">
        <v>20357</v>
      </c>
      <c r="C4462" s="95"/>
      <c r="D4462" s="95"/>
      <c r="E4462" s="95"/>
      <c r="F4462" s="95" t="s">
        <v>25184</v>
      </c>
      <c r="G4462" s="258"/>
    </row>
    <row r="4463" spans="1:7" ht="31.5">
      <c r="A4463" s="126"/>
      <c r="B4463" s="257" t="s">
        <v>20358</v>
      </c>
      <c r="C4463" s="95"/>
      <c r="D4463" s="95"/>
      <c r="E4463" s="95"/>
      <c r="F4463" s="95" t="s">
        <v>25184</v>
      </c>
      <c r="G4463" s="258"/>
    </row>
    <row r="4464" spans="1:7" ht="31.5">
      <c r="A4464" s="126"/>
      <c r="B4464" s="257" t="s">
        <v>20359</v>
      </c>
      <c r="C4464" s="95"/>
      <c r="D4464" s="95"/>
      <c r="E4464" s="95"/>
      <c r="F4464" s="95" t="s">
        <v>25184</v>
      </c>
      <c r="G4464" s="258"/>
    </row>
    <row r="4465" spans="1:7" ht="31.5">
      <c r="A4465" s="126"/>
      <c r="B4465" s="257" t="s">
        <v>20360</v>
      </c>
      <c r="C4465" s="95"/>
      <c r="D4465" s="95"/>
      <c r="E4465" s="95"/>
      <c r="F4465" s="95" t="s">
        <v>25184</v>
      </c>
      <c r="G4465" s="258"/>
    </row>
    <row r="4466" spans="1:7" ht="31.5">
      <c r="A4466" s="126"/>
      <c r="B4466" s="257" t="s">
        <v>20361</v>
      </c>
      <c r="C4466" s="95"/>
      <c r="D4466" s="95"/>
      <c r="E4466" s="95"/>
      <c r="F4466" s="95" t="s">
        <v>25184</v>
      </c>
      <c r="G4466" s="258"/>
    </row>
    <row r="4467" spans="1:7" ht="31.5">
      <c r="A4467" s="126"/>
      <c r="B4467" s="257" t="s">
        <v>20362</v>
      </c>
      <c r="C4467" s="95"/>
      <c r="D4467" s="95"/>
      <c r="E4467" s="95"/>
      <c r="F4467" s="95" t="s">
        <v>25184</v>
      </c>
      <c r="G4467" s="258"/>
    </row>
    <row r="4468" spans="1:7" ht="31.5">
      <c r="A4468" s="126"/>
      <c r="B4468" s="257" t="s">
        <v>20363</v>
      </c>
      <c r="C4468" s="95"/>
      <c r="D4468" s="95"/>
      <c r="E4468" s="95"/>
      <c r="F4468" s="95" t="s">
        <v>25184</v>
      </c>
      <c r="G4468" s="258"/>
    </row>
    <row r="4469" spans="1:7" ht="31.5">
      <c r="A4469" s="126"/>
      <c r="B4469" s="257" t="s">
        <v>20364</v>
      </c>
      <c r="C4469" s="95"/>
      <c r="D4469" s="95"/>
      <c r="E4469" s="95"/>
      <c r="F4469" s="95" t="s">
        <v>25184</v>
      </c>
      <c r="G4469" s="258"/>
    </row>
    <row r="4470" spans="1:7" ht="31.5">
      <c r="A4470" s="126"/>
      <c r="B4470" s="257" t="s">
        <v>20365</v>
      </c>
      <c r="C4470" s="95"/>
      <c r="D4470" s="95"/>
      <c r="E4470" s="95"/>
      <c r="F4470" s="95" t="s">
        <v>25184</v>
      </c>
      <c r="G4470" s="258"/>
    </row>
    <row r="4471" spans="1:7" ht="31.5">
      <c r="A4471" s="126"/>
      <c r="B4471" s="257" t="s">
        <v>20366</v>
      </c>
      <c r="C4471" s="95"/>
      <c r="D4471" s="95"/>
      <c r="E4471" s="95"/>
      <c r="F4471" s="95" t="s">
        <v>25184</v>
      </c>
      <c r="G4471" s="258"/>
    </row>
    <row r="4472" spans="1:7" ht="31.5">
      <c r="A4472" s="126"/>
      <c r="B4472" s="257" t="s">
        <v>20367</v>
      </c>
      <c r="C4472" s="95"/>
      <c r="D4472" s="95"/>
      <c r="E4472" s="95"/>
      <c r="F4472" s="95" t="s">
        <v>25184</v>
      </c>
      <c r="G4472" s="258"/>
    </row>
    <row r="4473" spans="1:7" ht="31.5">
      <c r="A4473" s="126"/>
      <c r="B4473" s="257" t="s">
        <v>20368</v>
      </c>
      <c r="C4473" s="95"/>
      <c r="D4473" s="95"/>
      <c r="E4473" s="95"/>
      <c r="F4473" s="95" t="s">
        <v>25184</v>
      </c>
      <c r="G4473" s="258"/>
    </row>
    <row r="4474" spans="1:7" ht="31.5">
      <c r="A4474" s="126"/>
      <c r="B4474" s="257" t="s">
        <v>20369</v>
      </c>
      <c r="C4474" s="95"/>
      <c r="D4474" s="95"/>
      <c r="E4474" s="95"/>
      <c r="F4474" s="95" t="s">
        <v>25184</v>
      </c>
      <c r="G4474" s="258"/>
    </row>
    <row r="4475" spans="1:7" ht="31.5">
      <c r="A4475" s="126"/>
      <c r="B4475" s="257" t="s">
        <v>20370</v>
      </c>
      <c r="C4475" s="95"/>
      <c r="D4475" s="95"/>
      <c r="E4475" s="95"/>
      <c r="F4475" s="95" t="s">
        <v>25184</v>
      </c>
      <c r="G4475" s="258"/>
    </row>
    <row r="4476" spans="1:7" ht="31.5">
      <c r="A4476" s="126"/>
      <c r="B4476" s="257" t="s">
        <v>20371</v>
      </c>
      <c r="C4476" s="95"/>
      <c r="D4476" s="95"/>
      <c r="E4476" s="95"/>
      <c r="F4476" s="95" t="s">
        <v>25184</v>
      </c>
      <c r="G4476" s="258"/>
    </row>
    <row r="4477" spans="1:7" ht="31.5">
      <c r="A4477" s="126"/>
      <c r="B4477" s="257" t="s">
        <v>20372</v>
      </c>
      <c r="C4477" s="95"/>
      <c r="D4477" s="95"/>
      <c r="E4477" s="95"/>
      <c r="F4477" s="95" t="s">
        <v>25184</v>
      </c>
      <c r="G4477" s="258"/>
    </row>
    <row r="4478" spans="1:7" ht="31.5">
      <c r="A4478" s="126"/>
      <c r="B4478" s="257" t="s">
        <v>20373</v>
      </c>
      <c r="C4478" s="95"/>
      <c r="D4478" s="95"/>
      <c r="E4478" s="95"/>
      <c r="F4478" s="95" t="s">
        <v>25184</v>
      </c>
      <c r="G4478" s="258"/>
    </row>
    <row r="4479" spans="1:7" ht="31.5">
      <c r="A4479" s="126"/>
      <c r="B4479" s="257" t="s">
        <v>20374</v>
      </c>
      <c r="C4479" s="95"/>
      <c r="D4479" s="95"/>
      <c r="E4479" s="95"/>
      <c r="F4479" s="95" t="s">
        <v>25184</v>
      </c>
      <c r="G4479" s="258"/>
    </row>
    <row r="4480" spans="1:7" ht="31.5">
      <c r="A4480" s="126"/>
      <c r="B4480" s="257" t="s">
        <v>20375</v>
      </c>
      <c r="C4480" s="95"/>
      <c r="D4480" s="95"/>
      <c r="E4480" s="95"/>
      <c r="F4480" s="95" t="s">
        <v>25184</v>
      </c>
      <c r="G4480" s="258"/>
    </row>
    <row r="4481" spans="1:7" ht="31.5">
      <c r="A4481" s="126"/>
      <c r="B4481" s="257" t="s">
        <v>20376</v>
      </c>
      <c r="C4481" s="95"/>
      <c r="D4481" s="95"/>
      <c r="E4481" s="95"/>
      <c r="F4481" s="95" t="s">
        <v>25184</v>
      </c>
      <c r="G4481" s="258"/>
    </row>
    <row r="4482" spans="1:7" ht="31.5">
      <c r="A4482" s="126"/>
      <c r="B4482" s="257" t="s">
        <v>20377</v>
      </c>
      <c r="C4482" s="95"/>
      <c r="D4482" s="95"/>
      <c r="E4482" s="95"/>
      <c r="F4482" s="95" t="s">
        <v>25184</v>
      </c>
      <c r="G4482" s="258"/>
    </row>
    <row r="4483" spans="1:7" ht="31.5">
      <c r="A4483" s="126"/>
      <c r="B4483" s="257" t="s">
        <v>20378</v>
      </c>
      <c r="C4483" s="95"/>
      <c r="D4483" s="95"/>
      <c r="E4483" s="95"/>
      <c r="F4483" s="95" t="s">
        <v>25184</v>
      </c>
      <c r="G4483" s="258"/>
    </row>
    <row r="4484" spans="1:7" ht="31.5">
      <c r="A4484" s="126"/>
      <c r="B4484" s="257" t="s">
        <v>20379</v>
      </c>
      <c r="C4484" s="95"/>
      <c r="D4484" s="95"/>
      <c r="E4484" s="95"/>
      <c r="F4484" s="95" t="s">
        <v>25184</v>
      </c>
      <c r="G4484" s="258"/>
    </row>
    <row r="4485" spans="1:7" ht="31.5">
      <c r="A4485" s="126"/>
      <c r="B4485" s="257" t="s">
        <v>20380</v>
      </c>
      <c r="C4485" s="95"/>
      <c r="D4485" s="95"/>
      <c r="E4485" s="95"/>
      <c r="F4485" s="95" t="s">
        <v>25184</v>
      </c>
      <c r="G4485" s="258"/>
    </row>
    <row r="4486" spans="1:7" ht="31.5">
      <c r="A4486" s="126"/>
      <c r="B4486" s="257" t="s">
        <v>20381</v>
      </c>
      <c r="C4486" s="95"/>
      <c r="D4486" s="95"/>
      <c r="E4486" s="95"/>
      <c r="F4486" s="95" t="s">
        <v>25184</v>
      </c>
      <c r="G4486" s="258"/>
    </row>
    <row r="4487" spans="1:7" ht="31.5">
      <c r="A4487" s="126"/>
      <c r="B4487" s="257" t="s">
        <v>20382</v>
      </c>
      <c r="C4487" s="95"/>
      <c r="D4487" s="95"/>
      <c r="E4487" s="95"/>
      <c r="F4487" s="95" t="s">
        <v>25184</v>
      </c>
      <c r="G4487" s="258"/>
    </row>
    <row r="4488" spans="1:7" ht="31.5">
      <c r="A4488" s="126"/>
      <c r="B4488" s="257" t="s">
        <v>20383</v>
      </c>
      <c r="C4488" s="95"/>
      <c r="D4488" s="95"/>
      <c r="E4488" s="95"/>
      <c r="F4488" s="95" t="s">
        <v>25184</v>
      </c>
      <c r="G4488" s="258"/>
    </row>
    <row r="4489" spans="1:7" ht="31.5">
      <c r="A4489" s="126"/>
      <c r="B4489" s="257" t="s">
        <v>20384</v>
      </c>
      <c r="C4489" s="95"/>
      <c r="D4489" s="95"/>
      <c r="E4489" s="95"/>
      <c r="F4489" s="95" t="s">
        <v>25184</v>
      </c>
      <c r="G4489" s="258"/>
    </row>
    <row r="4490" spans="1:7" ht="31.5">
      <c r="A4490" s="126"/>
      <c r="B4490" s="257" t="s">
        <v>20385</v>
      </c>
      <c r="C4490" s="95"/>
      <c r="D4490" s="95"/>
      <c r="E4490" s="95"/>
      <c r="F4490" s="95" t="s">
        <v>25184</v>
      </c>
      <c r="G4490" s="258"/>
    </row>
    <row r="4491" spans="1:7" ht="31.5">
      <c r="A4491" s="126"/>
      <c r="B4491" s="257" t="s">
        <v>20386</v>
      </c>
      <c r="C4491" s="95"/>
      <c r="D4491" s="95"/>
      <c r="E4491" s="95"/>
      <c r="F4491" s="95" t="s">
        <v>25184</v>
      </c>
      <c r="G4491" s="258"/>
    </row>
    <row r="4492" spans="1:7" ht="31.5">
      <c r="A4492" s="126"/>
      <c r="B4492" s="257" t="s">
        <v>20387</v>
      </c>
      <c r="C4492" s="95"/>
      <c r="D4492" s="95"/>
      <c r="E4492" s="95"/>
      <c r="F4492" s="95" t="s">
        <v>25184</v>
      </c>
      <c r="G4492" s="258"/>
    </row>
    <row r="4493" spans="1:7" ht="31.5">
      <c r="A4493" s="126"/>
      <c r="B4493" s="257" t="s">
        <v>20388</v>
      </c>
      <c r="C4493" s="95"/>
      <c r="D4493" s="95"/>
      <c r="E4493" s="95"/>
      <c r="F4493" s="95" t="s">
        <v>25184</v>
      </c>
      <c r="G4493" s="258"/>
    </row>
    <row r="4494" spans="1:7" ht="31.5">
      <c r="A4494" s="126"/>
      <c r="B4494" s="257" t="s">
        <v>20389</v>
      </c>
      <c r="C4494" s="95"/>
      <c r="D4494" s="95"/>
      <c r="E4494" s="95"/>
      <c r="F4494" s="95" t="s">
        <v>25184</v>
      </c>
      <c r="G4494" s="258"/>
    </row>
    <row r="4495" spans="1:7" ht="31.5">
      <c r="A4495" s="126"/>
      <c r="B4495" s="257" t="s">
        <v>20390</v>
      </c>
      <c r="C4495" s="95"/>
      <c r="D4495" s="95"/>
      <c r="E4495" s="95"/>
      <c r="F4495" s="95" t="s">
        <v>25184</v>
      </c>
      <c r="G4495" s="258"/>
    </row>
    <row r="4496" spans="1:7" ht="31.5">
      <c r="A4496" s="126"/>
      <c r="B4496" s="257" t="s">
        <v>20391</v>
      </c>
      <c r="C4496" s="95"/>
      <c r="D4496" s="95"/>
      <c r="E4496" s="95"/>
      <c r="F4496" s="95" t="s">
        <v>25184</v>
      </c>
      <c r="G4496" s="258"/>
    </row>
    <row r="4497" spans="1:7" ht="31.5">
      <c r="A4497" s="126"/>
      <c r="B4497" s="257" t="s">
        <v>20392</v>
      </c>
      <c r="C4497" s="95"/>
      <c r="D4497" s="95"/>
      <c r="E4497" s="95"/>
      <c r="F4497" s="95" t="s">
        <v>25184</v>
      </c>
      <c r="G4497" s="258"/>
    </row>
    <row r="4498" spans="1:7" ht="31.5">
      <c r="A4498" s="126"/>
      <c r="B4498" s="257" t="s">
        <v>20393</v>
      </c>
      <c r="C4498" s="95"/>
      <c r="D4498" s="95"/>
      <c r="E4498" s="95"/>
      <c r="F4498" s="95" t="s">
        <v>25184</v>
      </c>
      <c r="G4498" s="258"/>
    </row>
    <row r="4499" spans="1:7" ht="31.5">
      <c r="A4499" s="126"/>
      <c r="B4499" s="257" t="s">
        <v>20394</v>
      </c>
      <c r="C4499" s="95"/>
      <c r="D4499" s="95"/>
      <c r="E4499" s="95"/>
      <c r="F4499" s="95" t="s">
        <v>25184</v>
      </c>
      <c r="G4499" s="258"/>
    </row>
    <row r="4500" spans="1:7" ht="31.5">
      <c r="A4500" s="126"/>
      <c r="B4500" s="257" t="s">
        <v>20395</v>
      </c>
      <c r="C4500" s="95"/>
      <c r="D4500" s="95"/>
      <c r="E4500" s="95"/>
      <c r="F4500" s="95" t="s">
        <v>25184</v>
      </c>
      <c r="G4500" s="258"/>
    </row>
    <row r="4501" spans="1:7" ht="31.5">
      <c r="A4501" s="126"/>
      <c r="B4501" s="257" t="s">
        <v>20396</v>
      </c>
      <c r="C4501" s="95"/>
      <c r="D4501" s="95"/>
      <c r="E4501" s="95"/>
      <c r="F4501" s="95" t="s">
        <v>25184</v>
      </c>
      <c r="G4501" s="258"/>
    </row>
    <row r="4502" spans="1:7" ht="31.5">
      <c r="A4502" s="126"/>
      <c r="B4502" s="257" t="s">
        <v>20397</v>
      </c>
      <c r="C4502" s="95"/>
      <c r="D4502" s="95"/>
      <c r="E4502" s="95"/>
      <c r="F4502" s="95" t="s">
        <v>25184</v>
      </c>
      <c r="G4502" s="258"/>
    </row>
    <row r="4503" spans="1:7" ht="31.5">
      <c r="A4503" s="126"/>
      <c r="B4503" s="257" t="s">
        <v>20398</v>
      </c>
      <c r="C4503" s="95"/>
      <c r="D4503" s="95"/>
      <c r="E4503" s="95"/>
      <c r="F4503" s="95" t="s">
        <v>25184</v>
      </c>
      <c r="G4503" s="258"/>
    </row>
    <row r="4504" spans="1:7" ht="31.5">
      <c r="A4504" s="126"/>
      <c r="B4504" s="257" t="s">
        <v>20399</v>
      </c>
      <c r="C4504" s="95"/>
      <c r="D4504" s="95"/>
      <c r="E4504" s="95"/>
      <c r="F4504" s="95" t="s">
        <v>25184</v>
      </c>
      <c r="G4504" s="258"/>
    </row>
    <row r="4505" spans="1:7" ht="31.5">
      <c r="A4505" s="126"/>
      <c r="B4505" s="257" t="s">
        <v>20400</v>
      </c>
      <c r="C4505" s="95"/>
      <c r="D4505" s="95"/>
      <c r="E4505" s="95"/>
      <c r="F4505" s="95" t="s">
        <v>25184</v>
      </c>
      <c r="G4505" s="258"/>
    </row>
    <row r="4506" spans="1:7" ht="31.5">
      <c r="A4506" s="126"/>
      <c r="B4506" s="257" t="s">
        <v>20401</v>
      </c>
      <c r="C4506" s="95"/>
      <c r="D4506" s="95"/>
      <c r="E4506" s="95"/>
      <c r="F4506" s="95" t="s">
        <v>25184</v>
      </c>
      <c r="G4506" s="258"/>
    </row>
    <row r="4507" spans="1:7" ht="31.5">
      <c r="A4507" s="126"/>
      <c r="B4507" s="257" t="s">
        <v>20402</v>
      </c>
      <c r="C4507" s="95"/>
      <c r="D4507" s="95"/>
      <c r="E4507" s="95"/>
      <c r="F4507" s="95" t="s">
        <v>25184</v>
      </c>
      <c r="G4507" s="258"/>
    </row>
    <row r="4508" spans="1:7" ht="31.5">
      <c r="A4508" s="126"/>
      <c r="B4508" s="257" t="s">
        <v>20403</v>
      </c>
      <c r="C4508" s="95"/>
      <c r="D4508" s="95"/>
      <c r="E4508" s="95"/>
      <c r="F4508" s="95" t="s">
        <v>25184</v>
      </c>
      <c r="G4508" s="258"/>
    </row>
    <row r="4509" spans="1:7" ht="31.5">
      <c r="A4509" s="126"/>
      <c r="B4509" s="257" t="s">
        <v>20404</v>
      </c>
      <c r="C4509" s="95"/>
      <c r="D4509" s="95"/>
      <c r="E4509" s="95"/>
      <c r="F4509" s="95" t="s">
        <v>25184</v>
      </c>
      <c r="G4509" s="258"/>
    </row>
    <row r="4510" spans="1:7" ht="31.5">
      <c r="A4510" s="126"/>
      <c r="B4510" s="257" t="s">
        <v>20405</v>
      </c>
      <c r="C4510" s="95"/>
      <c r="D4510" s="95"/>
      <c r="E4510" s="95"/>
      <c r="F4510" s="95" t="s">
        <v>25184</v>
      </c>
      <c r="G4510" s="258"/>
    </row>
    <row r="4511" spans="1:7" ht="31.5">
      <c r="A4511" s="126"/>
      <c r="B4511" s="257" t="s">
        <v>20406</v>
      </c>
      <c r="C4511" s="95"/>
      <c r="D4511" s="95"/>
      <c r="E4511" s="95"/>
      <c r="F4511" s="95" t="s">
        <v>25184</v>
      </c>
      <c r="G4511" s="258"/>
    </row>
    <row r="4512" spans="1:7" ht="31.5">
      <c r="A4512" s="126"/>
      <c r="B4512" s="257" t="s">
        <v>20407</v>
      </c>
      <c r="C4512" s="95"/>
      <c r="D4512" s="95"/>
      <c r="E4512" s="95"/>
      <c r="F4512" s="95" t="s">
        <v>25184</v>
      </c>
      <c r="G4512" s="258"/>
    </row>
    <row r="4513" spans="1:7" ht="31.5">
      <c r="A4513" s="126"/>
      <c r="B4513" s="257" t="s">
        <v>20408</v>
      </c>
      <c r="C4513" s="95"/>
      <c r="D4513" s="95"/>
      <c r="E4513" s="95"/>
      <c r="F4513" s="95" t="s">
        <v>25184</v>
      </c>
      <c r="G4513" s="258"/>
    </row>
    <row r="4514" spans="1:7" ht="31.5">
      <c r="A4514" s="126"/>
      <c r="B4514" s="257" t="s">
        <v>20409</v>
      </c>
      <c r="C4514" s="95"/>
      <c r="D4514" s="95"/>
      <c r="E4514" s="95"/>
      <c r="F4514" s="95" t="s">
        <v>25184</v>
      </c>
      <c r="G4514" s="258"/>
    </row>
    <row r="4515" spans="1:7" ht="31.5">
      <c r="A4515" s="126"/>
      <c r="B4515" s="257" t="s">
        <v>20410</v>
      </c>
      <c r="C4515" s="95"/>
      <c r="D4515" s="95"/>
      <c r="E4515" s="95"/>
      <c r="F4515" s="95" t="s">
        <v>25184</v>
      </c>
      <c r="G4515" s="258"/>
    </row>
    <row r="4516" spans="1:7" ht="31.5">
      <c r="A4516" s="126"/>
      <c r="B4516" s="257" t="s">
        <v>20411</v>
      </c>
      <c r="C4516" s="95"/>
      <c r="D4516" s="95"/>
      <c r="E4516" s="95"/>
      <c r="F4516" s="95" t="s">
        <v>25184</v>
      </c>
      <c r="G4516" s="258"/>
    </row>
    <row r="4517" spans="1:7" ht="31.5">
      <c r="A4517" s="126"/>
      <c r="B4517" s="257" t="s">
        <v>20412</v>
      </c>
      <c r="C4517" s="95"/>
      <c r="D4517" s="95"/>
      <c r="E4517" s="95"/>
      <c r="F4517" s="95" t="s">
        <v>25184</v>
      </c>
      <c r="G4517" s="258"/>
    </row>
    <row r="4518" spans="1:7" ht="31.5">
      <c r="A4518" s="126"/>
      <c r="B4518" s="257" t="s">
        <v>20413</v>
      </c>
      <c r="C4518" s="95"/>
      <c r="D4518" s="95"/>
      <c r="E4518" s="95"/>
      <c r="F4518" s="95" t="s">
        <v>25184</v>
      </c>
      <c r="G4518" s="258"/>
    </row>
    <row r="4519" spans="1:7" ht="31.5">
      <c r="A4519" s="126"/>
      <c r="B4519" s="257" t="s">
        <v>20414</v>
      </c>
      <c r="C4519" s="95"/>
      <c r="D4519" s="95"/>
      <c r="E4519" s="95"/>
      <c r="F4519" s="95" t="s">
        <v>25184</v>
      </c>
      <c r="G4519" s="258"/>
    </row>
    <row r="4520" spans="1:7" ht="31.5">
      <c r="A4520" s="126"/>
      <c r="B4520" s="257" t="s">
        <v>20415</v>
      </c>
      <c r="C4520" s="95"/>
      <c r="D4520" s="95"/>
      <c r="E4520" s="95"/>
      <c r="F4520" s="95" t="s">
        <v>25184</v>
      </c>
      <c r="G4520" s="258"/>
    </row>
    <row r="4521" spans="1:7" ht="31.5">
      <c r="A4521" s="126"/>
      <c r="B4521" s="257" t="s">
        <v>20416</v>
      </c>
      <c r="C4521" s="95"/>
      <c r="D4521" s="95"/>
      <c r="E4521" s="95"/>
      <c r="F4521" s="95" t="s">
        <v>25184</v>
      </c>
      <c r="G4521" s="258"/>
    </row>
    <row r="4522" spans="1:7" ht="31.5">
      <c r="A4522" s="126"/>
      <c r="B4522" s="257" t="s">
        <v>20417</v>
      </c>
      <c r="C4522" s="95"/>
      <c r="D4522" s="95"/>
      <c r="E4522" s="95"/>
      <c r="F4522" s="95" t="s">
        <v>25184</v>
      </c>
      <c r="G4522" s="258"/>
    </row>
    <row r="4523" spans="1:7" ht="31.5">
      <c r="A4523" s="126"/>
      <c r="B4523" s="257" t="s">
        <v>20418</v>
      </c>
      <c r="C4523" s="95"/>
      <c r="D4523" s="95"/>
      <c r="E4523" s="95"/>
      <c r="F4523" s="95" t="s">
        <v>25184</v>
      </c>
      <c r="G4523" s="258"/>
    </row>
    <row r="4524" spans="1:7" ht="31.5">
      <c r="A4524" s="126"/>
      <c r="B4524" s="257" t="s">
        <v>20419</v>
      </c>
      <c r="C4524" s="95"/>
      <c r="D4524" s="95"/>
      <c r="E4524" s="95"/>
      <c r="F4524" s="95" t="s">
        <v>25184</v>
      </c>
      <c r="G4524" s="258"/>
    </row>
    <row r="4525" spans="1:7" ht="31.5">
      <c r="A4525" s="126"/>
      <c r="B4525" s="257" t="s">
        <v>20420</v>
      </c>
      <c r="C4525" s="95"/>
      <c r="D4525" s="95"/>
      <c r="E4525" s="95"/>
      <c r="F4525" s="95" t="s">
        <v>25184</v>
      </c>
      <c r="G4525" s="258"/>
    </row>
    <row r="4526" spans="1:7" ht="31.5">
      <c r="A4526" s="126"/>
      <c r="B4526" s="257" t="s">
        <v>20421</v>
      </c>
      <c r="C4526" s="95"/>
      <c r="D4526" s="95"/>
      <c r="E4526" s="95"/>
      <c r="F4526" s="95" t="s">
        <v>25184</v>
      </c>
      <c r="G4526" s="258"/>
    </row>
    <row r="4527" spans="1:7" ht="31.5">
      <c r="A4527" s="126"/>
      <c r="B4527" s="257" t="s">
        <v>20422</v>
      </c>
      <c r="C4527" s="95"/>
      <c r="D4527" s="95"/>
      <c r="E4527" s="95"/>
      <c r="F4527" s="95" t="s">
        <v>25184</v>
      </c>
      <c r="G4527" s="258"/>
    </row>
    <row r="4528" spans="1:7" ht="31.5">
      <c r="A4528" s="126"/>
      <c r="B4528" s="257" t="s">
        <v>20423</v>
      </c>
      <c r="C4528" s="95"/>
      <c r="D4528" s="95"/>
      <c r="E4528" s="95"/>
      <c r="F4528" s="95" t="s">
        <v>25184</v>
      </c>
      <c r="G4528" s="258"/>
    </row>
    <row r="4529" spans="1:7" ht="31.5">
      <c r="A4529" s="126"/>
      <c r="B4529" s="257" t="s">
        <v>20424</v>
      </c>
      <c r="C4529" s="95"/>
      <c r="D4529" s="95"/>
      <c r="E4529" s="95"/>
      <c r="F4529" s="95" t="s">
        <v>25184</v>
      </c>
      <c r="G4529" s="258"/>
    </row>
    <row r="4530" spans="1:7" ht="31.5">
      <c r="A4530" s="126"/>
      <c r="B4530" s="257" t="s">
        <v>20425</v>
      </c>
      <c r="C4530" s="95"/>
      <c r="D4530" s="95"/>
      <c r="E4530" s="95"/>
      <c r="F4530" s="95" t="s">
        <v>25184</v>
      </c>
      <c r="G4530" s="258"/>
    </row>
    <row r="4531" spans="1:7" ht="31.5">
      <c r="A4531" s="126"/>
      <c r="B4531" s="257" t="s">
        <v>20426</v>
      </c>
      <c r="C4531" s="95"/>
      <c r="D4531" s="95"/>
      <c r="E4531" s="95"/>
      <c r="F4531" s="95" t="s">
        <v>25184</v>
      </c>
      <c r="G4531" s="258"/>
    </row>
    <row r="4532" spans="1:7" ht="31.5">
      <c r="A4532" s="126"/>
      <c r="B4532" s="257" t="s">
        <v>20427</v>
      </c>
      <c r="C4532" s="95"/>
      <c r="D4532" s="95"/>
      <c r="E4532" s="95"/>
      <c r="F4532" s="95" t="s">
        <v>25184</v>
      </c>
      <c r="G4532" s="258"/>
    </row>
    <row r="4533" spans="1:7" ht="31.5">
      <c r="A4533" s="126"/>
      <c r="B4533" s="257" t="s">
        <v>20428</v>
      </c>
      <c r="C4533" s="95"/>
      <c r="D4533" s="95"/>
      <c r="E4533" s="95"/>
      <c r="F4533" s="95" t="s">
        <v>25184</v>
      </c>
      <c r="G4533" s="258"/>
    </row>
    <row r="4534" spans="1:7" ht="31.5">
      <c r="A4534" s="126"/>
      <c r="B4534" s="257" t="s">
        <v>20429</v>
      </c>
      <c r="C4534" s="95"/>
      <c r="D4534" s="95"/>
      <c r="E4534" s="95"/>
      <c r="F4534" s="95" t="s">
        <v>25184</v>
      </c>
      <c r="G4534" s="258"/>
    </row>
    <row r="4535" spans="1:7" ht="31.5">
      <c r="A4535" s="126"/>
      <c r="B4535" s="257" t="s">
        <v>20430</v>
      </c>
      <c r="C4535" s="95"/>
      <c r="D4535" s="95"/>
      <c r="E4535" s="95"/>
      <c r="F4535" s="95" t="s">
        <v>25184</v>
      </c>
      <c r="G4535" s="258"/>
    </row>
    <row r="4536" spans="1:7" ht="31.5">
      <c r="A4536" s="126"/>
      <c r="B4536" s="257" t="s">
        <v>20431</v>
      </c>
      <c r="C4536" s="95"/>
      <c r="D4536" s="95"/>
      <c r="E4536" s="95"/>
      <c r="F4536" s="95" t="s">
        <v>25184</v>
      </c>
      <c r="G4536" s="258"/>
    </row>
    <row r="4537" spans="1:7" ht="31.5">
      <c r="A4537" s="126"/>
      <c r="B4537" s="257" t="s">
        <v>20432</v>
      </c>
      <c r="C4537" s="95"/>
      <c r="D4537" s="95"/>
      <c r="E4537" s="95"/>
      <c r="F4537" s="95" t="s">
        <v>25184</v>
      </c>
      <c r="G4537" s="258"/>
    </row>
    <row r="4538" spans="1:7" ht="31.5">
      <c r="A4538" s="126"/>
      <c r="B4538" s="257" t="s">
        <v>20433</v>
      </c>
      <c r="C4538" s="95"/>
      <c r="D4538" s="95"/>
      <c r="E4538" s="95"/>
      <c r="F4538" s="95" t="s">
        <v>25184</v>
      </c>
      <c r="G4538" s="258"/>
    </row>
    <row r="4539" spans="1:7" ht="31.5">
      <c r="A4539" s="126"/>
      <c r="B4539" s="257" t="s">
        <v>20434</v>
      </c>
      <c r="C4539" s="95"/>
      <c r="D4539" s="95"/>
      <c r="E4539" s="95"/>
      <c r="F4539" s="95" t="s">
        <v>25184</v>
      </c>
      <c r="G4539" s="258"/>
    </row>
    <row r="4540" spans="1:7" ht="31.5">
      <c r="A4540" s="126"/>
      <c r="B4540" s="257" t="s">
        <v>20435</v>
      </c>
      <c r="C4540" s="95"/>
      <c r="D4540" s="95"/>
      <c r="E4540" s="95"/>
      <c r="F4540" s="95" t="s">
        <v>25184</v>
      </c>
      <c r="G4540" s="258"/>
    </row>
    <row r="4541" spans="1:7" ht="31.5">
      <c r="A4541" s="126"/>
      <c r="B4541" s="257" t="s">
        <v>20436</v>
      </c>
      <c r="C4541" s="95"/>
      <c r="D4541" s="95"/>
      <c r="E4541" s="95"/>
      <c r="F4541" s="95" t="s">
        <v>25184</v>
      </c>
      <c r="G4541" s="258"/>
    </row>
    <row r="4542" spans="1:7" ht="31.5">
      <c r="A4542" s="126"/>
      <c r="B4542" s="257" t="s">
        <v>20437</v>
      </c>
      <c r="C4542" s="95"/>
      <c r="D4542" s="95"/>
      <c r="E4542" s="95"/>
      <c r="F4542" s="95" t="s">
        <v>25184</v>
      </c>
      <c r="G4542" s="258"/>
    </row>
    <row r="4543" spans="1:7" ht="31.5">
      <c r="A4543" s="126"/>
      <c r="B4543" s="257" t="s">
        <v>20438</v>
      </c>
      <c r="C4543" s="95"/>
      <c r="D4543" s="95"/>
      <c r="E4543" s="95"/>
      <c r="F4543" s="95" t="s">
        <v>25184</v>
      </c>
      <c r="G4543" s="258"/>
    </row>
    <row r="4544" spans="1:7" ht="31.5">
      <c r="A4544" s="126"/>
      <c r="B4544" s="257" t="s">
        <v>20439</v>
      </c>
      <c r="C4544" s="95"/>
      <c r="D4544" s="95"/>
      <c r="E4544" s="95"/>
      <c r="F4544" s="95" t="s">
        <v>25184</v>
      </c>
      <c r="G4544" s="258"/>
    </row>
    <row r="4545" spans="1:7" ht="31.5">
      <c r="A4545" s="126"/>
      <c r="B4545" s="257" t="s">
        <v>20440</v>
      </c>
      <c r="C4545" s="95"/>
      <c r="D4545" s="95"/>
      <c r="E4545" s="95"/>
      <c r="F4545" s="95" t="s">
        <v>25184</v>
      </c>
      <c r="G4545" s="258"/>
    </row>
    <row r="4546" spans="1:7" ht="31.5">
      <c r="A4546" s="126"/>
      <c r="B4546" s="257" t="s">
        <v>20441</v>
      </c>
      <c r="C4546" s="95"/>
      <c r="D4546" s="95"/>
      <c r="E4546" s="95"/>
      <c r="F4546" s="95" t="s">
        <v>25184</v>
      </c>
      <c r="G4546" s="258"/>
    </row>
    <row r="4547" spans="1:7" ht="31.5">
      <c r="A4547" s="126"/>
      <c r="B4547" s="257" t="s">
        <v>20442</v>
      </c>
      <c r="C4547" s="95"/>
      <c r="D4547" s="95"/>
      <c r="E4547" s="95"/>
      <c r="F4547" s="95" t="s">
        <v>25184</v>
      </c>
      <c r="G4547" s="258"/>
    </row>
    <row r="4548" spans="1:7" ht="31.5">
      <c r="A4548" s="126"/>
      <c r="B4548" s="257" t="s">
        <v>20443</v>
      </c>
      <c r="C4548" s="95"/>
      <c r="D4548" s="95"/>
      <c r="E4548" s="95"/>
      <c r="F4548" s="95" t="s">
        <v>25184</v>
      </c>
      <c r="G4548" s="258"/>
    </row>
    <row r="4549" spans="1:7" ht="31.5">
      <c r="A4549" s="126"/>
      <c r="B4549" s="257" t="s">
        <v>20444</v>
      </c>
      <c r="C4549" s="95"/>
      <c r="D4549" s="95"/>
      <c r="E4549" s="95"/>
      <c r="F4549" s="95" t="s">
        <v>25184</v>
      </c>
      <c r="G4549" s="258"/>
    </row>
    <row r="4550" spans="1:7" ht="31.5">
      <c r="A4550" s="126"/>
      <c r="B4550" s="257" t="s">
        <v>20445</v>
      </c>
      <c r="C4550" s="95"/>
      <c r="D4550" s="95"/>
      <c r="E4550" s="95"/>
      <c r="F4550" s="95" t="s">
        <v>25184</v>
      </c>
      <c r="G4550" s="258"/>
    </row>
    <row r="4551" spans="1:7" ht="31.5">
      <c r="A4551" s="126"/>
      <c r="B4551" s="257" t="s">
        <v>20446</v>
      </c>
      <c r="C4551" s="95"/>
      <c r="D4551" s="95"/>
      <c r="E4551" s="95"/>
      <c r="F4551" s="95" t="s">
        <v>25184</v>
      </c>
      <c r="G4551" s="258"/>
    </row>
    <row r="4552" spans="1:7" ht="31.5">
      <c r="A4552" s="126"/>
      <c r="B4552" s="257" t="s">
        <v>20447</v>
      </c>
      <c r="C4552" s="95"/>
      <c r="D4552" s="95"/>
      <c r="E4552" s="95"/>
      <c r="F4552" s="95" t="s">
        <v>25184</v>
      </c>
      <c r="G4552" s="258"/>
    </row>
    <row r="4553" spans="1:7" ht="31.5">
      <c r="A4553" s="126"/>
      <c r="B4553" s="257" t="s">
        <v>20448</v>
      </c>
      <c r="C4553" s="95"/>
      <c r="D4553" s="95"/>
      <c r="E4553" s="95"/>
      <c r="F4553" s="95" t="s">
        <v>25184</v>
      </c>
      <c r="G4553" s="258"/>
    </row>
    <row r="4554" spans="1:7" ht="31.5">
      <c r="A4554" s="126"/>
      <c r="B4554" s="257" t="s">
        <v>20449</v>
      </c>
      <c r="C4554" s="95"/>
      <c r="D4554" s="95"/>
      <c r="E4554" s="95"/>
      <c r="F4554" s="95" t="s">
        <v>25184</v>
      </c>
      <c r="G4554" s="258"/>
    </row>
    <row r="4555" spans="1:7" ht="31.5">
      <c r="A4555" s="126"/>
      <c r="B4555" s="257" t="s">
        <v>20450</v>
      </c>
      <c r="C4555" s="95"/>
      <c r="D4555" s="95"/>
      <c r="E4555" s="95"/>
      <c r="F4555" s="95" t="s">
        <v>25184</v>
      </c>
      <c r="G4555" s="258"/>
    </row>
    <row r="4556" spans="1:7" ht="31.5">
      <c r="A4556" s="126"/>
      <c r="B4556" s="257" t="s">
        <v>20451</v>
      </c>
      <c r="C4556" s="95"/>
      <c r="D4556" s="95"/>
      <c r="E4556" s="95"/>
      <c r="F4556" s="95" t="s">
        <v>25184</v>
      </c>
      <c r="G4556" s="258"/>
    </row>
    <row r="4557" spans="1:7" ht="31.5">
      <c r="A4557" s="126"/>
      <c r="B4557" s="257" t="s">
        <v>20452</v>
      </c>
      <c r="C4557" s="95"/>
      <c r="D4557" s="95"/>
      <c r="E4557" s="95"/>
      <c r="F4557" s="95" t="s">
        <v>25184</v>
      </c>
      <c r="G4557" s="258"/>
    </row>
    <row r="4558" spans="1:7" ht="31.5">
      <c r="A4558" s="126"/>
      <c r="B4558" s="257" t="s">
        <v>20453</v>
      </c>
      <c r="C4558" s="95"/>
      <c r="D4558" s="95"/>
      <c r="E4558" s="95"/>
      <c r="F4558" s="95" t="s">
        <v>25184</v>
      </c>
      <c r="G4558" s="258"/>
    </row>
    <row r="4559" spans="1:7" ht="31.5">
      <c r="A4559" s="126"/>
      <c r="B4559" s="257" t="s">
        <v>20454</v>
      </c>
      <c r="C4559" s="95"/>
      <c r="D4559" s="95"/>
      <c r="E4559" s="95"/>
      <c r="F4559" s="95" t="s">
        <v>25184</v>
      </c>
      <c r="G4559" s="258"/>
    </row>
    <row r="4560" spans="1:7" ht="31.5">
      <c r="A4560" s="126"/>
      <c r="B4560" s="257" t="s">
        <v>20455</v>
      </c>
      <c r="C4560" s="95"/>
      <c r="D4560" s="95"/>
      <c r="E4560" s="95"/>
      <c r="F4560" s="95" t="s">
        <v>25184</v>
      </c>
      <c r="G4560" s="258"/>
    </row>
    <row r="4561" spans="1:7" ht="31.5">
      <c r="A4561" s="126"/>
      <c r="B4561" s="257" t="s">
        <v>20456</v>
      </c>
      <c r="C4561" s="95"/>
      <c r="D4561" s="95"/>
      <c r="E4561" s="95"/>
      <c r="F4561" s="95" t="s">
        <v>25184</v>
      </c>
      <c r="G4561" s="258"/>
    </row>
    <row r="4562" spans="1:7" ht="31.5">
      <c r="A4562" s="126"/>
      <c r="B4562" s="257" t="s">
        <v>20457</v>
      </c>
      <c r="C4562" s="95"/>
      <c r="D4562" s="95"/>
      <c r="E4562" s="95"/>
      <c r="F4562" s="95" t="s">
        <v>25184</v>
      </c>
      <c r="G4562" s="258"/>
    </row>
    <row r="4563" spans="1:7" ht="31.5">
      <c r="A4563" s="126"/>
      <c r="B4563" s="257" t="s">
        <v>20458</v>
      </c>
      <c r="C4563" s="95"/>
      <c r="D4563" s="95"/>
      <c r="E4563" s="95"/>
      <c r="F4563" s="95" t="s">
        <v>25184</v>
      </c>
      <c r="G4563" s="258"/>
    </row>
    <row r="4564" spans="1:7" ht="31.5">
      <c r="A4564" s="126"/>
      <c r="B4564" s="257" t="s">
        <v>20459</v>
      </c>
      <c r="C4564" s="95"/>
      <c r="D4564" s="95"/>
      <c r="E4564" s="95"/>
      <c r="F4564" s="95" t="s">
        <v>25184</v>
      </c>
      <c r="G4564" s="258"/>
    </row>
    <row r="4565" spans="1:7" ht="31.5">
      <c r="A4565" s="126"/>
      <c r="B4565" s="257" t="s">
        <v>20460</v>
      </c>
      <c r="C4565" s="95"/>
      <c r="D4565" s="95"/>
      <c r="E4565" s="95"/>
      <c r="F4565" s="95" t="s">
        <v>25184</v>
      </c>
      <c r="G4565" s="258"/>
    </row>
    <row r="4566" spans="1:7" ht="31.5">
      <c r="A4566" s="126"/>
      <c r="B4566" s="257" t="s">
        <v>20461</v>
      </c>
      <c r="C4566" s="95"/>
      <c r="D4566" s="95"/>
      <c r="E4566" s="95"/>
      <c r="F4566" s="95" t="s">
        <v>25184</v>
      </c>
      <c r="G4566" s="258"/>
    </row>
    <row r="4567" spans="1:7" ht="31.5">
      <c r="A4567" s="126"/>
      <c r="B4567" s="257" t="s">
        <v>20462</v>
      </c>
      <c r="C4567" s="95"/>
      <c r="D4567" s="95"/>
      <c r="E4567" s="95"/>
      <c r="F4567" s="95" t="s">
        <v>25184</v>
      </c>
      <c r="G4567" s="258"/>
    </row>
    <row r="4568" spans="1:7" ht="31.5">
      <c r="A4568" s="126"/>
      <c r="B4568" s="257" t="s">
        <v>20463</v>
      </c>
      <c r="C4568" s="95"/>
      <c r="D4568" s="95"/>
      <c r="E4568" s="95"/>
      <c r="F4568" s="95" t="s">
        <v>25184</v>
      </c>
      <c r="G4568" s="258"/>
    </row>
    <row r="4569" spans="1:7" ht="31.5">
      <c r="A4569" s="126"/>
      <c r="B4569" s="257" t="s">
        <v>20464</v>
      </c>
      <c r="C4569" s="95"/>
      <c r="D4569" s="95"/>
      <c r="E4569" s="95"/>
      <c r="F4569" s="95" t="s">
        <v>25184</v>
      </c>
      <c r="G4569" s="258"/>
    </row>
    <row r="4570" spans="1:7" ht="31.5">
      <c r="A4570" s="126"/>
      <c r="B4570" s="257" t="s">
        <v>20465</v>
      </c>
      <c r="C4570" s="95"/>
      <c r="D4570" s="95"/>
      <c r="E4570" s="95"/>
      <c r="F4570" s="95" t="s">
        <v>25184</v>
      </c>
      <c r="G4570" s="258"/>
    </row>
    <row r="4571" spans="1:7" ht="31.5">
      <c r="A4571" s="126"/>
      <c r="B4571" s="257" t="s">
        <v>20466</v>
      </c>
      <c r="C4571" s="95"/>
      <c r="D4571" s="95"/>
      <c r="E4571" s="95"/>
      <c r="F4571" s="95" t="s">
        <v>25184</v>
      </c>
      <c r="G4571" s="258"/>
    </row>
    <row r="4572" spans="1:7" ht="31.5">
      <c r="A4572" s="126"/>
      <c r="B4572" s="257" t="s">
        <v>20467</v>
      </c>
      <c r="C4572" s="95"/>
      <c r="D4572" s="95"/>
      <c r="E4572" s="95"/>
      <c r="F4572" s="95" t="s">
        <v>25184</v>
      </c>
      <c r="G4572" s="258"/>
    </row>
    <row r="4573" spans="1:7" ht="31.5">
      <c r="A4573" s="126"/>
      <c r="B4573" s="257" t="s">
        <v>20468</v>
      </c>
      <c r="C4573" s="95"/>
      <c r="D4573" s="95"/>
      <c r="E4573" s="95"/>
      <c r="F4573" s="95" t="s">
        <v>25184</v>
      </c>
      <c r="G4573" s="258"/>
    </row>
    <row r="4574" spans="1:7" ht="31.5">
      <c r="A4574" s="126"/>
      <c r="B4574" s="257" t="s">
        <v>20469</v>
      </c>
      <c r="C4574" s="95"/>
      <c r="D4574" s="95"/>
      <c r="E4574" s="95"/>
      <c r="F4574" s="95" t="s">
        <v>25184</v>
      </c>
      <c r="G4574" s="258"/>
    </row>
    <row r="4575" spans="1:7" ht="31.5">
      <c r="A4575" s="126"/>
      <c r="B4575" s="257" t="s">
        <v>20470</v>
      </c>
      <c r="C4575" s="95"/>
      <c r="D4575" s="95"/>
      <c r="E4575" s="95"/>
      <c r="F4575" s="95" t="s">
        <v>25184</v>
      </c>
      <c r="G4575" s="258"/>
    </row>
    <row r="4576" spans="1:7" ht="31.5">
      <c r="A4576" s="126"/>
      <c r="B4576" s="257" t="s">
        <v>20471</v>
      </c>
      <c r="C4576" s="95"/>
      <c r="D4576" s="95"/>
      <c r="E4576" s="95"/>
      <c r="F4576" s="95" t="s">
        <v>25184</v>
      </c>
      <c r="G4576" s="258"/>
    </row>
    <row r="4577" spans="1:7" ht="31.5">
      <c r="A4577" s="126"/>
      <c r="B4577" s="257" t="s">
        <v>20472</v>
      </c>
      <c r="C4577" s="95"/>
      <c r="D4577" s="95"/>
      <c r="E4577" s="95"/>
      <c r="F4577" s="95" t="s">
        <v>25184</v>
      </c>
      <c r="G4577" s="258"/>
    </row>
    <row r="4578" spans="1:7" ht="31.5">
      <c r="A4578" s="126"/>
      <c r="B4578" s="257" t="s">
        <v>20473</v>
      </c>
      <c r="C4578" s="95"/>
      <c r="D4578" s="95"/>
      <c r="E4578" s="95"/>
      <c r="F4578" s="95" t="s">
        <v>25184</v>
      </c>
      <c r="G4578" s="258"/>
    </row>
    <row r="4579" spans="1:7" ht="31.5">
      <c r="A4579" s="126"/>
      <c r="B4579" s="257" t="s">
        <v>20474</v>
      </c>
      <c r="C4579" s="95"/>
      <c r="D4579" s="95"/>
      <c r="E4579" s="95"/>
      <c r="F4579" s="95" t="s">
        <v>25184</v>
      </c>
      <c r="G4579" s="258"/>
    </row>
    <row r="4580" spans="1:7" ht="31.5">
      <c r="A4580" s="126"/>
      <c r="B4580" s="257" t="s">
        <v>20475</v>
      </c>
      <c r="C4580" s="95"/>
      <c r="D4580" s="95"/>
      <c r="E4580" s="95"/>
      <c r="F4580" s="95" t="s">
        <v>25184</v>
      </c>
      <c r="G4580" s="258"/>
    </row>
    <row r="4581" spans="1:7" ht="31.5">
      <c r="A4581" s="126"/>
      <c r="B4581" s="257" t="s">
        <v>20476</v>
      </c>
      <c r="C4581" s="95"/>
      <c r="D4581" s="95"/>
      <c r="E4581" s="95"/>
      <c r="F4581" s="95" t="s">
        <v>25184</v>
      </c>
      <c r="G4581" s="258"/>
    </row>
    <row r="4582" spans="1:7" ht="31.5">
      <c r="A4582" s="126"/>
      <c r="B4582" s="257" t="s">
        <v>20477</v>
      </c>
      <c r="C4582" s="95"/>
      <c r="D4582" s="95"/>
      <c r="E4582" s="95"/>
      <c r="F4582" s="95" t="s">
        <v>25184</v>
      </c>
      <c r="G4582" s="258"/>
    </row>
    <row r="4583" spans="1:7" ht="31.5">
      <c r="A4583" s="126"/>
      <c r="B4583" s="257" t="s">
        <v>20478</v>
      </c>
      <c r="C4583" s="95"/>
      <c r="D4583" s="95"/>
      <c r="E4583" s="95"/>
      <c r="F4583" s="95" t="s">
        <v>25184</v>
      </c>
      <c r="G4583" s="258"/>
    </row>
    <row r="4584" spans="1:7" ht="31.5">
      <c r="A4584" s="126"/>
      <c r="B4584" s="257" t="s">
        <v>20479</v>
      </c>
      <c r="C4584" s="95"/>
      <c r="D4584" s="95"/>
      <c r="E4584" s="95"/>
      <c r="F4584" s="95" t="s">
        <v>25184</v>
      </c>
      <c r="G4584" s="258"/>
    </row>
    <row r="4585" spans="1:7" ht="31.5">
      <c r="A4585" s="126"/>
      <c r="B4585" s="257" t="s">
        <v>20480</v>
      </c>
      <c r="C4585" s="95"/>
      <c r="D4585" s="95"/>
      <c r="E4585" s="95"/>
      <c r="F4585" s="95" t="s">
        <v>25184</v>
      </c>
      <c r="G4585" s="258"/>
    </row>
    <row r="4586" spans="1:7" ht="31.5">
      <c r="A4586" s="126"/>
      <c r="B4586" s="257" t="s">
        <v>20481</v>
      </c>
      <c r="C4586" s="95"/>
      <c r="D4586" s="95"/>
      <c r="E4586" s="95"/>
      <c r="F4586" s="95" t="s">
        <v>25184</v>
      </c>
      <c r="G4586" s="258"/>
    </row>
    <row r="4587" spans="1:7" ht="31.5">
      <c r="A4587" s="126"/>
      <c r="B4587" s="257" t="s">
        <v>20482</v>
      </c>
      <c r="C4587" s="95"/>
      <c r="D4587" s="95"/>
      <c r="E4587" s="95"/>
      <c r="F4587" s="95" t="s">
        <v>25184</v>
      </c>
      <c r="G4587" s="258"/>
    </row>
    <row r="4588" spans="1:7" ht="31.5">
      <c r="A4588" s="126"/>
      <c r="B4588" s="257" t="s">
        <v>20483</v>
      </c>
      <c r="C4588" s="95"/>
      <c r="D4588" s="95"/>
      <c r="E4588" s="95"/>
      <c r="F4588" s="95" t="s">
        <v>25184</v>
      </c>
      <c r="G4588" s="258"/>
    </row>
    <row r="4589" spans="1:7" ht="31.5">
      <c r="A4589" s="126"/>
      <c r="B4589" s="257" t="s">
        <v>20484</v>
      </c>
      <c r="C4589" s="95"/>
      <c r="D4589" s="95"/>
      <c r="E4589" s="95"/>
      <c r="F4589" s="95" t="s">
        <v>25184</v>
      </c>
      <c r="G4589" s="258"/>
    </row>
    <row r="4590" spans="1:7" ht="31.5">
      <c r="A4590" s="126"/>
      <c r="B4590" s="257" t="s">
        <v>20485</v>
      </c>
      <c r="C4590" s="95"/>
      <c r="D4590" s="95"/>
      <c r="E4590" s="95"/>
      <c r="F4590" s="95" t="s">
        <v>25184</v>
      </c>
      <c r="G4590" s="258"/>
    </row>
    <row r="4591" spans="1:7" ht="31.5">
      <c r="A4591" s="126"/>
      <c r="B4591" s="257" t="s">
        <v>20486</v>
      </c>
      <c r="C4591" s="95"/>
      <c r="D4591" s="95"/>
      <c r="E4591" s="95"/>
      <c r="F4591" s="95" t="s">
        <v>25184</v>
      </c>
      <c r="G4591" s="258"/>
    </row>
    <row r="4592" spans="1:7" ht="31.5">
      <c r="A4592" s="126"/>
      <c r="B4592" s="257" t="s">
        <v>20487</v>
      </c>
      <c r="C4592" s="95"/>
      <c r="D4592" s="95"/>
      <c r="E4592" s="95"/>
      <c r="F4592" s="95" t="s">
        <v>25184</v>
      </c>
      <c r="G4592" s="258"/>
    </row>
    <row r="4593" spans="1:7" ht="31.5">
      <c r="A4593" s="126"/>
      <c r="B4593" s="257" t="s">
        <v>20488</v>
      </c>
      <c r="C4593" s="95"/>
      <c r="D4593" s="95"/>
      <c r="E4593" s="95"/>
      <c r="F4593" s="95" t="s">
        <v>25184</v>
      </c>
      <c r="G4593" s="258"/>
    </row>
    <row r="4594" spans="1:7" ht="31.5">
      <c r="A4594" s="126"/>
      <c r="B4594" s="257" t="s">
        <v>20489</v>
      </c>
      <c r="C4594" s="95"/>
      <c r="D4594" s="95"/>
      <c r="E4594" s="95"/>
      <c r="F4594" s="95" t="s">
        <v>25184</v>
      </c>
      <c r="G4594" s="258"/>
    </row>
    <row r="4595" spans="1:7" ht="31.5">
      <c r="A4595" s="126"/>
      <c r="B4595" s="257" t="s">
        <v>20490</v>
      </c>
      <c r="C4595" s="95"/>
      <c r="D4595" s="95"/>
      <c r="E4595" s="95"/>
      <c r="F4595" s="95" t="s">
        <v>25184</v>
      </c>
      <c r="G4595" s="258"/>
    </row>
    <row r="4596" spans="1:7" ht="31.5">
      <c r="A4596" s="126"/>
      <c r="B4596" s="257" t="s">
        <v>20491</v>
      </c>
      <c r="C4596" s="95"/>
      <c r="D4596" s="95"/>
      <c r="E4596" s="95"/>
      <c r="F4596" s="95" t="s">
        <v>25184</v>
      </c>
      <c r="G4596" s="258"/>
    </row>
    <row r="4597" spans="1:7" ht="31.5">
      <c r="A4597" s="126"/>
      <c r="B4597" s="257" t="s">
        <v>20492</v>
      </c>
      <c r="C4597" s="95"/>
      <c r="D4597" s="95"/>
      <c r="E4597" s="95"/>
      <c r="F4597" s="95" t="s">
        <v>25184</v>
      </c>
      <c r="G4597" s="258"/>
    </row>
    <row r="4598" spans="1:7" ht="31.5">
      <c r="A4598" s="126"/>
      <c r="B4598" s="257" t="s">
        <v>20493</v>
      </c>
      <c r="C4598" s="95"/>
      <c r="D4598" s="95"/>
      <c r="E4598" s="95"/>
      <c r="F4598" s="95" t="s">
        <v>25184</v>
      </c>
      <c r="G4598" s="258"/>
    </row>
    <row r="4599" spans="1:7" ht="31.5">
      <c r="A4599" s="126"/>
      <c r="B4599" s="257" t="s">
        <v>20494</v>
      </c>
      <c r="C4599" s="95"/>
      <c r="D4599" s="95"/>
      <c r="E4599" s="95"/>
      <c r="F4599" s="95" t="s">
        <v>25184</v>
      </c>
      <c r="G4599" s="258"/>
    </row>
    <row r="4600" spans="1:7" ht="31.5">
      <c r="A4600" s="126"/>
      <c r="B4600" s="257" t="s">
        <v>20495</v>
      </c>
      <c r="C4600" s="95"/>
      <c r="D4600" s="95"/>
      <c r="E4600" s="95"/>
      <c r="F4600" s="95" t="s">
        <v>25184</v>
      </c>
      <c r="G4600" s="258"/>
    </row>
    <row r="4601" spans="1:7" ht="31.5">
      <c r="A4601" s="126"/>
      <c r="B4601" s="257" t="s">
        <v>20496</v>
      </c>
      <c r="C4601" s="95"/>
      <c r="D4601" s="95"/>
      <c r="E4601" s="95"/>
      <c r="F4601" s="95" t="s">
        <v>25184</v>
      </c>
      <c r="G4601" s="258"/>
    </row>
    <row r="4602" spans="1:7" ht="31.5">
      <c r="A4602" s="126"/>
      <c r="B4602" s="257" t="s">
        <v>20497</v>
      </c>
      <c r="C4602" s="95"/>
      <c r="D4602" s="95"/>
      <c r="E4602" s="95"/>
      <c r="F4602" s="95" t="s">
        <v>25184</v>
      </c>
      <c r="G4602" s="258"/>
    </row>
    <row r="4603" spans="1:7" ht="31.5">
      <c r="A4603" s="126"/>
      <c r="B4603" s="257" t="s">
        <v>20498</v>
      </c>
      <c r="C4603" s="95"/>
      <c r="D4603" s="95"/>
      <c r="E4603" s="95"/>
      <c r="F4603" s="95" t="s">
        <v>25184</v>
      </c>
      <c r="G4603" s="258"/>
    </row>
    <row r="4604" spans="1:7" ht="31.5">
      <c r="A4604" s="126"/>
      <c r="B4604" s="257" t="s">
        <v>20499</v>
      </c>
      <c r="C4604" s="95"/>
      <c r="D4604" s="95"/>
      <c r="E4604" s="95"/>
      <c r="F4604" s="95" t="s">
        <v>25184</v>
      </c>
      <c r="G4604" s="258"/>
    </row>
    <row r="4605" spans="1:7" ht="31.5">
      <c r="A4605" s="126"/>
      <c r="B4605" s="257" t="s">
        <v>20500</v>
      </c>
      <c r="C4605" s="95"/>
      <c r="D4605" s="95"/>
      <c r="E4605" s="95"/>
      <c r="F4605" s="95" t="s">
        <v>25184</v>
      </c>
      <c r="G4605" s="258"/>
    </row>
    <row r="4606" spans="1:7" ht="31.5">
      <c r="A4606" s="126"/>
      <c r="B4606" s="257" t="s">
        <v>20501</v>
      </c>
      <c r="C4606" s="95"/>
      <c r="D4606" s="95"/>
      <c r="E4606" s="95"/>
      <c r="F4606" s="95" t="s">
        <v>25184</v>
      </c>
      <c r="G4606" s="258"/>
    </row>
    <row r="4607" spans="1:7" ht="31.5">
      <c r="A4607" s="126"/>
      <c r="B4607" s="257" t="s">
        <v>20502</v>
      </c>
      <c r="C4607" s="95"/>
      <c r="D4607" s="95"/>
      <c r="E4607" s="95"/>
      <c r="F4607" s="95" t="s">
        <v>25184</v>
      </c>
      <c r="G4607" s="258"/>
    </row>
    <row r="4608" spans="1:7" ht="31.5">
      <c r="A4608" s="126"/>
      <c r="B4608" s="257" t="s">
        <v>20503</v>
      </c>
      <c r="C4608" s="95"/>
      <c r="D4608" s="95"/>
      <c r="E4608" s="95"/>
      <c r="F4608" s="95" t="s">
        <v>25184</v>
      </c>
      <c r="G4608" s="258"/>
    </row>
    <row r="4609" spans="1:7" ht="31.5">
      <c r="A4609" s="126"/>
      <c r="B4609" s="257" t="s">
        <v>20504</v>
      </c>
      <c r="C4609" s="95"/>
      <c r="D4609" s="95"/>
      <c r="E4609" s="95"/>
      <c r="F4609" s="95" t="s">
        <v>25184</v>
      </c>
      <c r="G4609" s="258"/>
    </row>
    <row r="4610" spans="1:7" ht="31.5">
      <c r="A4610" s="126"/>
      <c r="B4610" s="257" t="s">
        <v>20505</v>
      </c>
      <c r="C4610" s="95"/>
      <c r="D4610" s="95"/>
      <c r="E4610" s="95"/>
      <c r="F4610" s="95" t="s">
        <v>25184</v>
      </c>
      <c r="G4610" s="258"/>
    </row>
    <row r="4611" spans="1:7" ht="31.5">
      <c r="A4611" s="126"/>
      <c r="B4611" s="257" t="s">
        <v>20506</v>
      </c>
      <c r="C4611" s="95"/>
      <c r="D4611" s="95"/>
      <c r="E4611" s="95"/>
      <c r="F4611" s="95" t="s">
        <v>25184</v>
      </c>
      <c r="G4611" s="258"/>
    </row>
    <row r="4612" spans="1:7" ht="31.5">
      <c r="A4612" s="126"/>
      <c r="B4612" s="257" t="s">
        <v>20507</v>
      </c>
      <c r="C4612" s="95"/>
      <c r="D4612" s="95"/>
      <c r="E4612" s="95"/>
      <c r="F4612" s="95" t="s">
        <v>25184</v>
      </c>
      <c r="G4612" s="258"/>
    </row>
    <row r="4613" spans="1:7" ht="31.5">
      <c r="A4613" s="126"/>
      <c r="B4613" s="257" t="s">
        <v>20508</v>
      </c>
      <c r="C4613" s="95"/>
      <c r="D4613" s="95"/>
      <c r="E4613" s="95"/>
      <c r="F4613" s="95" t="s">
        <v>25184</v>
      </c>
      <c r="G4613" s="258"/>
    </row>
    <row r="4614" spans="1:7" ht="31.5">
      <c r="A4614" s="126"/>
      <c r="B4614" s="257" t="s">
        <v>20509</v>
      </c>
      <c r="C4614" s="95"/>
      <c r="D4614" s="95"/>
      <c r="E4614" s="95"/>
      <c r="F4614" s="95" t="s">
        <v>25184</v>
      </c>
      <c r="G4614" s="258"/>
    </row>
    <row r="4615" spans="1:7" ht="31.5">
      <c r="A4615" s="126"/>
      <c r="B4615" s="257" t="s">
        <v>20510</v>
      </c>
      <c r="C4615" s="95"/>
      <c r="D4615" s="95"/>
      <c r="E4615" s="95"/>
      <c r="F4615" s="95" t="s">
        <v>25184</v>
      </c>
      <c r="G4615" s="258"/>
    </row>
    <row r="4616" spans="1:7" ht="31.5">
      <c r="A4616" s="126"/>
      <c r="B4616" s="257" t="s">
        <v>20511</v>
      </c>
      <c r="C4616" s="95"/>
      <c r="D4616" s="95"/>
      <c r="E4616" s="95"/>
      <c r="F4616" s="95" t="s">
        <v>25184</v>
      </c>
      <c r="G4616" s="258"/>
    </row>
    <row r="4617" spans="1:7" ht="31.5">
      <c r="A4617" s="126"/>
      <c r="B4617" s="257" t="s">
        <v>20512</v>
      </c>
      <c r="C4617" s="95"/>
      <c r="D4617" s="95"/>
      <c r="E4617" s="95"/>
      <c r="F4617" s="95" t="s">
        <v>25184</v>
      </c>
      <c r="G4617" s="258"/>
    </row>
    <row r="4618" spans="1:7" ht="31.5">
      <c r="A4618" s="126"/>
      <c r="B4618" s="257" t="s">
        <v>20513</v>
      </c>
      <c r="C4618" s="95"/>
      <c r="D4618" s="95"/>
      <c r="E4618" s="95"/>
      <c r="F4618" s="95" t="s">
        <v>25184</v>
      </c>
      <c r="G4618" s="258"/>
    </row>
    <row r="4619" spans="1:7" ht="31.5">
      <c r="A4619" s="126"/>
      <c r="B4619" s="257" t="s">
        <v>20514</v>
      </c>
      <c r="C4619" s="95"/>
      <c r="D4619" s="95"/>
      <c r="E4619" s="95"/>
      <c r="F4619" s="95" t="s">
        <v>25184</v>
      </c>
      <c r="G4619" s="258"/>
    </row>
    <row r="4620" spans="1:7" ht="31.5">
      <c r="A4620" s="126"/>
      <c r="B4620" s="257" t="s">
        <v>20515</v>
      </c>
      <c r="C4620" s="95"/>
      <c r="D4620" s="95"/>
      <c r="E4620" s="95"/>
      <c r="F4620" s="95" t="s">
        <v>25184</v>
      </c>
      <c r="G4620" s="258"/>
    </row>
    <row r="4621" spans="1:7" ht="31.5">
      <c r="A4621" s="126"/>
      <c r="B4621" s="257" t="s">
        <v>20516</v>
      </c>
      <c r="C4621" s="95"/>
      <c r="D4621" s="95"/>
      <c r="E4621" s="95"/>
      <c r="F4621" s="95" t="s">
        <v>25184</v>
      </c>
      <c r="G4621" s="258"/>
    </row>
    <row r="4622" spans="1:7" ht="31.5">
      <c r="A4622" s="126"/>
      <c r="B4622" s="257" t="s">
        <v>20517</v>
      </c>
      <c r="C4622" s="95"/>
      <c r="D4622" s="95"/>
      <c r="E4622" s="95"/>
      <c r="F4622" s="95" t="s">
        <v>25184</v>
      </c>
      <c r="G4622" s="258"/>
    </row>
    <row r="4623" spans="1:7" ht="31.5">
      <c r="A4623" s="126"/>
      <c r="B4623" s="257" t="s">
        <v>20518</v>
      </c>
      <c r="C4623" s="95"/>
      <c r="D4623" s="95"/>
      <c r="E4623" s="95"/>
      <c r="F4623" s="95" t="s">
        <v>25184</v>
      </c>
      <c r="G4623" s="258"/>
    </row>
    <row r="4624" spans="1:7" ht="31.5">
      <c r="A4624" s="126"/>
      <c r="B4624" s="257" t="s">
        <v>20519</v>
      </c>
      <c r="C4624" s="95"/>
      <c r="D4624" s="95"/>
      <c r="E4624" s="95"/>
      <c r="F4624" s="95" t="s">
        <v>25184</v>
      </c>
      <c r="G4624" s="258"/>
    </row>
    <row r="4625" spans="1:7" ht="31.5">
      <c r="A4625" s="126"/>
      <c r="B4625" s="257" t="s">
        <v>20520</v>
      </c>
      <c r="C4625" s="95"/>
      <c r="D4625" s="95"/>
      <c r="E4625" s="95"/>
      <c r="F4625" s="95" t="s">
        <v>25184</v>
      </c>
      <c r="G4625" s="258"/>
    </row>
    <row r="4626" spans="1:7" ht="31.5">
      <c r="A4626" s="126"/>
      <c r="B4626" s="257" t="s">
        <v>20521</v>
      </c>
      <c r="C4626" s="95"/>
      <c r="D4626" s="95"/>
      <c r="E4626" s="95"/>
      <c r="F4626" s="95" t="s">
        <v>25184</v>
      </c>
      <c r="G4626" s="258"/>
    </row>
    <row r="4627" spans="1:7" ht="31.5">
      <c r="A4627" s="126"/>
      <c r="B4627" s="257" t="s">
        <v>20522</v>
      </c>
      <c r="C4627" s="95"/>
      <c r="D4627" s="95"/>
      <c r="E4627" s="95"/>
      <c r="F4627" s="95" t="s">
        <v>25184</v>
      </c>
      <c r="G4627" s="258"/>
    </row>
    <row r="4628" spans="1:7" ht="31.5">
      <c r="A4628" s="126"/>
      <c r="B4628" s="257" t="s">
        <v>20523</v>
      </c>
      <c r="C4628" s="95"/>
      <c r="D4628" s="95"/>
      <c r="E4628" s="95"/>
      <c r="F4628" s="95" t="s">
        <v>25184</v>
      </c>
      <c r="G4628" s="258"/>
    </row>
    <row r="4629" spans="1:7" ht="31.5">
      <c r="A4629" s="126"/>
      <c r="B4629" s="257" t="s">
        <v>20524</v>
      </c>
      <c r="C4629" s="95"/>
      <c r="D4629" s="95"/>
      <c r="E4629" s="95"/>
      <c r="F4629" s="95" t="s">
        <v>25184</v>
      </c>
      <c r="G4629" s="258"/>
    </row>
    <row r="4630" spans="1:7" ht="31.5">
      <c r="A4630" s="126"/>
      <c r="B4630" s="257" t="s">
        <v>20525</v>
      </c>
      <c r="C4630" s="95"/>
      <c r="D4630" s="95"/>
      <c r="E4630" s="95"/>
      <c r="F4630" s="95" t="s">
        <v>25184</v>
      </c>
      <c r="G4630" s="258"/>
    </row>
    <row r="4631" spans="1:7" ht="31.5">
      <c r="A4631" s="126"/>
      <c r="B4631" s="257" t="s">
        <v>20526</v>
      </c>
      <c r="C4631" s="95"/>
      <c r="D4631" s="95"/>
      <c r="E4631" s="95"/>
      <c r="F4631" s="95" t="s">
        <v>25184</v>
      </c>
      <c r="G4631" s="258"/>
    </row>
    <row r="4632" spans="1:7" ht="31.5">
      <c r="A4632" s="126"/>
      <c r="B4632" s="257" t="s">
        <v>20527</v>
      </c>
      <c r="C4632" s="95"/>
      <c r="D4632" s="95"/>
      <c r="E4632" s="95"/>
      <c r="F4632" s="95" t="s">
        <v>25184</v>
      </c>
      <c r="G4632" s="258"/>
    </row>
    <row r="4633" spans="1:7" ht="31.5">
      <c r="A4633" s="126"/>
      <c r="B4633" s="257" t="s">
        <v>20528</v>
      </c>
      <c r="C4633" s="95"/>
      <c r="D4633" s="95"/>
      <c r="E4633" s="95"/>
      <c r="F4633" s="95" t="s">
        <v>25184</v>
      </c>
      <c r="G4633" s="258"/>
    </row>
    <row r="4634" spans="1:7" ht="31.5">
      <c r="A4634" s="126"/>
      <c r="B4634" s="257" t="s">
        <v>20529</v>
      </c>
      <c r="C4634" s="95"/>
      <c r="D4634" s="95"/>
      <c r="E4634" s="95"/>
      <c r="F4634" s="95" t="s">
        <v>25184</v>
      </c>
      <c r="G4634" s="258"/>
    </row>
    <row r="4635" spans="1:7" ht="31.5">
      <c r="A4635" s="126"/>
      <c r="B4635" s="257" t="s">
        <v>20530</v>
      </c>
      <c r="C4635" s="95"/>
      <c r="D4635" s="95"/>
      <c r="E4635" s="95"/>
      <c r="F4635" s="95" t="s">
        <v>25184</v>
      </c>
      <c r="G4635" s="258"/>
    </row>
    <row r="4636" spans="1:7" ht="31.5">
      <c r="A4636" s="126"/>
      <c r="B4636" s="257" t="s">
        <v>20531</v>
      </c>
      <c r="C4636" s="95"/>
      <c r="D4636" s="95"/>
      <c r="E4636" s="95"/>
      <c r="F4636" s="95" t="s">
        <v>25184</v>
      </c>
      <c r="G4636" s="258"/>
    </row>
    <row r="4637" spans="1:7" ht="31.5">
      <c r="A4637" s="126"/>
      <c r="B4637" s="257" t="s">
        <v>20532</v>
      </c>
      <c r="C4637" s="95"/>
      <c r="D4637" s="95"/>
      <c r="E4637" s="95"/>
      <c r="F4637" s="95" t="s">
        <v>25184</v>
      </c>
      <c r="G4637" s="258"/>
    </row>
    <row r="4638" spans="1:7" ht="31.5">
      <c r="A4638" s="126"/>
      <c r="B4638" s="257" t="s">
        <v>20533</v>
      </c>
      <c r="C4638" s="95"/>
      <c r="D4638" s="95"/>
      <c r="E4638" s="95"/>
      <c r="F4638" s="95" t="s">
        <v>25184</v>
      </c>
      <c r="G4638" s="258"/>
    </row>
    <row r="4639" spans="1:7" ht="31.5">
      <c r="A4639" s="126"/>
      <c r="B4639" s="257" t="s">
        <v>20534</v>
      </c>
      <c r="C4639" s="95"/>
      <c r="D4639" s="95"/>
      <c r="E4639" s="95"/>
      <c r="F4639" s="95" t="s">
        <v>25184</v>
      </c>
      <c r="G4639" s="258"/>
    </row>
    <row r="4640" spans="1:7" ht="31.5">
      <c r="A4640" s="126"/>
      <c r="B4640" s="257" t="s">
        <v>20535</v>
      </c>
      <c r="C4640" s="95"/>
      <c r="D4640" s="95"/>
      <c r="E4640" s="95"/>
      <c r="F4640" s="95" t="s">
        <v>25184</v>
      </c>
      <c r="G4640" s="258"/>
    </row>
    <row r="4641" spans="1:7" ht="31.5">
      <c r="A4641" s="126"/>
      <c r="B4641" s="257" t="s">
        <v>20536</v>
      </c>
      <c r="C4641" s="95"/>
      <c r="D4641" s="95"/>
      <c r="E4641" s="95"/>
      <c r="F4641" s="95" t="s">
        <v>25184</v>
      </c>
      <c r="G4641" s="258"/>
    </row>
    <row r="4642" spans="1:7" ht="31.5">
      <c r="A4642" s="126"/>
      <c r="B4642" s="257" t="s">
        <v>20537</v>
      </c>
      <c r="C4642" s="95"/>
      <c r="D4642" s="95"/>
      <c r="E4642" s="95"/>
      <c r="F4642" s="95" t="s">
        <v>25184</v>
      </c>
      <c r="G4642" s="258"/>
    </row>
    <row r="4643" spans="1:7" ht="31.5">
      <c r="A4643" s="126"/>
      <c r="B4643" s="257" t="s">
        <v>20538</v>
      </c>
      <c r="C4643" s="95"/>
      <c r="D4643" s="95"/>
      <c r="E4643" s="95"/>
      <c r="F4643" s="95" t="s">
        <v>25184</v>
      </c>
      <c r="G4643" s="258"/>
    </row>
    <row r="4644" spans="1:7" ht="31.5">
      <c r="A4644" s="126"/>
      <c r="B4644" s="257" t="s">
        <v>20539</v>
      </c>
      <c r="C4644" s="95"/>
      <c r="D4644" s="95"/>
      <c r="E4644" s="95"/>
      <c r="F4644" s="95" t="s">
        <v>25184</v>
      </c>
      <c r="G4644" s="258"/>
    </row>
    <row r="4645" spans="1:7" ht="31.5">
      <c r="A4645" s="126"/>
      <c r="B4645" s="257" t="s">
        <v>20540</v>
      </c>
      <c r="C4645" s="95"/>
      <c r="D4645" s="95"/>
      <c r="E4645" s="95"/>
      <c r="F4645" s="95" t="s">
        <v>25184</v>
      </c>
      <c r="G4645" s="258"/>
    </row>
    <row r="4646" spans="1:7" ht="31.5">
      <c r="A4646" s="126"/>
      <c r="B4646" s="257" t="s">
        <v>20541</v>
      </c>
      <c r="C4646" s="95"/>
      <c r="D4646" s="95"/>
      <c r="E4646" s="95"/>
      <c r="F4646" s="95" t="s">
        <v>25184</v>
      </c>
      <c r="G4646" s="258"/>
    </row>
    <row r="4647" spans="1:7" ht="31.5">
      <c r="A4647" s="126"/>
      <c r="B4647" s="257" t="s">
        <v>20542</v>
      </c>
      <c r="C4647" s="95"/>
      <c r="D4647" s="95"/>
      <c r="E4647" s="95"/>
      <c r="F4647" s="95" t="s">
        <v>25184</v>
      </c>
      <c r="G4647" s="258"/>
    </row>
    <row r="4648" spans="1:7" ht="31.5">
      <c r="A4648" s="126"/>
      <c r="B4648" s="257" t="s">
        <v>20543</v>
      </c>
      <c r="C4648" s="95"/>
      <c r="D4648" s="95"/>
      <c r="E4648" s="95"/>
      <c r="F4648" s="95" t="s">
        <v>25184</v>
      </c>
      <c r="G4648" s="258"/>
    </row>
    <row r="4649" spans="1:7" ht="31.5">
      <c r="A4649" s="126"/>
      <c r="B4649" s="257" t="s">
        <v>20544</v>
      </c>
      <c r="C4649" s="95"/>
      <c r="D4649" s="95"/>
      <c r="E4649" s="95"/>
      <c r="F4649" s="95" t="s">
        <v>25184</v>
      </c>
      <c r="G4649" s="258"/>
    </row>
    <row r="4650" spans="1:7" ht="31.5">
      <c r="A4650" s="126"/>
      <c r="B4650" s="257" t="s">
        <v>20545</v>
      </c>
      <c r="C4650" s="95"/>
      <c r="D4650" s="95"/>
      <c r="E4650" s="95"/>
      <c r="F4650" s="95" t="s">
        <v>25184</v>
      </c>
      <c r="G4650" s="258"/>
    </row>
    <row r="4651" spans="1:7" ht="31.5">
      <c r="A4651" s="126"/>
      <c r="B4651" s="257" t="s">
        <v>20546</v>
      </c>
      <c r="C4651" s="95"/>
      <c r="D4651" s="95"/>
      <c r="E4651" s="95"/>
      <c r="F4651" s="95" t="s">
        <v>25184</v>
      </c>
      <c r="G4651" s="258"/>
    </row>
    <row r="4652" spans="1:7" ht="31.5">
      <c r="A4652" s="126"/>
      <c r="B4652" s="257" t="s">
        <v>20547</v>
      </c>
      <c r="C4652" s="95"/>
      <c r="D4652" s="95"/>
      <c r="E4652" s="95"/>
      <c r="F4652" s="95" t="s">
        <v>25184</v>
      </c>
      <c r="G4652" s="258"/>
    </row>
    <row r="4653" spans="1:7" ht="31.5">
      <c r="A4653" s="126"/>
      <c r="B4653" s="257" t="s">
        <v>20548</v>
      </c>
      <c r="C4653" s="95"/>
      <c r="D4653" s="95"/>
      <c r="E4653" s="95"/>
      <c r="F4653" s="95" t="s">
        <v>25184</v>
      </c>
      <c r="G4653" s="258"/>
    </row>
    <row r="4654" spans="1:7" ht="31.5">
      <c r="A4654" s="126"/>
      <c r="B4654" s="257" t="s">
        <v>20549</v>
      </c>
      <c r="C4654" s="95"/>
      <c r="D4654" s="95"/>
      <c r="E4654" s="95"/>
      <c r="F4654" s="95" t="s">
        <v>25184</v>
      </c>
      <c r="G4654" s="258"/>
    </row>
    <row r="4655" spans="1:7" ht="31.5">
      <c r="A4655" s="126"/>
      <c r="B4655" s="257" t="s">
        <v>20550</v>
      </c>
      <c r="C4655" s="95"/>
      <c r="D4655" s="95"/>
      <c r="E4655" s="95"/>
      <c r="F4655" s="95" t="s">
        <v>25184</v>
      </c>
      <c r="G4655" s="258"/>
    </row>
    <row r="4656" spans="1:7" ht="31.5">
      <c r="A4656" s="126"/>
      <c r="B4656" s="257" t="s">
        <v>20551</v>
      </c>
      <c r="C4656" s="95"/>
      <c r="D4656" s="95"/>
      <c r="E4656" s="95"/>
      <c r="F4656" s="95" t="s">
        <v>25184</v>
      </c>
      <c r="G4656" s="258"/>
    </row>
    <row r="4657" spans="1:7" ht="31.5">
      <c r="A4657" s="126"/>
      <c r="B4657" s="257" t="s">
        <v>20552</v>
      </c>
      <c r="C4657" s="95"/>
      <c r="D4657" s="95"/>
      <c r="E4657" s="95"/>
      <c r="F4657" s="95" t="s">
        <v>25184</v>
      </c>
      <c r="G4657" s="258"/>
    </row>
    <row r="4658" spans="1:7" ht="31.5">
      <c r="A4658" s="126"/>
      <c r="B4658" s="257" t="s">
        <v>20553</v>
      </c>
      <c r="C4658" s="95"/>
      <c r="D4658" s="95"/>
      <c r="E4658" s="95"/>
      <c r="F4658" s="95" t="s">
        <v>25184</v>
      </c>
      <c r="G4658" s="258"/>
    </row>
    <row r="4659" spans="1:7" ht="31.5">
      <c r="A4659" s="126"/>
      <c r="B4659" s="257" t="s">
        <v>20554</v>
      </c>
      <c r="C4659" s="95"/>
      <c r="D4659" s="95"/>
      <c r="E4659" s="95"/>
      <c r="F4659" s="95" t="s">
        <v>25184</v>
      </c>
      <c r="G4659" s="258"/>
    </row>
    <row r="4660" spans="1:7" ht="31.5">
      <c r="A4660" s="126"/>
      <c r="B4660" s="257" t="s">
        <v>20555</v>
      </c>
      <c r="C4660" s="95"/>
      <c r="D4660" s="95"/>
      <c r="E4660" s="95"/>
      <c r="F4660" s="95" t="s">
        <v>25184</v>
      </c>
      <c r="G4660" s="258"/>
    </row>
    <row r="4661" spans="1:7" ht="31.5">
      <c r="A4661" s="126"/>
      <c r="B4661" s="257" t="s">
        <v>20556</v>
      </c>
      <c r="C4661" s="95"/>
      <c r="D4661" s="95"/>
      <c r="E4661" s="95"/>
      <c r="F4661" s="95" t="s">
        <v>25184</v>
      </c>
      <c r="G4661" s="258"/>
    </row>
    <row r="4662" spans="1:7" ht="31.5">
      <c r="A4662" s="126"/>
      <c r="B4662" s="257" t="s">
        <v>20557</v>
      </c>
      <c r="C4662" s="95"/>
      <c r="D4662" s="95"/>
      <c r="E4662" s="95"/>
      <c r="F4662" s="95" t="s">
        <v>25184</v>
      </c>
      <c r="G4662" s="258"/>
    </row>
    <row r="4663" spans="1:7" ht="31.5">
      <c r="A4663" s="126"/>
      <c r="B4663" s="257" t="s">
        <v>20558</v>
      </c>
      <c r="C4663" s="95"/>
      <c r="D4663" s="95"/>
      <c r="E4663" s="95"/>
      <c r="F4663" s="95" t="s">
        <v>25184</v>
      </c>
      <c r="G4663" s="258"/>
    </row>
    <row r="4664" spans="1:7" ht="31.5">
      <c r="A4664" s="126"/>
      <c r="B4664" s="257" t="s">
        <v>20559</v>
      </c>
      <c r="C4664" s="95"/>
      <c r="D4664" s="95"/>
      <c r="E4664" s="95"/>
      <c r="F4664" s="95" t="s">
        <v>25184</v>
      </c>
      <c r="G4664" s="258"/>
    </row>
    <row r="4665" spans="1:7" ht="31.5">
      <c r="A4665" s="126"/>
      <c r="B4665" s="257" t="s">
        <v>20560</v>
      </c>
      <c r="C4665" s="95"/>
      <c r="D4665" s="95"/>
      <c r="E4665" s="95"/>
      <c r="F4665" s="95" t="s">
        <v>25184</v>
      </c>
      <c r="G4665" s="258"/>
    </row>
    <row r="4666" spans="1:7" ht="31.5">
      <c r="A4666" s="126"/>
      <c r="B4666" s="257" t="s">
        <v>20561</v>
      </c>
      <c r="C4666" s="95"/>
      <c r="D4666" s="95"/>
      <c r="E4666" s="95"/>
      <c r="F4666" s="95" t="s">
        <v>25184</v>
      </c>
      <c r="G4666" s="258"/>
    </row>
    <row r="4667" spans="1:7" ht="31.5">
      <c r="A4667" s="126"/>
      <c r="B4667" s="257" t="s">
        <v>20562</v>
      </c>
      <c r="C4667" s="95"/>
      <c r="D4667" s="95"/>
      <c r="E4667" s="95"/>
      <c r="F4667" s="95" t="s">
        <v>25184</v>
      </c>
      <c r="G4667" s="258"/>
    </row>
    <row r="4668" spans="1:7" ht="31.5">
      <c r="A4668" s="126"/>
      <c r="B4668" s="257" t="s">
        <v>20563</v>
      </c>
      <c r="C4668" s="95"/>
      <c r="D4668" s="95"/>
      <c r="E4668" s="95"/>
      <c r="F4668" s="95" t="s">
        <v>25184</v>
      </c>
      <c r="G4668" s="258"/>
    </row>
    <row r="4669" spans="1:7" ht="31.5">
      <c r="A4669" s="126"/>
      <c r="B4669" s="257" t="s">
        <v>20564</v>
      </c>
      <c r="C4669" s="95"/>
      <c r="D4669" s="95"/>
      <c r="E4669" s="95"/>
      <c r="F4669" s="95" t="s">
        <v>25184</v>
      </c>
      <c r="G4669" s="258"/>
    </row>
    <row r="4670" spans="1:7" ht="31.5">
      <c r="A4670" s="126"/>
      <c r="B4670" s="257" t="s">
        <v>20565</v>
      </c>
      <c r="C4670" s="95"/>
      <c r="D4670" s="95"/>
      <c r="E4670" s="95"/>
      <c r="F4670" s="95" t="s">
        <v>25184</v>
      </c>
      <c r="G4670" s="258"/>
    </row>
    <row r="4671" spans="1:7" ht="31.5">
      <c r="A4671" s="126"/>
      <c r="B4671" s="257" t="s">
        <v>20566</v>
      </c>
      <c r="C4671" s="95"/>
      <c r="D4671" s="95"/>
      <c r="E4671" s="95"/>
      <c r="F4671" s="95" t="s">
        <v>25184</v>
      </c>
      <c r="G4671" s="258"/>
    </row>
    <row r="4672" spans="1:7" ht="31.5">
      <c r="A4672" s="126"/>
      <c r="B4672" s="257" t="s">
        <v>20567</v>
      </c>
      <c r="C4672" s="95"/>
      <c r="D4672" s="95"/>
      <c r="E4672" s="95"/>
      <c r="F4672" s="95" t="s">
        <v>25184</v>
      </c>
      <c r="G4672" s="258"/>
    </row>
    <row r="4673" spans="1:7" ht="31.5">
      <c r="A4673" s="126"/>
      <c r="B4673" s="257" t="s">
        <v>20568</v>
      </c>
      <c r="C4673" s="95"/>
      <c r="D4673" s="95"/>
      <c r="E4673" s="95"/>
      <c r="F4673" s="95" t="s">
        <v>25184</v>
      </c>
      <c r="G4673" s="258"/>
    </row>
    <row r="4674" spans="1:7" ht="31.5">
      <c r="A4674" s="126"/>
      <c r="B4674" s="257" t="s">
        <v>20569</v>
      </c>
      <c r="C4674" s="95"/>
      <c r="D4674" s="95"/>
      <c r="E4674" s="95"/>
      <c r="F4674" s="95" t="s">
        <v>25184</v>
      </c>
      <c r="G4674" s="258"/>
    </row>
    <row r="4675" spans="1:7" ht="31.5">
      <c r="A4675" s="126"/>
      <c r="B4675" s="257" t="s">
        <v>20570</v>
      </c>
      <c r="C4675" s="95"/>
      <c r="D4675" s="95"/>
      <c r="E4675" s="95"/>
      <c r="F4675" s="95" t="s">
        <v>25184</v>
      </c>
      <c r="G4675" s="258"/>
    </row>
    <row r="4676" spans="1:7" ht="31.5">
      <c r="A4676" s="126"/>
      <c r="B4676" s="257" t="s">
        <v>20571</v>
      </c>
      <c r="C4676" s="95"/>
      <c r="D4676" s="95"/>
      <c r="E4676" s="95"/>
      <c r="F4676" s="95" t="s">
        <v>25184</v>
      </c>
      <c r="G4676" s="258"/>
    </row>
    <row r="4677" spans="1:7" ht="31.5">
      <c r="A4677" s="126"/>
      <c r="B4677" s="257" t="s">
        <v>20572</v>
      </c>
      <c r="C4677" s="95"/>
      <c r="D4677" s="95"/>
      <c r="E4677" s="95"/>
      <c r="F4677" s="95" t="s">
        <v>25184</v>
      </c>
      <c r="G4677" s="258"/>
    </row>
    <row r="4678" spans="1:7" ht="31.5">
      <c r="A4678" s="126"/>
      <c r="B4678" s="257" t="s">
        <v>20573</v>
      </c>
      <c r="C4678" s="95"/>
      <c r="D4678" s="95"/>
      <c r="E4678" s="95"/>
      <c r="F4678" s="95" t="s">
        <v>25184</v>
      </c>
      <c r="G4678" s="258"/>
    </row>
    <row r="4679" spans="1:7" ht="31.5">
      <c r="A4679" s="126"/>
      <c r="B4679" s="257" t="s">
        <v>20574</v>
      </c>
      <c r="C4679" s="95"/>
      <c r="D4679" s="95"/>
      <c r="E4679" s="95"/>
      <c r="F4679" s="95" t="s">
        <v>25184</v>
      </c>
      <c r="G4679" s="258"/>
    </row>
    <row r="4680" spans="1:7" ht="31.5">
      <c r="A4680" s="126"/>
      <c r="B4680" s="257" t="s">
        <v>20575</v>
      </c>
      <c r="C4680" s="95"/>
      <c r="D4680" s="95"/>
      <c r="E4680" s="95"/>
      <c r="F4680" s="95" t="s">
        <v>25184</v>
      </c>
      <c r="G4680" s="258"/>
    </row>
    <row r="4681" spans="1:7" ht="31.5">
      <c r="A4681" s="126"/>
      <c r="B4681" s="257" t="s">
        <v>20576</v>
      </c>
      <c r="C4681" s="95"/>
      <c r="D4681" s="95"/>
      <c r="E4681" s="95"/>
      <c r="F4681" s="95" t="s">
        <v>25184</v>
      </c>
      <c r="G4681" s="258"/>
    </row>
    <row r="4682" spans="1:7" ht="31.5">
      <c r="A4682" s="126"/>
      <c r="B4682" s="257" t="s">
        <v>20577</v>
      </c>
      <c r="C4682" s="95"/>
      <c r="D4682" s="95"/>
      <c r="E4682" s="95"/>
      <c r="F4682" s="95" t="s">
        <v>25184</v>
      </c>
      <c r="G4682" s="258"/>
    </row>
    <row r="4683" spans="1:7" ht="31.5">
      <c r="A4683" s="126"/>
      <c r="B4683" s="257" t="s">
        <v>20578</v>
      </c>
      <c r="C4683" s="95"/>
      <c r="D4683" s="95"/>
      <c r="E4683" s="95"/>
      <c r="F4683" s="95" t="s">
        <v>25184</v>
      </c>
      <c r="G4683" s="258"/>
    </row>
    <row r="4684" spans="1:7" ht="31.5">
      <c r="A4684" s="126"/>
      <c r="B4684" s="257" t="s">
        <v>20579</v>
      </c>
      <c r="C4684" s="95"/>
      <c r="D4684" s="95"/>
      <c r="E4684" s="95"/>
      <c r="F4684" s="95" t="s">
        <v>25184</v>
      </c>
      <c r="G4684" s="258"/>
    </row>
    <row r="4685" spans="1:7" ht="31.5">
      <c r="A4685" s="126"/>
      <c r="B4685" s="257" t="s">
        <v>20580</v>
      </c>
      <c r="C4685" s="95"/>
      <c r="D4685" s="95"/>
      <c r="E4685" s="95"/>
      <c r="F4685" s="95" t="s">
        <v>25184</v>
      </c>
      <c r="G4685" s="258"/>
    </row>
    <row r="4686" spans="1:7" ht="31.5">
      <c r="A4686" s="126"/>
      <c r="B4686" s="257" t="s">
        <v>20581</v>
      </c>
      <c r="C4686" s="95"/>
      <c r="D4686" s="95"/>
      <c r="E4686" s="95"/>
      <c r="F4686" s="95" t="s">
        <v>25184</v>
      </c>
      <c r="G4686" s="258"/>
    </row>
    <row r="4687" spans="1:7" ht="31.5">
      <c r="A4687" s="126"/>
      <c r="B4687" s="257" t="s">
        <v>20582</v>
      </c>
      <c r="C4687" s="95"/>
      <c r="D4687" s="95"/>
      <c r="E4687" s="95"/>
      <c r="F4687" s="95" t="s">
        <v>25184</v>
      </c>
      <c r="G4687" s="258"/>
    </row>
    <row r="4688" spans="1:7" ht="31.5">
      <c r="A4688" s="126"/>
      <c r="B4688" s="257" t="s">
        <v>20583</v>
      </c>
      <c r="C4688" s="95"/>
      <c r="D4688" s="95"/>
      <c r="E4688" s="95"/>
      <c r="F4688" s="95" t="s">
        <v>25184</v>
      </c>
      <c r="G4688" s="258"/>
    </row>
    <row r="4689" spans="1:7" ht="31.5">
      <c r="A4689" s="126"/>
      <c r="B4689" s="257" t="s">
        <v>20584</v>
      </c>
      <c r="C4689" s="95"/>
      <c r="D4689" s="95"/>
      <c r="E4689" s="95"/>
      <c r="F4689" s="95" t="s">
        <v>25184</v>
      </c>
      <c r="G4689" s="258"/>
    </row>
    <row r="4690" spans="1:7" ht="31.5">
      <c r="A4690" s="126"/>
      <c r="B4690" s="257" t="s">
        <v>20585</v>
      </c>
      <c r="C4690" s="95"/>
      <c r="D4690" s="95"/>
      <c r="E4690" s="95"/>
      <c r="F4690" s="95" t="s">
        <v>25184</v>
      </c>
      <c r="G4690" s="258"/>
    </row>
    <row r="4691" spans="1:7" ht="31.5">
      <c r="A4691" s="126"/>
      <c r="B4691" s="257" t="s">
        <v>20586</v>
      </c>
      <c r="C4691" s="95"/>
      <c r="D4691" s="95"/>
      <c r="E4691" s="95"/>
      <c r="F4691" s="95" t="s">
        <v>25184</v>
      </c>
      <c r="G4691" s="258"/>
    </row>
    <row r="4692" spans="1:7" ht="31.5">
      <c r="A4692" s="126"/>
      <c r="B4692" s="257" t="s">
        <v>20587</v>
      </c>
      <c r="C4692" s="95"/>
      <c r="D4692" s="95"/>
      <c r="E4692" s="95"/>
      <c r="F4692" s="95" t="s">
        <v>25184</v>
      </c>
      <c r="G4692" s="258"/>
    </row>
    <row r="4693" spans="1:7" ht="31.5">
      <c r="A4693" s="126"/>
      <c r="B4693" s="257" t="s">
        <v>20588</v>
      </c>
      <c r="C4693" s="95"/>
      <c r="D4693" s="95"/>
      <c r="E4693" s="95"/>
      <c r="F4693" s="95" t="s">
        <v>25184</v>
      </c>
      <c r="G4693" s="258"/>
    </row>
    <row r="4694" spans="1:7" ht="31.5">
      <c r="A4694" s="126"/>
      <c r="B4694" s="257" t="s">
        <v>20589</v>
      </c>
      <c r="C4694" s="95"/>
      <c r="D4694" s="95"/>
      <c r="E4694" s="95"/>
      <c r="F4694" s="95" t="s">
        <v>25184</v>
      </c>
      <c r="G4694" s="258"/>
    </row>
    <row r="4695" spans="1:7" ht="31.5">
      <c r="A4695" s="126"/>
      <c r="B4695" s="257" t="s">
        <v>20590</v>
      </c>
      <c r="C4695" s="95"/>
      <c r="D4695" s="95"/>
      <c r="E4695" s="95"/>
      <c r="F4695" s="95" t="s">
        <v>25184</v>
      </c>
      <c r="G4695" s="258"/>
    </row>
    <row r="4696" spans="1:7" ht="31.5">
      <c r="A4696" s="126"/>
      <c r="B4696" s="257" t="s">
        <v>20591</v>
      </c>
      <c r="C4696" s="95"/>
      <c r="D4696" s="95"/>
      <c r="E4696" s="95"/>
      <c r="F4696" s="95" t="s">
        <v>25184</v>
      </c>
      <c r="G4696" s="258"/>
    </row>
    <row r="4697" spans="1:7" ht="31.5">
      <c r="A4697" s="126"/>
      <c r="B4697" s="257" t="s">
        <v>20592</v>
      </c>
      <c r="C4697" s="95"/>
      <c r="D4697" s="95"/>
      <c r="E4697" s="95"/>
      <c r="F4697" s="95" t="s">
        <v>25184</v>
      </c>
      <c r="G4697" s="258"/>
    </row>
    <row r="4698" spans="1:7" ht="31.5">
      <c r="A4698" s="126"/>
      <c r="B4698" s="257" t="s">
        <v>20593</v>
      </c>
      <c r="C4698" s="95"/>
      <c r="D4698" s="95"/>
      <c r="E4698" s="95"/>
      <c r="F4698" s="95" t="s">
        <v>25184</v>
      </c>
      <c r="G4698" s="258"/>
    </row>
    <row r="4699" spans="1:7" ht="31.5">
      <c r="A4699" s="126"/>
      <c r="B4699" s="257" t="s">
        <v>20594</v>
      </c>
      <c r="C4699" s="95"/>
      <c r="D4699" s="95"/>
      <c r="E4699" s="95"/>
      <c r="F4699" s="95" t="s">
        <v>25184</v>
      </c>
      <c r="G4699" s="258"/>
    </row>
    <row r="4700" spans="1:7" ht="31.5">
      <c r="A4700" s="126"/>
      <c r="B4700" s="257" t="s">
        <v>20595</v>
      </c>
      <c r="C4700" s="95"/>
      <c r="D4700" s="95"/>
      <c r="E4700" s="95"/>
      <c r="F4700" s="95" t="s">
        <v>25184</v>
      </c>
      <c r="G4700" s="258"/>
    </row>
    <row r="4701" spans="1:7" ht="31.5">
      <c r="A4701" s="126"/>
      <c r="B4701" s="257" t="s">
        <v>20596</v>
      </c>
      <c r="C4701" s="95"/>
      <c r="D4701" s="95"/>
      <c r="E4701" s="95"/>
      <c r="F4701" s="95" t="s">
        <v>25184</v>
      </c>
      <c r="G4701" s="258"/>
    </row>
    <row r="4702" spans="1:7" ht="31.5">
      <c r="A4702" s="126"/>
      <c r="B4702" s="257" t="s">
        <v>20597</v>
      </c>
      <c r="C4702" s="95"/>
      <c r="D4702" s="95"/>
      <c r="E4702" s="95"/>
      <c r="F4702" s="95" t="s">
        <v>25184</v>
      </c>
      <c r="G4702" s="258"/>
    </row>
    <row r="4703" spans="1:7" ht="31.5">
      <c r="A4703" s="126"/>
      <c r="B4703" s="257" t="s">
        <v>20598</v>
      </c>
      <c r="C4703" s="95"/>
      <c r="D4703" s="95"/>
      <c r="E4703" s="95"/>
      <c r="F4703" s="95" t="s">
        <v>25184</v>
      </c>
      <c r="G4703" s="258"/>
    </row>
    <row r="4704" spans="1:7" ht="31.5">
      <c r="A4704" s="126"/>
      <c r="B4704" s="257" t="s">
        <v>20599</v>
      </c>
      <c r="C4704" s="95"/>
      <c r="D4704" s="95"/>
      <c r="E4704" s="95"/>
      <c r="F4704" s="95" t="s">
        <v>25184</v>
      </c>
      <c r="G4704" s="258"/>
    </row>
    <row r="4705" spans="1:7" ht="31.5">
      <c r="A4705" s="126"/>
      <c r="B4705" s="257" t="s">
        <v>20600</v>
      </c>
      <c r="C4705" s="95"/>
      <c r="D4705" s="95"/>
      <c r="E4705" s="95"/>
      <c r="F4705" s="95" t="s">
        <v>25184</v>
      </c>
      <c r="G4705" s="258"/>
    </row>
    <row r="4706" spans="1:7" ht="31.5">
      <c r="A4706" s="126"/>
      <c r="B4706" s="257" t="s">
        <v>20601</v>
      </c>
      <c r="C4706" s="95"/>
      <c r="D4706" s="95"/>
      <c r="E4706" s="95"/>
      <c r="F4706" s="95" t="s">
        <v>25184</v>
      </c>
      <c r="G4706" s="258"/>
    </row>
    <row r="4707" spans="1:7" ht="31.5">
      <c r="A4707" s="126"/>
      <c r="B4707" s="257" t="s">
        <v>20602</v>
      </c>
      <c r="C4707" s="95"/>
      <c r="D4707" s="95"/>
      <c r="E4707" s="95"/>
      <c r="F4707" s="95" t="s">
        <v>25184</v>
      </c>
      <c r="G4707" s="258"/>
    </row>
    <row r="4708" spans="1:7" ht="31.5">
      <c r="A4708" s="126"/>
      <c r="B4708" s="257" t="s">
        <v>20603</v>
      </c>
      <c r="C4708" s="95"/>
      <c r="D4708" s="95"/>
      <c r="E4708" s="95"/>
      <c r="F4708" s="95" t="s">
        <v>25184</v>
      </c>
      <c r="G4708" s="258"/>
    </row>
    <row r="4709" spans="1:7" ht="31.5">
      <c r="A4709" s="126"/>
      <c r="B4709" s="257" t="s">
        <v>20604</v>
      </c>
      <c r="C4709" s="95"/>
      <c r="D4709" s="95"/>
      <c r="E4709" s="95"/>
      <c r="F4709" s="95" t="s">
        <v>25184</v>
      </c>
      <c r="G4709" s="258"/>
    </row>
    <row r="4710" spans="1:7" ht="31.5">
      <c r="A4710" s="126"/>
      <c r="B4710" s="257" t="s">
        <v>20605</v>
      </c>
      <c r="C4710" s="95"/>
      <c r="D4710" s="95"/>
      <c r="E4710" s="95"/>
      <c r="F4710" s="95" t="s">
        <v>25184</v>
      </c>
      <c r="G4710" s="258"/>
    </row>
    <row r="4711" spans="1:7" ht="31.5">
      <c r="A4711" s="126"/>
      <c r="B4711" s="257" t="s">
        <v>20606</v>
      </c>
      <c r="C4711" s="95"/>
      <c r="D4711" s="95"/>
      <c r="E4711" s="95"/>
      <c r="F4711" s="95" t="s">
        <v>25184</v>
      </c>
      <c r="G4711" s="258"/>
    </row>
    <row r="4712" spans="1:7" ht="31.5">
      <c r="A4712" s="126"/>
      <c r="B4712" s="257" t="s">
        <v>20607</v>
      </c>
      <c r="C4712" s="95"/>
      <c r="D4712" s="95"/>
      <c r="E4712" s="95"/>
      <c r="F4712" s="95" t="s">
        <v>25184</v>
      </c>
      <c r="G4712" s="258"/>
    </row>
    <row r="4713" spans="1:7" ht="31.5">
      <c r="A4713" s="126"/>
      <c r="B4713" s="257" t="s">
        <v>20608</v>
      </c>
      <c r="C4713" s="95"/>
      <c r="D4713" s="95"/>
      <c r="E4713" s="95"/>
      <c r="F4713" s="95" t="s">
        <v>25184</v>
      </c>
      <c r="G4713" s="258"/>
    </row>
    <row r="4714" spans="1:7" ht="31.5">
      <c r="A4714" s="126"/>
      <c r="B4714" s="257" t="s">
        <v>20609</v>
      </c>
      <c r="C4714" s="95"/>
      <c r="D4714" s="95"/>
      <c r="E4714" s="95"/>
      <c r="F4714" s="95" t="s">
        <v>25184</v>
      </c>
      <c r="G4714" s="258"/>
    </row>
    <row r="4715" spans="1:7" ht="31.5">
      <c r="A4715" s="126"/>
      <c r="B4715" s="257" t="s">
        <v>20610</v>
      </c>
      <c r="C4715" s="95"/>
      <c r="D4715" s="95"/>
      <c r="E4715" s="95"/>
      <c r="F4715" s="95" t="s">
        <v>25184</v>
      </c>
      <c r="G4715" s="258"/>
    </row>
    <row r="4716" spans="1:7" ht="31.5">
      <c r="A4716" s="126"/>
      <c r="B4716" s="257" t="s">
        <v>20611</v>
      </c>
      <c r="C4716" s="95"/>
      <c r="D4716" s="95"/>
      <c r="E4716" s="95"/>
      <c r="F4716" s="95" t="s">
        <v>25184</v>
      </c>
      <c r="G4716" s="258"/>
    </row>
    <row r="4717" spans="1:7" ht="31.5">
      <c r="A4717" s="126"/>
      <c r="B4717" s="257" t="s">
        <v>20612</v>
      </c>
      <c r="C4717" s="95"/>
      <c r="D4717" s="95"/>
      <c r="E4717" s="95"/>
      <c r="F4717" s="95" t="s">
        <v>25184</v>
      </c>
      <c r="G4717" s="258"/>
    </row>
    <row r="4718" spans="1:7" ht="31.5">
      <c r="A4718" s="126"/>
      <c r="B4718" s="257" t="s">
        <v>20613</v>
      </c>
      <c r="C4718" s="95"/>
      <c r="D4718" s="95"/>
      <c r="E4718" s="95"/>
      <c r="F4718" s="95" t="s">
        <v>25184</v>
      </c>
      <c r="G4718" s="258"/>
    </row>
    <row r="4719" spans="1:7" ht="31.5">
      <c r="A4719" s="126"/>
      <c r="B4719" s="257" t="s">
        <v>20614</v>
      </c>
      <c r="C4719" s="95"/>
      <c r="D4719" s="95"/>
      <c r="E4719" s="95"/>
      <c r="F4719" s="95" t="s">
        <v>25184</v>
      </c>
      <c r="G4719" s="258"/>
    </row>
    <row r="4720" spans="1:7" ht="31.5">
      <c r="A4720" s="126"/>
      <c r="B4720" s="257" t="s">
        <v>20615</v>
      </c>
      <c r="C4720" s="95"/>
      <c r="D4720" s="95"/>
      <c r="E4720" s="95"/>
      <c r="F4720" s="95" t="s">
        <v>25184</v>
      </c>
      <c r="G4720" s="258"/>
    </row>
    <row r="4721" spans="1:7" ht="31.5">
      <c r="A4721" s="126"/>
      <c r="B4721" s="257" t="s">
        <v>20616</v>
      </c>
      <c r="C4721" s="95"/>
      <c r="D4721" s="95"/>
      <c r="E4721" s="95"/>
      <c r="F4721" s="95" t="s">
        <v>25184</v>
      </c>
      <c r="G4721" s="258"/>
    </row>
    <row r="4722" spans="1:7" ht="31.5">
      <c r="A4722" s="126"/>
      <c r="B4722" s="257" t="s">
        <v>20617</v>
      </c>
      <c r="C4722" s="95"/>
      <c r="D4722" s="95"/>
      <c r="E4722" s="95"/>
      <c r="F4722" s="95" t="s">
        <v>25184</v>
      </c>
      <c r="G4722" s="258"/>
    </row>
    <row r="4723" spans="1:7" ht="31.5">
      <c r="A4723" s="126"/>
      <c r="B4723" s="257" t="s">
        <v>20618</v>
      </c>
      <c r="C4723" s="95"/>
      <c r="D4723" s="95"/>
      <c r="E4723" s="95"/>
      <c r="F4723" s="95" t="s">
        <v>25184</v>
      </c>
      <c r="G4723" s="258"/>
    </row>
    <row r="4724" spans="1:7" ht="31.5">
      <c r="A4724" s="126"/>
      <c r="B4724" s="257" t="s">
        <v>20619</v>
      </c>
      <c r="C4724" s="95"/>
      <c r="D4724" s="95"/>
      <c r="E4724" s="95"/>
      <c r="F4724" s="95" t="s">
        <v>25184</v>
      </c>
      <c r="G4724" s="258"/>
    </row>
    <row r="4725" spans="1:7" ht="31.5">
      <c r="A4725" s="126"/>
      <c r="B4725" s="257" t="s">
        <v>20620</v>
      </c>
      <c r="C4725" s="95"/>
      <c r="D4725" s="95"/>
      <c r="E4725" s="95"/>
      <c r="F4725" s="95" t="s">
        <v>25184</v>
      </c>
      <c r="G4725" s="258"/>
    </row>
    <row r="4726" spans="1:7" ht="31.5">
      <c r="A4726" s="126"/>
      <c r="B4726" s="257" t="s">
        <v>20621</v>
      </c>
      <c r="C4726" s="95"/>
      <c r="D4726" s="95"/>
      <c r="E4726" s="95"/>
      <c r="F4726" s="95" t="s">
        <v>25184</v>
      </c>
      <c r="G4726" s="258"/>
    </row>
    <row r="4727" spans="1:7" ht="31.5">
      <c r="A4727" s="126"/>
      <c r="B4727" s="257" t="s">
        <v>20622</v>
      </c>
      <c r="C4727" s="95"/>
      <c r="D4727" s="95"/>
      <c r="E4727" s="95"/>
      <c r="F4727" s="95" t="s">
        <v>25184</v>
      </c>
      <c r="G4727" s="258"/>
    </row>
    <row r="4728" spans="1:7" ht="31.5">
      <c r="A4728" s="126"/>
      <c r="B4728" s="257" t="s">
        <v>20623</v>
      </c>
      <c r="C4728" s="95"/>
      <c r="D4728" s="95"/>
      <c r="E4728" s="95"/>
      <c r="F4728" s="95" t="s">
        <v>25184</v>
      </c>
      <c r="G4728" s="258"/>
    </row>
    <row r="4729" spans="1:7" ht="31.5">
      <c r="A4729" s="126"/>
      <c r="B4729" s="257" t="s">
        <v>20624</v>
      </c>
      <c r="C4729" s="95"/>
      <c r="D4729" s="95"/>
      <c r="E4729" s="95"/>
      <c r="F4729" s="95" t="s">
        <v>25184</v>
      </c>
      <c r="G4729" s="258"/>
    </row>
    <row r="4730" spans="1:7" ht="31.5">
      <c r="A4730" s="126"/>
      <c r="B4730" s="257" t="s">
        <v>20625</v>
      </c>
      <c r="C4730" s="95"/>
      <c r="D4730" s="95"/>
      <c r="E4730" s="95"/>
      <c r="F4730" s="95" t="s">
        <v>25184</v>
      </c>
      <c r="G4730" s="258"/>
    </row>
    <row r="4731" spans="1:7" ht="31.5">
      <c r="A4731" s="126"/>
      <c r="B4731" s="257" t="s">
        <v>20626</v>
      </c>
      <c r="C4731" s="95"/>
      <c r="D4731" s="95"/>
      <c r="E4731" s="95"/>
      <c r="F4731" s="95" t="s">
        <v>25184</v>
      </c>
      <c r="G4731" s="258"/>
    </row>
    <row r="4732" spans="1:7" ht="31.5">
      <c r="A4732" s="126"/>
      <c r="B4732" s="257" t="s">
        <v>20627</v>
      </c>
      <c r="C4732" s="95"/>
      <c r="D4732" s="95"/>
      <c r="E4732" s="95"/>
      <c r="F4732" s="95" t="s">
        <v>25184</v>
      </c>
      <c r="G4732" s="258"/>
    </row>
    <row r="4733" spans="1:7" ht="31.5">
      <c r="A4733" s="126"/>
      <c r="B4733" s="257" t="s">
        <v>20628</v>
      </c>
      <c r="C4733" s="95"/>
      <c r="D4733" s="95"/>
      <c r="E4733" s="95"/>
      <c r="F4733" s="95" t="s">
        <v>25184</v>
      </c>
      <c r="G4733" s="258"/>
    </row>
    <row r="4734" spans="1:7" ht="31.5">
      <c r="A4734" s="126"/>
      <c r="B4734" s="257" t="s">
        <v>20629</v>
      </c>
      <c r="C4734" s="95"/>
      <c r="D4734" s="95"/>
      <c r="E4734" s="95"/>
      <c r="F4734" s="95" t="s">
        <v>25184</v>
      </c>
      <c r="G4734" s="258"/>
    </row>
    <row r="4735" spans="1:7" ht="31.5">
      <c r="A4735" s="126"/>
      <c r="B4735" s="257" t="s">
        <v>20630</v>
      </c>
      <c r="C4735" s="95"/>
      <c r="D4735" s="95"/>
      <c r="E4735" s="95"/>
      <c r="F4735" s="95" t="s">
        <v>25184</v>
      </c>
      <c r="G4735" s="258"/>
    </row>
    <row r="4736" spans="1:7" ht="31.5">
      <c r="A4736" s="126"/>
      <c r="B4736" s="257" t="s">
        <v>20631</v>
      </c>
      <c r="C4736" s="95"/>
      <c r="D4736" s="95"/>
      <c r="E4736" s="95"/>
      <c r="F4736" s="95" t="s">
        <v>25184</v>
      </c>
      <c r="G4736" s="258"/>
    </row>
    <row r="4737" spans="1:7" ht="31.5">
      <c r="A4737" s="126"/>
      <c r="B4737" s="257" t="s">
        <v>20632</v>
      </c>
      <c r="C4737" s="95"/>
      <c r="D4737" s="95"/>
      <c r="E4737" s="95"/>
      <c r="F4737" s="95" t="s">
        <v>25184</v>
      </c>
      <c r="G4737" s="258"/>
    </row>
    <row r="4738" spans="1:7" ht="31.5">
      <c r="A4738" s="126"/>
      <c r="B4738" s="257" t="s">
        <v>20633</v>
      </c>
      <c r="C4738" s="95"/>
      <c r="D4738" s="95"/>
      <c r="E4738" s="95"/>
      <c r="F4738" s="95" t="s">
        <v>25184</v>
      </c>
      <c r="G4738" s="258"/>
    </row>
    <row r="4739" spans="1:7" ht="31.5">
      <c r="A4739" s="126"/>
      <c r="B4739" s="257" t="s">
        <v>20634</v>
      </c>
      <c r="C4739" s="95"/>
      <c r="D4739" s="95"/>
      <c r="E4739" s="95"/>
      <c r="F4739" s="95" t="s">
        <v>25184</v>
      </c>
      <c r="G4739" s="258"/>
    </row>
    <row r="4740" spans="1:7" ht="31.5">
      <c r="A4740" s="126"/>
      <c r="B4740" s="257" t="s">
        <v>20635</v>
      </c>
      <c r="C4740" s="95"/>
      <c r="D4740" s="95"/>
      <c r="E4740" s="95"/>
      <c r="F4740" s="95" t="s">
        <v>25184</v>
      </c>
      <c r="G4740" s="258"/>
    </row>
    <row r="4741" spans="1:7" ht="31.5">
      <c r="A4741" s="126"/>
      <c r="B4741" s="257" t="s">
        <v>20636</v>
      </c>
      <c r="C4741" s="95"/>
      <c r="D4741" s="95"/>
      <c r="E4741" s="95"/>
      <c r="F4741" s="95" t="s">
        <v>25184</v>
      </c>
      <c r="G4741" s="258"/>
    </row>
    <row r="4742" spans="1:7" ht="31.5">
      <c r="A4742" s="126"/>
      <c r="B4742" s="257" t="s">
        <v>20637</v>
      </c>
      <c r="C4742" s="95"/>
      <c r="D4742" s="95"/>
      <c r="E4742" s="95"/>
      <c r="F4742" s="95" t="s">
        <v>25184</v>
      </c>
      <c r="G4742" s="258"/>
    </row>
    <row r="4743" spans="1:7" ht="31.5">
      <c r="A4743" s="126"/>
      <c r="B4743" s="257" t="s">
        <v>20638</v>
      </c>
      <c r="C4743" s="95"/>
      <c r="D4743" s="95"/>
      <c r="E4743" s="95"/>
      <c r="F4743" s="95" t="s">
        <v>25184</v>
      </c>
      <c r="G4743" s="258"/>
    </row>
    <row r="4744" spans="1:7" ht="31.5">
      <c r="A4744" s="126"/>
      <c r="B4744" s="257" t="s">
        <v>20639</v>
      </c>
      <c r="C4744" s="95"/>
      <c r="D4744" s="95"/>
      <c r="E4744" s="95"/>
      <c r="F4744" s="95" t="s">
        <v>25184</v>
      </c>
      <c r="G4744" s="258"/>
    </row>
    <row r="4745" spans="1:7" ht="31.5">
      <c r="A4745" s="126"/>
      <c r="B4745" s="257" t="s">
        <v>20640</v>
      </c>
      <c r="C4745" s="95"/>
      <c r="D4745" s="95"/>
      <c r="E4745" s="95"/>
      <c r="F4745" s="95" t="s">
        <v>25184</v>
      </c>
      <c r="G4745" s="258"/>
    </row>
    <row r="4746" spans="1:7" ht="31.5">
      <c r="A4746" s="126"/>
      <c r="B4746" s="257" t="s">
        <v>20641</v>
      </c>
      <c r="C4746" s="95"/>
      <c r="D4746" s="95"/>
      <c r="E4746" s="95"/>
      <c r="F4746" s="95" t="s">
        <v>25184</v>
      </c>
      <c r="G4746" s="258"/>
    </row>
    <row r="4747" spans="1:7" ht="31.5">
      <c r="A4747" s="126"/>
      <c r="B4747" s="257" t="s">
        <v>20642</v>
      </c>
      <c r="C4747" s="95"/>
      <c r="D4747" s="95"/>
      <c r="E4747" s="95"/>
      <c r="F4747" s="95" t="s">
        <v>25184</v>
      </c>
      <c r="G4747" s="258"/>
    </row>
    <row r="4748" spans="1:7" ht="31.5">
      <c r="A4748" s="126"/>
      <c r="B4748" s="257" t="s">
        <v>20643</v>
      </c>
      <c r="C4748" s="95"/>
      <c r="D4748" s="95"/>
      <c r="E4748" s="95"/>
      <c r="F4748" s="95" t="s">
        <v>25184</v>
      </c>
      <c r="G4748" s="258"/>
    </row>
    <row r="4749" spans="1:7" ht="31.5">
      <c r="A4749" s="126"/>
      <c r="B4749" s="257" t="s">
        <v>20644</v>
      </c>
      <c r="C4749" s="95"/>
      <c r="D4749" s="95"/>
      <c r="E4749" s="95"/>
      <c r="F4749" s="95" t="s">
        <v>25184</v>
      </c>
      <c r="G4749" s="258"/>
    </row>
    <row r="4750" spans="1:7" ht="31.5">
      <c r="A4750" s="126"/>
      <c r="B4750" s="257" t="s">
        <v>20645</v>
      </c>
      <c r="C4750" s="95"/>
      <c r="D4750" s="95"/>
      <c r="E4750" s="95"/>
      <c r="F4750" s="95" t="s">
        <v>25184</v>
      </c>
      <c r="G4750" s="258"/>
    </row>
    <row r="4751" spans="1:7" ht="31.5">
      <c r="A4751" s="126"/>
      <c r="B4751" s="257" t="s">
        <v>20646</v>
      </c>
      <c r="C4751" s="95"/>
      <c r="D4751" s="95"/>
      <c r="E4751" s="95"/>
      <c r="F4751" s="95" t="s">
        <v>25184</v>
      </c>
      <c r="G4751" s="258"/>
    </row>
    <row r="4752" spans="1:7" ht="31.5">
      <c r="A4752" s="126"/>
      <c r="B4752" s="257" t="s">
        <v>20647</v>
      </c>
      <c r="C4752" s="95"/>
      <c r="D4752" s="95"/>
      <c r="E4752" s="95"/>
      <c r="F4752" s="95" t="s">
        <v>25184</v>
      </c>
      <c r="G4752" s="258"/>
    </row>
    <row r="4753" spans="1:7" ht="31.5">
      <c r="A4753" s="126"/>
      <c r="B4753" s="257" t="s">
        <v>20648</v>
      </c>
      <c r="C4753" s="95"/>
      <c r="D4753" s="95"/>
      <c r="E4753" s="95"/>
      <c r="F4753" s="95" t="s">
        <v>25184</v>
      </c>
      <c r="G4753" s="258"/>
    </row>
    <row r="4754" spans="1:7" ht="31.5">
      <c r="A4754" s="126"/>
      <c r="B4754" s="257" t="s">
        <v>20649</v>
      </c>
      <c r="C4754" s="95"/>
      <c r="D4754" s="95"/>
      <c r="E4754" s="95"/>
      <c r="F4754" s="95" t="s">
        <v>25184</v>
      </c>
      <c r="G4754" s="258"/>
    </row>
    <row r="4755" spans="1:7" ht="31.5">
      <c r="A4755" s="126"/>
      <c r="B4755" s="257" t="s">
        <v>20650</v>
      </c>
      <c r="C4755" s="95"/>
      <c r="D4755" s="95"/>
      <c r="E4755" s="95"/>
      <c r="F4755" s="95" t="s">
        <v>25184</v>
      </c>
      <c r="G4755" s="258"/>
    </row>
    <row r="4756" spans="1:7" ht="31.5">
      <c r="A4756" s="126"/>
      <c r="B4756" s="257" t="s">
        <v>20651</v>
      </c>
      <c r="C4756" s="95"/>
      <c r="D4756" s="95"/>
      <c r="E4756" s="95"/>
      <c r="F4756" s="95" t="s">
        <v>25184</v>
      </c>
      <c r="G4756" s="258"/>
    </row>
    <row r="4757" spans="1:7" ht="31.5">
      <c r="A4757" s="126"/>
      <c r="B4757" s="257" t="s">
        <v>20652</v>
      </c>
      <c r="C4757" s="95"/>
      <c r="D4757" s="95"/>
      <c r="E4757" s="95"/>
      <c r="F4757" s="95" t="s">
        <v>25184</v>
      </c>
      <c r="G4757" s="258"/>
    </row>
    <row r="4758" spans="1:7" ht="31.5">
      <c r="A4758" s="126"/>
      <c r="B4758" s="257" t="s">
        <v>20653</v>
      </c>
      <c r="C4758" s="95"/>
      <c r="D4758" s="95"/>
      <c r="E4758" s="95"/>
      <c r="F4758" s="95" t="s">
        <v>25184</v>
      </c>
      <c r="G4758" s="258"/>
    </row>
    <row r="4759" spans="1:7" ht="31.5">
      <c r="A4759" s="126"/>
      <c r="B4759" s="257" t="s">
        <v>20654</v>
      </c>
      <c r="C4759" s="95"/>
      <c r="D4759" s="95"/>
      <c r="E4759" s="95"/>
      <c r="F4759" s="95" t="s">
        <v>25184</v>
      </c>
      <c r="G4759" s="258"/>
    </row>
    <row r="4760" spans="1:7" ht="31.5">
      <c r="A4760" s="126"/>
      <c r="B4760" s="257" t="s">
        <v>20655</v>
      </c>
      <c r="C4760" s="95"/>
      <c r="D4760" s="95"/>
      <c r="E4760" s="95"/>
      <c r="F4760" s="95" t="s">
        <v>25184</v>
      </c>
      <c r="G4760" s="258"/>
    </row>
    <row r="4761" spans="1:7" ht="31.5">
      <c r="A4761" s="126"/>
      <c r="B4761" s="257" t="s">
        <v>20656</v>
      </c>
      <c r="C4761" s="95"/>
      <c r="D4761" s="95"/>
      <c r="E4761" s="95"/>
      <c r="F4761" s="95" t="s">
        <v>25184</v>
      </c>
      <c r="G4761" s="258"/>
    </row>
    <row r="4762" spans="1:7" ht="31.5">
      <c r="A4762" s="126"/>
      <c r="B4762" s="257" t="s">
        <v>20657</v>
      </c>
      <c r="C4762" s="95"/>
      <c r="D4762" s="95"/>
      <c r="E4762" s="95"/>
      <c r="F4762" s="95" t="s">
        <v>25184</v>
      </c>
      <c r="G4762" s="258"/>
    </row>
    <row r="4763" spans="1:7" ht="31.5">
      <c r="A4763" s="126"/>
      <c r="B4763" s="257" t="s">
        <v>20658</v>
      </c>
      <c r="C4763" s="95"/>
      <c r="D4763" s="95"/>
      <c r="E4763" s="95"/>
      <c r="F4763" s="95" t="s">
        <v>25184</v>
      </c>
      <c r="G4763" s="258"/>
    </row>
    <row r="4764" spans="1:7" ht="31.5">
      <c r="A4764" s="126"/>
      <c r="B4764" s="257" t="s">
        <v>20659</v>
      </c>
      <c r="C4764" s="95"/>
      <c r="D4764" s="95"/>
      <c r="E4764" s="95"/>
      <c r="F4764" s="95" t="s">
        <v>25184</v>
      </c>
      <c r="G4764" s="258"/>
    </row>
    <row r="4765" spans="1:7" ht="31.5">
      <c r="A4765" s="126"/>
      <c r="B4765" s="257" t="s">
        <v>20660</v>
      </c>
      <c r="C4765" s="95"/>
      <c r="D4765" s="95"/>
      <c r="E4765" s="95"/>
      <c r="F4765" s="95" t="s">
        <v>25184</v>
      </c>
      <c r="G4765" s="258"/>
    </row>
    <row r="4766" spans="1:7" ht="31.5">
      <c r="A4766" s="126"/>
      <c r="B4766" s="257" t="s">
        <v>20661</v>
      </c>
      <c r="C4766" s="95"/>
      <c r="D4766" s="95"/>
      <c r="E4766" s="95"/>
      <c r="F4766" s="95" t="s">
        <v>25184</v>
      </c>
      <c r="G4766" s="258"/>
    </row>
    <row r="4767" spans="1:7" ht="31.5">
      <c r="A4767" s="126"/>
      <c r="B4767" s="257" t="s">
        <v>20662</v>
      </c>
      <c r="C4767" s="95"/>
      <c r="D4767" s="95"/>
      <c r="E4767" s="95"/>
      <c r="F4767" s="95" t="s">
        <v>25184</v>
      </c>
      <c r="G4767" s="258"/>
    </row>
    <row r="4768" spans="1:7" ht="31.5">
      <c r="A4768" s="126"/>
      <c r="B4768" s="257" t="s">
        <v>20663</v>
      </c>
      <c r="C4768" s="95"/>
      <c r="D4768" s="95"/>
      <c r="E4768" s="95"/>
      <c r="F4768" s="95" t="s">
        <v>25184</v>
      </c>
      <c r="G4768" s="258"/>
    </row>
    <row r="4769" spans="1:7" ht="31.5">
      <c r="A4769" s="126"/>
      <c r="B4769" s="257" t="s">
        <v>20664</v>
      </c>
      <c r="C4769" s="95"/>
      <c r="D4769" s="95"/>
      <c r="E4769" s="95"/>
      <c r="F4769" s="95" t="s">
        <v>25184</v>
      </c>
      <c r="G4769" s="258"/>
    </row>
    <row r="4770" spans="1:7" ht="31.5">
      <c r="A4770" s="126"/>
      <c r="B4770" s="257" t="s">
        <v>20665</v>
      </c>
      <c r="C4770" s="95"/>
      <c r="D4770" s="95"/>
      <c r="E4770" s="95"/>
      <c r="F4770" s="95" t="s">
        <v>25184</v>
      </c>
      <c r="G4770" s="258"/>
    </row>
    <row r="4771" spans="1:7" ht="31.5">
      <c r="A4771" s="126"/>
      <c r="B4771" s="257" t="s">
        <v>20666</v>
      </c>
      <c r="C4771" s="95"/>
      <c r="D4771" s="95"/>
      <c r="E4771" s="95"/>
      <c r="F4771" s="95" t="s">
        <v>25184</v>
      </c>
      <c r="G4771" s="258"/>
    </row>
    <row r="4772" spans="1:7" ht="31.5">
      <c r="A4772" s="126"/>
      <c r="B4772" s="257" t="s">
        <v>20667</v>
      </c>
      <c r="C4772" s="95"/>
      <c r="D4772" s="95"/>
      <c r="E4772" s="95"/>
      <c r="F4772" s="95" t="s">
        <v>25184</v>
      </c>
      <c r="G4772" s="258"/>
    </row>
    <row r="4773" spans="1:7" ht="31.5">
      <c r="A4773" s="126"/>
      <c r="B4773" s="257" t="s">
        <v>20668</v>
      </c>
      <c r="C4773" s="95"/>
      <c r="D4773" s="95"/>
      <c r="E4773" s="95"/>
      <c r="F4773" s="95" t="s">
        <v>25184</v>
      </c>
      <c r="G4773" s="258"/>
    </row>
    <row r="4774" spans="1:7" ht="31.5">
      <c r="A4774" s="126"/>
      <c r="B4774" s="257" t="s">
        <v>20669</v>
      </c>
      <c r="C4774" s="95"/>
      <c r="D4774" s="95"/>
      <c r="E4774" s="95"/>
      <c r="F4774" s="95" t="s">
        <v>25184</v>
      </c>
      <c r="G4774" s="258"/>
    </row>
    <row r="4775" spans="1:7" ht="31.5">
      <c r="A4775" s="126"/>
      <c r="B4775" s="257" t="s">
        <v>20670</v>
      </c>
      <c r="C4775" s="95"/>
      <c r="D4775" s="95"/>
      <c r="E4775" s="95"/>
      <c r="F4775" s="95" t="s">
        <v>25184</v>
      </c>
      <c r="G4775" s="258"/>
    </row>
    <row r="4776" spans="1:7" ht="31.5">
      <c r="A4776" s="126"/>
      <c r="B4776" s="257" t="s">
        <v>20671</v>
      </c>
      <c r="C4776" s="95"/>
      <c r="D4776" s="95"/>
      <c r="E4776" s="95"/>
      <c r="F4776" s="95" t="s">
        <v>25184</v>
      </c>
      <c r="G4776" s="258"/>
    </row>
    <row r="4777" spans="1:7" ht="31.5">
      <c r="A4777" s="126"/>
      <c r="B4777" s="257" t="s">
        <v>20672</v>
      </c>
      <c r="C4777" s="95"/>
      <c r="D4777" s="95"/>
      <c r="E4777" s="95"/>
      <c r="F4777" s="95" t="s">
        <v>25184</v>
      </c>
      <c r="G4777" s="258"/>
    </row>
    <row r="4778" spans="1:7" ht="31.5">
      <c r="A4778" s="126"/>
      <c r="B4778" s="257" t="s">
        <v>20673</v>
      </c>
      <c r="C4778" s="95"/>
      <c r="D4778" s="95"/>
      <c r="E4778" s="95"/>
      <c r="F4778" s="95" t="s">
        <v>25184</v>
      </c>
      <c r="G4778" s="258"/>
    </row>
    <row r="4779" spans="1:7" ht="31.5">
      <c r="A4779" s="126"/>
      <c r="B4779" s="257" t="s">
        <v>20674</v>
      </c>
      <c r="C4779" s="95"/>
      <c r="D4779" s="95"/>
      <c r="E4779" s="95"/>
      <c r="F4779" s="95" t="s">
        <v>25184</v>
      </c>
      <c r="G4779" s="258"/>
    </row>
    <row r="4780" spans="1:7" ht="31.5">
      <c r="A4780" s="126"/>
      <c r="B4780" s="257" t="s">
        <v>20675</v>
      </c>
      <c r="C4780" s="95"/>
      <c r="D4780" s="95"/>
      <c r="E4780" s="95"/>
      <c r="F4780" s="95" t="s">
        <v>25184</v>
      </c>
      <c r="G4780" s="258"/>
    </row>
    <row r="4781" spans="1:7" ht="31.5">
      <c r="A4781" s="126"/>
      <c r="B4781" s="257" t="s">
        <v>20676</v>
      </c>
      <c r="C4781" s="95"/>
      <c r="D4781" s="95"/>
      <c r="E4781" s="95"/>
      <c r="F4781" s="95" t="s">
        <v>25184</v>
      </c>
      <c r="G4781" s="258"/>
    </row>
    <row r="4782" spans="1:7" ht="31.5">
      <c r="A4782" s="126"/>
      <c r="B4782" s="257" t="s">
        <v>20677</v>
      </c>
      <c r="C4782" s="95"/>
      <c r="D4782" s="95"/>
      <c r="E4782" s="95"/>
      <c r="F4782" s="95" t="s">
        <v>25184</v>
      </c>
      <c r="G4782" s="258"/>
    </row>
    <row r="4783" spans="1:7" ht="31.5">
      <c r="A4783" s="126"/>
      <c r="B4783" s="257" t="s">
        <v>20678</v>
      </c>
      <c r="C4783" s="95"/>
      <c r="D4783" s="95"/>
      <c r="E4783" s="95"/>
      <c r="F4783" s="95" t="s">
        <v>25184</v>
      </c>
      <c r="G4783" s="258"/>
    </row>
    <row r="4784" spans="1:7" ht="31.5">
      <c r="A4784" s="126"/>
      <c r="B4784" s="257" t="s">
        <v>20679</v>
      </c>
      <c r="C4784" s="95"/>
      <c r="D4784" s="95"/>
      <c r="E4784" s="95"/>
      <c r="F4784" s="95" t="s">
        <v>25184</v>
      </c>
      <c r="G4784" s="258"/>
    </row>
    <row r="4785" spans="1:7" ht="31.5">
      <c r="A4785" s="126"/>
      <c r="B4785" s="257" t="s">
        <v>20680</v>
      </c>
      <c r="C4785" s="95"/>
      <c r="D4785" s="95"/>
      <c r="E4785" s="95"/>
      <c r="F4785" s="95" t="s">
        <v>25184</v>
      </c>
      <c r="G4785" s="258"/>
    </row>
    <row r="4786" spans="1:7" ht="31.5">
      <c r="A4786" s="126"/>
      <c r="B4786" s="257" t="s">
        <v>20681</v>
      </c>
      <c r="C4786" s="95"/>
      <c r="D4786" s="95"/>
      <c r="E4786" s="95"/>
      <c r="F4786" s="95" t="s">
        <v>25184</v>
      </c>
      <c r="G4786" s="258"/>
    </row>
    <row r="4787" spans="1:7" ht="31.5">
      <c r="A4787" s="126"/>
      <c r="B4787" s="257" t="s">
        <v>20682</v>
      </c>
      <c r="C4787" s="95"/>
      <c r="D4787" s="95"/>
      <c r="E4787" s="95"/>
      <c r="F4787" s="95" t="s">
        <v>25184</v>
      </c>
      <c r="G4787" s="258"/>
    </row>
    <row r="4788" spans="1:7" ht="31.5">
      <c r="A4788" s="126"/>
      <c r="B4788" s="257" t="s">
        <v>20683</v>
      </c>
      <c r="C4788" s="95"/>
      <c r="D4788" s="95"/>
      <c r="E4788" s="95"/>
      <c r="F4788" s="95" t="s">
        <v>25184</v>
      </c>
      <c r="G4788" s="258"/>
    </row>
    <row r="4789" spans="1:7" ht="31.5">
      <c r="A4789" s="126"/>
      <c r="B4789" s="257" t="s">
        <v>20684</v>
      </c>
      <c r="C4789" s="95"/>
      <c r="D4789" s="95"/>
      <c r="E4789" s="95"/>
      <c r="F4789" s="95" t="s">
        <v>25184</v>
      </c>
      <c r="G4789" s="258"/>
    </row>
    <row r="4790" spans="1:7" ht="31.5">
      <c r="A4790" s="126"/>
      <c r="B4790" s="257" t="s">
        <v>20685</v>
      </c>
      <c r="C4790" s="95"/>
      <c r="D4790" s="95"/>
      <c r="E4790" s="95"/>
      <c r="F4790" s="95" t="s">
        <v>25184</v>
      </c>
      <c r="G4790" s="258"/>
    </row>
    <row r="4791" spans="1:7" ht="31.5">
      <c r="A4791" s="126"/>
      <c r="B4791" s="257" t="s">
        <v>20686</v>
      </c>
      <c r="C4791" s="95"/>
      <c r="D4791" s="95"/>
      <c r="E4791" s="95"/>
      <c r="F4791" s="95" t="s">
        <v>25184</v>
      </c>
      <c r="G4791" s="258"/>
    </row>
    <row r="4792" spans="1:7" ht="31.5">
      <c r="A4792" s="126"/>
      <c r="B4792" s="257" t="s">
        <v>20687</v>
      </c>
      <c r="C4792" s="95"/>
      <c r="D4792" s="95"/>
      <c r="E4792" s="95"/>
      <c r="F4792" s="95" t="s">
        <v>25184</v>
      </c>
      <c r="G4792" s="258"/>
    </row>
    <row r="4793" spans="1:7" ht="31.5">
      <c r="A4793" s="126"/>
      <c r="B4793" s="257" t="s">
        <v>20688</v>
      </c>
      <c r="C4793" s="95"/>
      <c r="D4793" s="95"/>
      <c r="E4793" s="95"/>
      <c r="F4793" s="95" t="s">
        <v>25184</v>
      </c>
      <c r="G4793" s="258"/>
    </row>
    <row r="4794" spans="1:7" ht="31.5">
      <c r="A4794" s="126"/>
      <c r="B4794" s="257" t="s">
        <v>20689</v>
      </c>
      <c r="C4794" s="95"/>
      <c r="D4794" s="95"/>
      <c r="E4794" s="95"/>
      <c r="F4794" s="95" t="s">
        <v>25184</v>
      </c>
      <c r="G4794" s="258"/>
    </row>
    <row r="4795" spans="1:7" ht="31.5">
      <c r="A4795" s="126"/>
      <c r="B4795" s="257" t="s">
        <v>20690</v>
      </c>
      <c r="C4795" s="95"/>
      <c r="D4795" s="95"/>
      <c r="E4795" s="95"/>
      <c r="F4795" s="95" t="s">
        <v>25184</v>
      </c>
      <c r="G4795" s="258"/>
    </row>
    <row r="4796" spans="1:7" ht="31.5">
      <c r="A4796" s="126"/>
      <c r="B4796" s="257" t="s">
        <v>20691</v>
      </c>
      <c r="C4796" s="95"/>
      <c r="D4796" s="95"/>
      <c r="E4796" s="95"/>
      <c r="F4796" s="95" t="s">
        <v>25184</v>
      </c>
      <c r="G4796" s="258"/>
    </row>
    <row r="4797" spans="1:7" ht="31.5">
      <c r="A4797" s="126"/>
      <c r="B4797" s="257" t="s">
        <v>20692</v>
      </c>
      <c r="C4797" s="95"/>
      <c r="D4797" s="95"/>
      <c r="E4797" s="95"/>
      <c r="F4797" s="95" t="s">
        <v>25184</v>
      </c>
      <c r="G4797" s="258"/>
    </row>
    <row r="4798" spans="1:7" ht="31.5">
      <c r="A4798" s="126"/>
      <c r="B4798" s="257" t="s">
        <v>20693</v>
      </c>
      <c r="C4798" s="95"/>
      <c r="D4798" s="95"/>
      <c r="E4798" s="95"/>
      <c r="F4798" s="95" t="s">
        <v>25184</v>
      </c>
      <c r="G4798" s="258"/>
    </row>
    <row r="4799" spans="1:7" ht="31.5">
      <c r="A4799" s="126"/>
      <c r="B4799" s="257" t="s">
        <v>20694</v>
      </c>
      <c r="C4799" s="95"/>
      <c r="D4799" s="95"/>
      <c r="E4799" s="95"/>
      <c r="F4799" s="95" t="s">
        <v>25184</v>
      </c>
      <c r="G4799" s="258"/>
    </row>
    <row r="4800" spans="1:7" ht="31.5">
      <c r="A4800" s="126"/>
      <c r="B4800" s="257" t="s">
        <v>20695</v>
      </c>
      <c r="C4800" s="95"/>
      <c r="D4800" s="95"/>
      <c r="E4800" s="95"/>
      <c r="F4800" s="95" t="s">
        <v>25184</v>
      </c>
      <c r="G4800" s="258"/>
    </row>
    <row r="4801" spans="1:7" ht="31.5">
      <c r="A4801" s="126"/>
      <c r="B4801" s="257" t="s">
        <v>20696</v>
      </c>
      <c r="C4801" s="95"/>
      <c r="D4801" s="95"/>
      <c r="E4801" s="95"/>
      <c r="F4801" s="95" t="s">
        <v>25184</v>
      </c>
      <c r="G4801" s="258"/>
    </row>
    <row r="4802" spans="1:7" ht="31.5">
      <c r="A4802" s="126"/>
      <c r="B4802" s="257" t="s">
        <v>20697</v>
      </c>
      <c r="C4802" s="95"/>
      <c r="D4802" s="95"/>
      <c r="E4802" s="95"/>
      <c r="F4802" s="95" t="s">
        <v>25184</v>
      </c>
      <c r="G4802" s="258"/>
    </row>
    <row r="4803" spans="1:7" ht="31.5">
      <c r="A4803" s="126"/>
      <c r="B4803" s="257" t="s">
        <v>20698</v>
      </c>
      <c r="C4803" s="95"/>
      <c r="D4803" s="95"/>
      <c r="E4803" s="95"/>
      <c r="F4803" s="95" t="s">
        <v>25184</v>
      </c>
      <c r="G4803" s="258"/>
    </row>
    <row r="4804" spans="1:7" ht="31.5">
      <c r="A4804" s="126"/>
      <c r="B4804" s="257" t="s">
        <v>20699</v>
      </c>
      <c r="C4804" s="95"/>
      <c r="D4804" s="95"/>
      <c r="E4804" s="95"/>
      <c r="F4804" s="95" t="s">
        <v>25184</v>
      </c>
      <c r="G4804" s="258"/>
    </row>
    <row r="4805" spans="1:7" ht="31.5">
      <c r="A4805" s="126"/>
      <c r="B4805" s="257" t="s">
        <v>20700</v>
      </c>
      <c r="C4805" s="95"/>
      <c r="D4805" s="95"/>
      <c r="E4805" s="95"/>
      <c r="F4805" s="95" t="s">
        <v>25184</v>
      </c>
      <c r="G4805" s="258"/>
    </row>
    <row r="4806" spans="1:7" ht="31.5">
      <c r="A4806" s="126"/>
      <c r="B4806" s="257" t="s">
        <v>20701</v>
      </c>
      <c r="C4806" s="95"/>
      <c r="D4806" s="95"/>
      <c r="E4806" s="95"/>
      <c r="F4806" s="95" t="s">
        <v>25184</v>
      </c>
      <c r="G4806" s="258"/>
    </row>
    <row r="4807" spans="1:7" ht="31.5">
      <c r="A4807" s="126"/>
      <c r="B4807" s="257" t="s">
        <v>20702</v>
      </c>
      <c r="C4807" s="95"/>
      <c r="D4807" s="95"/>
      <c r="E4807" s="95"/>
      <c r="F4807" s="95" t="s">
        <v>25184</v>
      </c>
      <c r="G4807" s="258"/>
    </row>
    <row r="4808" spans="1:7" ht="31.5">
      <c r="A4808" s="126"/>
      <c r="B4808" s="257" t="s">
        <v>20703</v>
      </c>
      <c r="C4808" s="95"/>
      <c r="D4808" s="95"/>
      <c r="E4808" s="95"/>
      <c r="F4808" s="95" t="s">
        <v>25184</v>
      </c>
      <c r="G4808" s="258"/>
    </row>
    <row r="4809" spans="1:7" ht="31.5">
      <c r="A4809" s="126"/>
      <c r="B4809" s="257" t="s">
        <v>20704</v>
      </c>
      <c r="C4809" s="95"/>
      <c r="D4809" s="95"/>
      <c r="E4809" s="95"/>
      <c r="F4809" s="95" t="s">
        <v>25184</v>
      </c>
      <c r="G4809" s="258"/>
    </row>
    <row r="4810" spans="1:7" ht="31.5">
      <c r="A4810" s="126"/>
      <c r="B4810" s="257" t="s">
        <v>20705</v>
      </c>
      <c r="C4810" s="95"/>
      <c r="D4810" s="95"/>
      <c r="E4810" s="95"/>
      <c r="F4810" s="95" t="s">
        <v>25184</v>
      </c>
      <c r="G4810" s="258"/>
    </row>
    <row r="4811" spans="1:7" ht="31.5">
      <c r="A4811" s="126"/>
      <c r="B4811" s="257" t="s">
        <v>20706</v>
      </c>
      <c r="C4811" s="95"/>
      <c r="D4811" s="95"/>
      <c r="E4811" s="95"/>
      <c r="F4811" s="95" t="s">
        <v>25184</v>
      </c>
      <c r="G4811" s="258"/>
    </row>
    <row r="4812" spans="1:7" ht="31.5">
      <c r="A4812" s="126"/>
      <c r="B4812" s="257" t="s">
        <v>20707</v>
      </c>
      <c r="C4812" s="95"/>
      <c r="D4812" s="95"/>
      <c r="E4812" s="95"/>
      <c r="F4812" s="95" t="s">
        <v>25184</v>
      </c>
      <c r="G4812" s="258"/>
    </row>
    <row r="4813" spans="1:7" ht="31.5">
      <c r="A4813" s="126"/>
      <c r="B4813" s="257" t="s">
        <v>20708</v>
      </c>
      <c r="C4813" s="95"/>
      <c r="D4813" s="95"/>
      <c r="E4813" s="95"/>
      <c r="F4813" s="95" t="s">
        <v>25184</v>
      </c>
      <c r="G4813" s="258"/>
    </row>
    <row r="4814" spans="1:7" ht="31.5">
      <c r="A4814" s="126"/>
      <c r="B4814" s="257" t="s">
        <v>20709</v>
      </c>
      <c r="C4814" s="95"/>
      <c r="D4814" s="95"/>
      <c r="E4814" s="95"/>
      <c r="F4814" s="95" t="s">
        <v>25184</v>
      </c>
      <c r="G4814" s="258"/>
    </row>
    <row r="4815" spans="1:7" ht="31.5">
      <c r="A4815" s="126"/>
      <c r="B4815" s="257" t="s">
        <v>20710</v>
      </c>
      <c r="C4815" s="95"/>
      <c r="D4815" s="95"/>
      <c r="E4815" s="95"/>
      <c r="F4815" s="95" t="s">
        <v>25184</v>
      </c>
      <c r="G4815" s="258"/>
    </row>
    <row r="4816" spans="1:7" ht="31.5">
      <c r="A4816" s="126"/>
      <c r="B4816" s="257" t="s">
        <v>20711</v>
      </c>
      <c r="C4816" s="95"/>
      <c r="D4816" s="95"/>
      <c r="E4816" s="95"/>
      <c r="F4816" s="95" t="s">
        <v>25184</v>
      </c>
      <c r="G4816" s="258"/>
    </row>
    <row r="4817" spans="1:7" ht="31.5">
      <c r="A4817" s="126"/>
      <c r="B4817" s="257" t="s">
        <v>20712</v>
      </c>
      <c r="C4817" s="95"/>
      <c r="D4817" s="95"/>
      <c r="E4817" s="95"/>
      <c r="F4817" s="95" t="s">
        <v>25184</v>
      </c>
      <c r="G4817" s="258"/>
    </row>
    <row r="4818" spans="1:7" ht="31.5">
      <c r="A4818" s="126"/>
      <c r="B4818" s="257" t="s">
        <v>20713</v>
      </c>
      <c r="C4818" s="95"/>
      <c r="D4818" s="95"/>
      <c r="E4818" s="95"/>
      <c r="F4818" s="95" t="s">
        <v>25184</v>
      </c>
      <c r="G4818" s="258"/>
    </row>
    <row r="4819" spans="1:7" ht="31.5">
      <c r="A4819" s="126"/>
      <c r="B4819" s="257" t="s">
        <v>20714</v>
      </c>
      <c r="C4819" s="95"/>
      <c r="D4819" s="95"/>
      <c r="E4819" s="95"/>
      <c r="F4819" s="95" t="s">
        <v>25184</v>
      </c>
      <c r="G4819" s="258"/>
    </row>
    <row r="4820" spans="1:7" ht="31.5">
      <c r="A4820" s="126"/>
      <c r="B4820" s="257" t="s">
        <v>20715</v>
      </c>
      <c r="C4820" s="95"/>
      <c r="D4820" s="95"/>
      <c r="E4820" s="95"/>
      <c r="F4820" s="95" t="s">
        <v>25184</v>
      </c>
      <c r="G4820" s="258"/>
    </row>
    <row r="4821" spans="1:7" ht="31.5">
      <c r="A4821" s="126"/>
      <c r="B4821" s="257" t="s">
        <v>20716</v>
      </c>
      <c r="C4821" s="95"/>
      <c r="D4821" s="95"/>
      <c r="E4821" s="95"/>
      <c r="F4821" s="95" t="s">
        <v>25184</v>
      </c>
      <c r="G4821" s="258"/>
    </row>
    <row r="4822" spans="1:7" ht="31.5">
      <c r="A4822" s="126"/>
      <c r="B4822" s="257" t="s">
        <v>20717</v>
      </c>
      <c r="C4822" s="95"/>
      <c r="D4822" s="95"/>
      <c r="E4822" s="95"/>
      <c r="F4822" s="95" t="s">
        <v>25184</v>
      </c>
      <c r="G4822" s="258"/>
    </row>
    <row r="4823" spans="1:7" ht="31.5">
      <c r="A4823" s="126"/>
      <c r="B4823" s="257" t="s">
        <v>20718</v>
      </c>
      <c r="C4823" s="95"/>
      <c r="D4823" s="95"/>
      <c r="E4823" s="95"/>
      <c r="F4823" s="95" t="s">
        <v>25184</v>
      </c>
      <c r="G4823" s="258"/>
    </row>
    <row r="4824" spans="1:7" ht="31.5">
      <c r="A4824" s="126"/>
      <c r="B4824" s="257" t="s">
        <v>20719</v>
      </c>
      <c r="C4824" s="95"/>
      <c r="D4824" s="95"/>
      <c r="E4824" s="95"/>
      <c r="F4824" s="95" t="s">
        <v>25184</v>
      </c>
      <c r="G4824" s="258"/>
    </row>
    <row r="4825" spans="1:7" ht="31.5">
      <c r="A4825" s="126"/>
      <c r="B4825" s="257" t="s">
        <v>20720</v>
      </c>
      <c r="C4825" s="95"/>
      <c r="D4825" s="95"/>
      <c r="E4825" s="95"/>
      <c r="F4825" s="95" t="s">
        <v>25184</v>
      </c>
      <c r="G4825" s="258"/>
    </row>
    <row r="4826" spans="1:7" ht="31.5">
      <c r="A4826" s="126"/>
      <c r="B4826" s="257" t="s">
        <v>20721</v>
      </c>
      <c r="C4826" s="95"/>
      <c r="D4826" s="95"/>
      <c r="E4826" s="95"/>
      <c r="F4826" s="95" t="s">
        <v>25184</v>
      </c>
      <c r="G4826" s="258"/>
    </row>
    <row r="4827" spans="1:7" ht="31.5">
      <c r="A4827" s="126"/>
      <c r="B4827" s="257" t="s">
        <v>20722</v>
      </c>
      <c r="C4827" s="95"/>
      <c r="D4827" s="95"/>
      <c r="E4827" s="95"/>
      <c r="F4827" s="95" t="s">
        <v>25184</v>
      </c>
      <c r="G4827" s="258"/>
    </row>
    <row r="4828" spans="1:7" ht="31.5">
      <c r="A4828" s="126"/>
      <c r="B4828" s="257" t="s">
        <v>20723</v>
      </c>
      <c r="C4828" s="95"/>
      <c r="D4828" s="95"/>
      <c r="E4828" s="95"/>
      <c r="F4828" s="95" t="s">
        <v>25184</v>
      </c>
      <c r="G4828" s="258"/>
    </row>
    <row r="4829" spans="1:7" ht="31.5">
      <c r="A4829" s="126"/>
      <c r="B4829" s="257" t="s">
        <v>20724</v>
      </c>
      <c r="C4829" s="95"/>
      <c r="D4829" s="95"/>
      <c r="E4829" s="95"/>
      <c r="F4829" s="95" t="s">
        <v>25184</v>
      </c>
      <c r="G4829" s="258"/>
    </row>
    <row r="4830" spans="1:7" ht="31.5">
      <c r="A4830" s="126"/>
      <c r="B4830" s="257" t="s">
        <v>20725</v>
      </c>
      <c r="C4830" s="95"/>
      <c r="D4830" s="95"/>
      <c r="E4830" s="95"/>
      <c r="F4830" s="95" t="s">
        <v>25184</v>
      </c>
      <c r="G4830" s="258"/>
    </row>
    <row r="4831" spans="1:7" ht="31.5">
      <c r="A4831" s="126"/>
      <c r="B4831" s="257" t="s">
        <v>20726</v>
      </c>
      <c r="C4831" s="95"/>
      <c r="D4831" s="95"/>
      <c r="E4831" s="95"/>
      <c r="F4831" s="95" t="s">
        <v>25184</v>
      </c>
      <c r="G4831" s="258"/>
    </row>
    <row r="4832" spans="1:7" ht="31.5">
      <c r="A4832" s="126"/>
      <c r="B4832" s="257" t="s">
        <v>20727</v>
      </c>
      <c r="C4832" s="95"/>
      <c r="D4832" s="95"/>
      <c r="E4832" s="95"/>
      <c r="F4832" s="95" t="s">
        <v>25184</v>
      </c>
      <c r="G4832" s="258"/>
    </row>
    <row r="4833" spans="1:7" ht="31.5">
      <c r="A4833" s="126"/>
      <c r="B4833" s="257" t="s">
        <v>20728</v>
      </c>
      <c r="C4833" s="95"/>
      <c r="D4833" s="95"/>
      <c r="E4833" s="95"/>
      <c r="F4833" s="95" t="s">
        <v>25184</v>
      </c>
      <c r="G4833" s="258"/>
    </row>
    <row r="4834" spans="1:7" ht="31.5">
      <c r="A4834" s="126"/>
      <c r="B4834" s="257" t="s">
        <v>20729</v>
      </c>
      <c r="C4834" s="95"/>
      <c r="D4834" s="95"/>
      <c r="E4834" s="95"/>
      <c r="F4834" s="95" t="s">
        <v>25184</v>
      </c>
      <c r="G4834" s="258"/>
    </row>
    <row r="4835" spans="1:7" ht="31.5">
      <c r="A4835" s="126"/>
      <c r="B4835" s="257" t="s">
        <v>20730</v>
      </c>
      <c r="C4835" s="95"/>
      <c r="D4835" s="95"/>
      <c r="E4835" s="95"/>
      <c r="F4835" s="95" t="s">
        <v>25184</v>
      </c>
      <c r="G4835" s="258"/>
    </row>
    <row r="4836" spans="1:7" ht="31.5">
      <c r="A4836" s="126"/>
      <c r="B4836" s="257" t="s">
        <v>20731</v>
      </c>
      <c r="C4836" s="95"/>
      <c r="D4836" s="95"/>
      <c r="E4836" s="95"/>
      <c r="F4836" s="95" t="s">
        <v>25184</v>
      </c>
      <c r="G4836" s="258"/>
    </row>
    <row r="4837" spans="1:7" ht="31.5">
      <c r="A4837" s="126"/>
      <c r="B4837" s="257" t="s">
        <v>20732</v>
      </c>
      <c r="C4837" s="95"/>
      <c r="D4837" s="95"/>
      <c r="E4837" s="95"/>
      <c r="F4837" s="95" t="s">
        <v>25184</v>
      </c>
      <c r="G4837" s="258"/>
    </row>
    <row r="4838" spans="1:7" ht="31.5">
      <c r="A4838" s="126"/>
      <c r="B4838" s="257" t="s">
        <v>20733</v>
      </c>
      <c r="C4838" s="95"/>
      <c r="D4838" s="95"/>
      <c r="E4838" s="95"/>
      <c r="F4838" s="95" t="s">
        <v>25184</v>
      </c>
      <c r="G4838" s="258"/>
    </row>
    <row r="4839" spans="1:7" ht="31.5">
      <c r="A4839" s="126"/>
      <c r="B4839" s="257" t="s">
        <v>20734</v>
      </c>
      <c r="C4839" s="95"/>
      <c r="D4839" s="95"/>
      <c r="E4839" s="95"/>
      <c r="F4839" s="95" t="s">
        <v>25184</v>
      </c>
      <c r="G4839" s="258"/>
    </row>
    <row r="4840" spans="1:7" ht="31.5">
      <c r="A4840" s="126"/>
      <c r="B4840" s="257" t="s">
        <v>20735</v>
      </c>
      <c r="C4840" s="95"/>
      <c r="D4840" s="95"/>
      <c r="E4840" s="95"/>
      <c r="F4840" s="95" t="s">
        <v>25184</v>
      </c>
      <c r="G4840" s="258"/>
    </row>
    <row r="4841" spans="1:7" ht="31.5">
      <c r="A4841" s="126"/>
      <c r="B4841" s="257" t="s">
        <v>20736</v>
      </c>
      <c r="C4841" s="95"/>
      <c r="D4841" s="95"/>
      <c r="E4841" s="95"/>
      <c r="F4841" s="95" t="s">
        <v>25184</v>
      </c>
      <c r="G4841" s="258"/>
    </row>
    <row r="4842" spans="1:7" ht="31.5">
      <c r="A4842" s="126"/>
      <c r="B4842" s="257" t="s">
        <v>20737</v>
      </c>
      <c r="C4842" s="95"/>
      <c r="D4842" s="95"/>
      <c r="E4842" s="95"/>
      <c r="F4842" s="95" t="s">
        <v>25184</v>
      </c>
      <c r="G4842" s="258"/>
    </row>
    <row r="4843" spans="1:7" ht="31.5">
      <c r="A4843" s="126"/>
      <c r="B4843" s="257" t="s">
        <v>20738</v>
      </c>
      <c r="C4843" s="95"/>
      <c r="D4843" s="95"/>
      <c r="E4843" s="95"/>
      <c r="F4843" s="95" t="s">
        <v>25184</v>
      </c>
      <c r="G4843" s="258"/>
    </row>
    <row r="4844" spans="1:7" ht="31.5">
      <c r="A4844" s="126"/>
      <c r="B4844" s="257" t="s">
        <v>20739</v>
      </c>
      <c r="C4844" s="95"/>
      <c r="D4844" s="95"/>
      <c r="E4844" s="95"/>
      <c r="F4844" s="95" t="s">
        <v>25184</v>
      </c>
      <c r="G4844" s="258"/>
    </row>
    <row r="4845" spans="1:7" ht="31.5">
      <c r="A4845" s="126"/>
      <c r="B4845" s="257" t="s">
        <v>20740</v>
      </c>
      <c r="C4845" s="95"/>
      <c r="D4845" s="95"/>
      <c r="E4845" s="95"/>
      <c r="F4845" s="95" t="s">
        <v>25184</v>
      </c>
      <c r="G4845" s="258"/>
    </row>
    <row r="4846" spans="1:7" ht="31.5">
      <c r="A4846" s="126"/>
      <c r="B4846" s="257" t="s">
        <v>20741</v>
      </c>
      <c r="C4846" s="95"/>
      <c r="D4846" s="95"/>
      <c r="E4846" s="95"/>
      <c r="F4846" s="95" t="s">
        <v>25184</v>
      </c>
      <c r="G4846" s="258"/>
    </row>
    <row r="4847" spans="1:7" ht="31.5">
      <c r="A4847" s="126"/>
      <c r="B4847" s="257" t="s">
        <v>20742</v>
      </c>
      <c r="C4847" s="95"/>
      <c r="D4847" s="95"/>
      <c r="E4847" s="95"/>
      <c r="F4847" s="95" t="s">
        <v>25184</v>
      </c>
      <c r="G4847" s="258"/>
    </row>
    <row r="4848" spans="1:7" ht="31.5">
      <c r="A4848" s="126"/>
      <c r="B4848" s="257" t="s">
        <v>20743</v>
      </c>
      <c r="C4848" s="95"/>
      <c r="D4848" s="95"/>
      <c r="E4848" s="95"/>
      <c r="F4848" s="95" t="s">
        <v>25184</v>
      </c>
      <c r="G4848" s="258"/>
    </row>
    <row r="4849" spans="1:7" ht="31.5">
      <c r="A4849" s="126"/>
      <c r="B4849" s="257" t="s">
        <v>20744</v>
      </c>
      <c r="C4849" s="95"/>
      <c r="D4849" s="95"/>
      <c r="E4849" s="95"/>
      <c r="F4849" s="95" t="s">
        <v>25184</v>
      </c>
      <c r="G4849" s="258"/>
    </row>
    <row r="4850" spans="1:7" ht="31.5">
      <c r="A4850" s="126"/>
      <c r="B4850" s="257" t="s">
        <v>20745</v>
      </c>
      <c r="C4850" s="95"/>
      <c r="D4850" s="95"/>
      <c r="E4850" s="95"/>
      <c r="F4850" s="95" t="s">
        <v>25184</v>
      </c>
      <c r="G4850" s="258"/>
    </row>
    <row r="4851" spans="1:7" ht="31.5">
      <c r="A4851" s="126"/>
      <c r="B4851" s="257" t="s">
        <v>20746</v>
      </c>
      <c r="C4851" s="95"/>
      <c r="D4851" s="95"/>
      <c r="E4851" s="95"/>
      <c r="F4851" s="95" t="s">
        <v>25184</v>
      </c>
      <c r="G4851" s="258"/>
    </row>
    <row r="4852" spans="1:7" ht="31.5">
      <c r="A4852" s="126"/>
      <c r="B4852" s="257" t="s">
        <v>20747</v>
      </c>
      <c r="C4852" s="95"/>
      <c r="D4852" s="95"/>
      <c r="E4852" s="95"/>
      <c r="F4852" s="95" t="s">
        <v>25184</v>
      </c>
      <c r="G4852" s="258"/>
    </row>
    <row r="4853" spans="1:7" ht="31.5">
      <c r="A4853" s="126"/>
      <c r="B4853" s="257" t="s">
        <v>20748</v>
      </c>
      <c r="C4853" s="95"/>
      <c r="D4853" s="95"/>
      <c r="E4853" s="95"/>
      <c r="F4853" s="95" t="s">
        <v>25184</v>
      </c>
      <c r="G4853" s="258"/>
    </row>
    <row r="4854" spans="1:7" ht="31.5">
      <c r="A4854" s="126"/>
      <c r="B4854" s="257" t="s">
        <v>20749</v>
      </c>
      <c r="C4854" s="95"/>
      <c r="D4854" s="95"/>
      <c r="E4854" s="95"/>
      <c r="F4854" s="95" t="s">
        <v>25184</v>
      </c>
      <c r="G4854" s="258"/>
    </row>
    <row r="4855" spans="1:7" ht="31.5">
      <c r="A4855" s="126"/>
      <c r="B4855" s="257" t="s">
        <v>20750</v>
      </c>
      <c r="C4855" s="95"/>
      <c r="D4855" s="95"/>
      <c r="E4855" s="95"/>
      <c r="F4855" s="95" t="s">
        <v>25184</v>
      </c>
      <c r="G4855" s="258"/>
    </row>
    <row r="4856" spans="1:7" ht="31.5">
      <c r="A4856" s="126"/>
      <c r="B4856" s="257" t="s">
        <v>20751</v>
      </c>
      <c r="C4856" s="95"/>
      <c r="D4856" s="95"/>
      <c r="E4856" s="95"/>
      <c r="F4856" s="95" t="s">
        <v>25184</v>
      </c>
      <c r="G4856" s="258"/>
    </row>
    <row r="4857" spans="1:7" ht="31.5">
      <c r="A4857" s="126"/>
      <c r="B4857" s="257" t="s">
        <v>20752</v>
      </c>
      <c r="C4857" s="95"/>
      <c r="D4857" s="95"/>
      <c r="E4857" s="95"/>
      <c r="F4857" s="95" t="s">
        <v>25184</v>
      </c>
      <c r="G4857" s="258"/>
    </row>
    <row r="4858" spans="1:7" ht="31.5">
      <c r="A4858" s="126"/>
      <c r="B4858" s="257" t="s">
        <v>20753</v>
      </c>
      <c r="C4858" s="95"/>
      <c r="D4858" s="95"/>
      <c r="E4858" s="95"/>
      <c r="F4858" s="95" t="s">
        <v>25184</v>
      </c>
      <c r="G4858" s="258"/>
    </row>
    <row r="4859" spans="1:7" ht="31.5">
      <c r="A4859" s="126"/>
      <c r="B4859" s="257" t="s">
        <v>20754</v>
      </c>
      <c r="C4859" s="95"/>
      <c r="D4859" s="95"/>
      <c r="E4859" s="95"/>
      <c r="F4859" s="95" t="s">
        <v>25184</v>
      </c>
      <c r="G4859" s="258"/>
    </row>
    <row r="4860" spans="1:7" ht="31.5">
      <c r="A4860" s="126"/>
      <c r="B4860" s="257" t="s">
        <v>20755</v>
      </c>
      <c r="C4860" s="95"/>
      <c r="D4860" s="95"/>
      <c r="E4860" s="95"/>
      <c r="F4860" s="95" t="s">
        <v>25184</v>
      </c>
      <c r="G4860" s="258"/>
    </row>
    <row r="4861" spans="1:7" ht="31.5">
      <c r="A4861" s="126"/>
      <c r="B4861" s="257" t="s">
        <v>20756</v>
      </c>
      <c r="C4861" s="95"/>
      <c r="D4861" s="95"/>
      <c r="E4861" s="95"/>
      <c r="F4861" s="95" t="s">
        <v>25184</v>
      </c>
      <c r="G4861" s="258"/>
    </row>
    <row r="4862" spans="1:7" ht="31.5">
      <c r="A4862" s="126"/>
      <c r="B4862" s="257" t="s">
        <v>20757</v>
      </c>
      <c r="C4862" s="95"/>
      <c r="D4862" s="95"/>
      <c r="E4862" s="95"/>
      <c r="F4862" s="95" t="s">
        <v>25184</v>
      </c>
      <c r="G4862" s="258"/>
    </row>
    <row r="4863" spans="1:7" ht="31.5">
      <c r="A4863" s="126"/>
      <c r="B4863" s="257" t="s">
        <v>20758</v>
      </c>
      <c r="C4863" s="95"/>
      <c r="D4863" s="95"/>
      <c r="E4863" s="95"/>
      <c r="F4863" s="95" t="s">
        <v>25184</v>
      </c>
      <c r="G4863" s="258"/>
    </row>
    <row r="4864" spans="1:7" ht="31.5">
      <c r="A4864" s="126"/>
      <c r="B4864" s="257" t="s">
        <v>20759</v>
      </c>
      <c r="C4864" s="95"/>
      <c r="D4864" s="95"/>
      <c r="E4864" s="95"/>
      <c r="F4864" s="95" t="s">
        <v>25184</v>
      </c>
      <c r="G4864" s="258"/>
    </row>
    <row r="4865" spans="1:7" ht="31.5">
      <c r="A4865" s="126"/>
      <c r="B4865" s="257" t="s">
        <v>20760</v>
      </c>
      <c r="C4865" s="95"/>
      <c r="D4865" s="95"/>
      <c r="E4865" s="95"/>
      <c r="F4865" s="95" t="s">
        <v>25184</v>
      </c>
      <c r="G4865" s="258"/>
    </row>
    <row r="4866" spans="1:7" ht="31.5">
      <c r="A4866" s="126"/>
      <c r="B4866" s="257" t="s">
        <v>20761</v>
      </c>
      <c r="C4866" s="95"/>
      <c r="D4866" s="95"/>
      <c r="E4866" s="95"/>
      <c r="F4866" s="95" t="s">
        <v>25184</v>
      </c>
      <c r="G4866" s="258"/>
    </row>
    <row r="4867" spans="1:7" ht="31.5">
      <c r="A4867" s="126"/>
      <c r="B4867" s="257" t="s">
        <v>20762</v>
      </c>
      <c r="C4867" s="95"/>
      <c r="D4867" s="95"/>
      <c r="E4867" s="95"/>
      <c r="F4867" s="95" t="s">
        <v>25184</v>
      </c>
      <c r="G4867" s="258"/>
    </row>
    <row r="4868" spans="1:7" ht="31.5">
      <c r="A4868" s="126"/>
      <c r="B4868" s="257" t="s">
        <v>20763</v>
      </c>
      <c r="C4868" s="95"/>
      <c r="D4868" s="95"/>
      <c r="E4868" s="95"/>
      <c r="F4868" s="95" t="s">
        <v>25184</v>
      </c>
      <c r="G4868" s="258"/>
    </row>
    <row r="4869" spans="1:7" ht="31.5">
      <c r="A4869" s="126"/>
      <c r="B4869" s="257" t="s">
        <v>20764</v>
      </c>
      <c r="C4869" s="95"/>
      <c r="D4869" s="95"/>
      <c r="E4869" s="95"/>
      <c r="F4869" s="95" t="s">
        <v>25184</v>
      </c>
      <c r="G4869" s="258"/>
    </row>
    <row r="4870" spans="1:7" ht="31.5">
      <c r="A4870" s="126"/>
      <c r="B4870" s="257" t="s">
        <v>20765</v>
      </c>
      <c r="C4870" s="95"/>
      <c r="D4870" s="95"/>
      <c r="E4870" s="95"/>
      <c r="F4870" s="95" t="s">
        <v>25184</v>
      </c>
      <c r="G4870" s="258"/>
    </row>
    <row r="4871" spans="1:7" ht="31.5">
      <c r="A4871" s="126"/>
      <c r="B4871" s="257" t="s">
        <v>20766</v>
      </c>
      <c r="C4871" s="95"/>
      <c r="D4871" s="95"/>
      <c r="E4871" s="95"/>
      <c r="F4871" s="95" t="s">
        <v>25184</v>
      </c>
      <c r="G4871" s="258"/>
    </row>
    <row r="4872" spans="1:7" ht="31.5">
      <c r="A4872" s="126"/>
      <c r="B4872" s="257" t="s">
        <v>20767</v>
      </c>
      <c r="C4872" s="95"/>
      <c r="D4872" s="95"/>
      <c r="E4872" s="95"/>
      <c r="F4872" s="95" t="s">
        <v>25184</v>
      </c>
      <c r="G4872" s="258"/>
    </row>
    <row r="4873" spans="1:7" ht="31.5">
      <c r="A4873" s="126"/>
      <c r="B4873" s="257" t="s">
        <v>20768</v>
      </c>
      <c r="C4873" s="95"/>
      <c r="D4873" s="95"/>
      <c r="E4873" s="95"/>
      <c r="F4873" s="95" t="s">
        <v>25184</v>
      </c>
      <c r="G4873" s="258"/>
    </row>
    <row r="4874" spans="1:7" ht="31.5">
      <c r="A4874" s="126"/>
      <c r="B4874" s="257" t="s">
        <v>20769</v>
      </c>
      <c r="C4874" s="95"/>
      <c r="D4874" s="95"/>
      <c r="E4874" s="95"/>
      <c r="F4874" s="95" t="s">
        <v>25184</v>
      </c>
      <c r="G4874" s="258"/>
    </row>
    <row r="4875" spans="1:7" ht="31.5">
      <c r="A4875" s="126"/>
      <c r="B4875" s="257" t="s">
        <v>20770</v>
      </c>
      <c r="C4875" s="95"/>
      <c r="D4875" s="95"/>
      <c r="E4875" s="95"/>
      <c r="F4875" s="95" t="s">
        <v>25184</v>
      </c>
      <c r="G4875" s="258"/>
    </row>
    <row r="4876" spans="1:7" ht="31.5">
      <c r="A4876" s="126"/>
      <c r="B4876" s="257" t="s">
        <v>20771</v>
      </c>
      <c r="C4876" s="95"/>
      <c r="D4876" s="95"/>
      <c r="E4876" s="95"/>
      <c r="F4876" s="95" t="s">
        <v>25184</v>
      </c>
      <c r="G4876" s="258"/>
    </row>
    <row r="4877" spans="1:7" ht="31.5">
      <c r="A4877" s="126"/>
      <c r="B4877" s="257" t="s">
        <v>20772</v>
      </c>
      <c r="C4877" s="95"/>
      <c r="D4877" s="95"/>
      <c r="E4877" s="95"/>
      <c r="F4877" s="95" t="s">
        <v>25184</v>
      </c>
      <c r="G4877" s="258"/>
    </row>
    <row r="4878" spans="1:7" ht="31.5">
      <c r="A4878" s="126"/>
      <c r="B4878" s="257" t="s">
        <v>20773</v>
      </c>
      <c r="C4878" s="95"/>
      <c r="D4878" s="95"/>
      <c r="E4878" s="95"/>
      <c r="F4878" s="95" t="s">
        <v>25184</v>
      </c>
      <c r="G4878" s="258"/>
    </row>
    <row r="4879" spans="1:7" ht="31.5">
      <c r="A4879" s="126"/>
      <c r="B4879" s="257" t="s">
        <v>20774</v>
      </c>
      <c r="C4879" s="95"/>
      <c r="D4879" s="95"/>
      <c r="E4879" s="95"/>
      <c r="F4879" s="95" t="s">
        <v>25184</v>
      </c>
      <c r="G4879" s="258"/>
    </row>
    <row r="4880" spans="1:7" ht="31.5">
      <c r="A4880" s="126"/>
      <c r="B4880" s="257" t="s">
        <v>20775</v>
      </c>
      <c r="C4880" s="95"/>
      <c r="D4880" s="95"/>
      <c r="E4880" s="95"/>
      <c r="F4880" s="95" t="s">
        <v>25184</v>
      </c>
      <c r="G4880" s="258"/>
    </row>
    <row r="4881" spans="1:7" ht="31.5">
      <c r="A4881" s="126"/>
      <c r="B4881" s="257" t="s">
        <v>20776</v>
      </c>
      <c r="C4881" s="95"/>
      <c r="D4881" s="95"/>
      <c r="E4881" s="95"/>
      <c r="F4881" s="95" t="s">
        <v>25184</v>
      </c>
      <c r="G4881" s="258"/>
    </row>
    <row r="4882" spans="1:7" ht="31.5">
      <c r="A4882" s="126"/>
      <c r="B4882" s="257" t="s">
        <v>20777</v>
      </c>
      <c r="C4882" s="95"/>
      <c r="D4882" s="95"/>
      <c r="E4882" s="95"/>
      <c r="F4882" s="95" t="s">
        <v>25184</v>
      </c>
      <c r="G4882" s="258"/>
    </row>
    <row r="4883" spans="1:7" ht="31.5">
      <c r="A4883" s="126"/>
      <c r="B4883" s="257" t="s">
        <v>20778</v>
      </c>
      <c r="C4883" s="95"/>
      <c r="D4883" s="95"/>
      <c r="E4883" s="95"/>
      <c r="F4883" s="95" t="s">
        <v>25184</v>
      </c>
      <c r="G4883" s="258"/>
    </row>
    <row r="4884" spans="1:7" ht="31.5">
      <c r="A4884" s="126"/>
      <c r="B4884" s="257" t="s">
        <v>20779</v>
      </c>
      <c r="C4884" s="95"/>
      <c r="D4884" s="95"/>
      <c r="E4884" s="95"/>
      <c r="F4884" s="95" t="s">
        <v>25184</v>
      </c>
      <c r="G4884" s="258"/>
    </row>
    <row r="4885" spans="1:7" ht="31.5">
      <c r="A4885" s="126"/>
      <c r="B4885" s="257" t="s">
        <v>20780</v>
      </c>
      <c r="C4885" s="95"/>
      <c r="D4885" s="95"/>
      <c r="E4885" s="95"/>
      <c r="F4885" s="95" t="s">
        <v>25184</v>
      </c>
      <c r="G4885" s="258"/>
    </row>
    <row r="4886" spans="1:7" ht="31.5">
      <c r="A4886" s="126"/>
      <c r="B4886" s="257" t="s">
        <v>20781</v>
      </c>
      <c r="C4886" s="95"/>
      <c r="D4886" s="95"/>
      <c r="E4886" s="95"/>
      <c r="F4886" s="95" t="s">
        <v>25184</v>
      </c>
      <c r="G4886" s="258"/>
    </row>
    <row r="4887" spans="1:7" ht="31.5">
      <c r="A4887" s="126"/>
      <c r="B4887" s="257" t="s">
        <v>20782</v>
      </c>
      <c r="C4887" s="95"/>
      <c r="D4887" s="95"/>
      <c r="E4887" s="95"/>
      <c r="F4887" s="95" t="s">
        <v>25184</v>
      </c>
      <c r="G4887" s="258"/>
    </row>
    <row r="4888" spans="1:7" ht="31.5">
      <c r="A4888" s="126"/>
      <c r="B4888" s="257" t="s">
        <v>20783</v>
      </c>
      <c r="C4888" s="95"/>
      <c r="D4888" s="95"/>
      <c r="E4888" s="95"/>
      <c r="F4888" s="95" t="s">
        <v>25184</v>
      </c>
      <c r="G4888" s="258"/>
    </row>
    <row r="4889" spans="1:7" ht="31.5">
      <c r="A4889" s="126"/>
      <c r="B4889" s="257" t="s">
        <v>20784</v>
      </c>
      <c r="C4889" s="95"/>
      <c r="D4889" s="95"/>
      <c r="E4889" s="95"/>
      <c r="F4889" s="95" t="s">
        <v>25184</v>
      </c>
      <c r="G4889" s="258"/>
    </row>
    <row r="4890" spans="1:7" ht="31.5">
      <c r="A4890" s="126"/>
      <c r="B4890" s="257" t="s">
        <v>20785</v>
      </c>
      <c r="C4890" s="95"/>
      <c r="D4890" s="95"/>
      <c r="E4890" s="95"/>
      <c r="F4890" s="95" t="s">
        <v>25184</v>
      </c>
      <c r="G4890" s="258"/>
    </row>
    <row r="4891" spans="1:7" ht="31.5">
      <c r="A4891" s="126"/>
      <c r="B4891" s="257" t="s">
        <v>20786</v>
      </c>
      <c r="C4891" s="95"/>
      <c r="D4891" s="95"/>
      <c r="E4891" s="95"/>
      <c r="F4891" s="95" t="s">
        <v>25184</v>
      </c>
      <c r="G4891" s="258"/>
    </row>
    <row r="4892" spans="1:7" ht="31.5">
      <c r="A4892" s="126"/>
      <c r="B4892" s="257" t="s">
        <v>20787</v>
      </c>
      <c r="C4892" s="95"/>
      <c r="D4892" s="95"/>
      <c r="E4892" s="95"/>
      <c r="F4892" s="95" t="s">
        <v>25184</v>
      </c>
      <c r="G4892" s="258"/>
    </row>
    <row r="4893" spans="1:7" ht="31.5">
      <c r="A4893" s="126"/>
      <c r="B4893" s="257" t="s">
        <v>20788</v>
      </c>
      <c r="C4893" s="95"/>
      <c r="D4893" s="95"/>
      <c r="E4893" s="95"/>
      <c r="F4893" s="95" t="s">
        <v>25184</v>
      </c>
      <c r="G4893" s="258"/>
    </row>
    <row r="4894" spans="1:7" ht="31.5">
      <c r="A4894" s="126"/>
      <c r="B4894" s="257" t="s">
        <v>20789</v>
      </c>
      <c r="C4894" s="95"/>
      <c r="D4894" s="95"/>
      <c r="E4894" s="95"/>
      <c r="F4894" s="95" t="s">
        <v>25184</v>
      </c>
      <c r="G4894" s="258"/>
    </row>
    <row r="4895" spans="1:7" ht="31.5">
      <c r="A4895" s="126"/>
      <c r="B4895" s="257" t="s">
        <v>20790</v>
      </c>
      <c r="C4895" s="95"/>
      <c r="D4895" s="95"/>
      <c r="E4895" s="95"/>
      <c r="F4895" s="95" t="s">
        <v>25184</v>
      </c>
      <c r="G4895" s="258"/>
    </row>
    <row r="4896" spans="1:7" ht="31.5">
      <c r="A4896" s="126"/>
      <c r="B4896" s="257" t="s">
        <v>20791</v>
      </c>
      <c r="C4896" s="95"/>
      <c r="D4896" s="95"/>
      <c r="E4896" s="95"/>
      <c r="F4896" s="95" t="s">
        <v>25184</v>
      </c>
      <c r="G4896" s="258"/>
    </row>
    <row r="4897" spans="1:7" ht="31.5">
      <c r="A4897" s="126"/>
      <c r="B4897" s="257" t="s">
        <v>20792</v>
      </c>
      <c r="C4897" s="95"/>
      <c r="D4897" s="95"/>
      <c r="E4897" s="95"/>
      <c r="F4897" s="95" t="s">
        <v>25184</v>
      </c>
      <c r="G4897" s="258"/>
    </row>
    <row r="4898" spans="1:7" ht="31.5">
      <c r="A4898" s="126"/>
      <c r="B4898" s="257" t="s">
        <v>20793</v>
      </c>
      <c r="C4898" s="95"/>
      <c r="D4898" s="95"/>
      <c r="E4898" s="95"/>
      <c r="F4898" s="95" t="s">
        <v>25184</v>
      </c>
      <c r="G4898" s="258"/>
    </row>
    <row r="4899" spans="1:7" ht="31.5">
      <c r="A4899" s="126"/>
      <c r="B4899" s="257" t="s">
        <v>20794</v>
      </c>
      <c r="C4899" s="95"/>
      <c r="D4899" s="95"/>
      <c r="E4899" s="95"/>
      <c r="F4899" s="95" t="s">
        <v>25184</v>
      </c>
      <c r="G4899" s="258"/>
    </row>
    <row r="4900" spans="1:7" ht="31.5">
      <c r="A4900" s="126"/>
      <c r="B4900" s="257" t="s">
        <v>20795</v>
      </c>
      <c r="C4900" s="95"/>
      <c r="D4900" s="95"/>
      <c r="E4900" s="95"/>
      <c r="F4900" s="95" t="s">
        <v>25184</v>
      </c>
      <c r="G4900" s="258"/>
    </row>
    <row r="4901" spans="1:7" ht="31.5">
      <c r="A4901" s="126"/>
      <c r="B4901" s="257" t="s">
        <v>20796</v>
      </c>
      <c r="C4901" s="95"/>
      <c r="D4901" s="95"/>
      <c r="E4901" s="95"/>
      <c r="F4901" s="95" t="s">
        <v>25184</v>
      </c>
      <c r="G4901" s="258"/>
    </row>
    <row r="4902" spans="1:7" ht="31.5">
      <c r="A4902" s="126"/>
      <c r="B4902" s="257" t="s">
        <v>20797</v>
      </c>
      <c r="C4902" s="95"/>
      <c r="D4902" s="95"/>
      <c r="E4902" s="95"/>
      <c r="F4902" s="95" t="s">
        <v>25184</v>
      </c>
      <c r="G4902" s="258"/>
    </row>
    <row r="4903" spans="1:7" ht="31.5">
      <c r="A4903" s="126"/>
      <c r="B4903" s="257" t="s">
        <v>20798</v>
      </c>
      <c r="C4903" s="95"/>
      <c r="D4903" s="95"/>
      <c r="E4903" s="95"/>
      <c r="F4903" s="95" t="s">
        <v>25184</v>
      </c>
      <c r="G4903" s="258"/>
    </row>
    <row r="4904" spans="1:7" ht="31.5">
      <c r="A4904" s="126"/>
      <c r="B4904" s="257" t="s">
        <v>20799</v>
      </c>
      <c r="C4904" s="95"/>
      <c r="D4904" s="95"/>
      <c r="E4904" s="95"/>
      <c r="F4904" s="95" t="s">
        <v>25184</v>
      </c>
      <c r="G4904" s="258"/>
    </row>
    <row r="4905" spans="1:7" ht="31.5">
      <c r="A4905" s="126"/>
      <c r="B4905" s="257" t="s">
        <v>20800</v>
      </c>
      <c r="C4905" s="95"/>
      <c r="D4905" s="95"/>
      <c r="E4905" s="95"/>
      <c r="F4905" s="95" t="s">
        <v>25184</v>
      </c>
      <c r="G4905" s="258"/>
    </row>
    <row r="4906" spans="1:7" ht="31.5">
      <c r="A4906" s="126"/>
      <c r="B4906" s="257" t="s">
        <v>20801</v>
      </c>
      <c r="C4906" s="95"/>
      <c r="D4906" s="95"/>
      <c r="E4906" s="95"/>
      <c r="F4906" s="95" t="s">
        <v>25184</v>
      </c>
      <c r="G4906" s="258"/>
    </row>
    <row r="4907" spans="1:7" ht="31.5">
      <c r="A4907" s="126"/>
      <c r="B4907" s="257" t="s">
        <v>20802</v>
      </c>
      <c r="C4907" s="95"/>
      <c r="D4907" s="95"/>
      <c r="E4907" s="95"/>
      <c r="F4907" s="95" t="s">
        <v>25184</v>
      </c>
      <c r="G4907" s="258"/>
    </row>
    <row r="4908" spans="1:7" ht="31.5">
      <c r="A4908" s="126"/>
      <c r="B4908" s="257" t="s">
        <v>20803</v>
      </c>
      <c r="C4908" s="95"/>
      <c r="D4908" s="95"/>
      <c r="E4908" s="95"/>
      <c r="F4908" s="95" t="s">
        <v>25184</v>
      </c>
      <c r="G4908" s="258"/>
    </row>
    <row r="4909" spans="1:7" ht="31.5">
      <c r="A4909" s="126"/>
      <c r="B4909" s="257" t="s">
        <v>20804</v>
      </c>
      <c r="C4909" s="95"/>
      <c r="D4909" s="95"/>
      <c r="E4909" s="95"/>
      <c r="F4909" s="95" t="s">
        <v>25184</v>
      </c>
      <c r="G4909" s="258"/>
    </row>
    <row r="4910" spans="1:7" ht="31.5">
      <c r="A4910" s="126"/>
      <c r="B4910" s="257" t="s">
        <v>20805</v>
      </c>
      <c r="C4910" s="95"/>
      <c r="D4910" s="95"/>
      <c r="E4910" s="95"/>
      <c r="F4910" s="95" t="s">
        <v>25184</v>
      </c>
      <c r="G4910" s="258"/>
    </row>
    <row r="4911" spans="1:7" ht="31.5">
      <c r="A4911" s="126"/>
      <c r="B4911" s="257" t="s">
        <v>20806</v>
      </c>
      <c r="C4911" s="95"/>
      <c r="D4911" s="95"/>
      <c r="E4911" s="95"/>
      <c r="F4911" s="95" t="s">
        <v>25184</v>
      </c>
      <c r="G4911" s="258"/>
    </row>
    <row r="4912" spans="1:7" ht="31.5">
      <c r="A4912" s="126"/>
      <c r="B4912" s="257" t="s">
        <v>20807</v>
      </c>
      <c r="C4912" s="95"/>
      <c r="D4912" s="95"/>
      <c r="E4912" s="95"/>
      <c r="F4912" s="95" t="s">
        <v>25184</v>
      </c>
      <c r="G4912" s="258"/>
    </row>
    <row r="4913" spans="1:7" ht="31.5">
      <c r="A4913" s="126"/>
      <c r="B4913" s="257" t="s">
        <v>20808</v>
      </c>
      <c r="C4913" s="95"/>
      <c r="D4913" s="95"/>
      <c r="E4913" s="95"/>
      <c r="F4913" s="95" t="s">
        <v>25184</v>
      </c>
      <c r="G4913" s="258"/>
    </row>
    <row r="4914" spans="1:7" ht="31.5">
      <c r="A4914" s="126"/>
      <c r="B4914" s="257" t="s">
        <v>20809</v>
      </c>
      <c r="C4914" s="95"/>
      <c r="D4914" s="95"/>
      <c r="E4914" s="95"/>
      <c r="F4914" s="95" t="s">
        <v>25184</v>
      </c>
      <c r="G4914" s="258"/>
    </row>
    <row r="4915" spans="1:7" ht="31.5">
      <c r="A4915" s="126"/>
      <c r="B4915" s="257" t="s">
        <v>20810</v>
      </c>
      <c r="C4915" s="95"/>
      <c r="D4915" s="95"/>
      <c r="E4915" s="95"/>
      <c r="F4915" s="95" t="s">
        <v>25184</v>
      </c>
      <c r="G4915" s="258"/>
    </row>
    <row r="4916" spans="1:7" ht="31.5">
      <c r="A4916" s="126"/>
      <c r="B4916" s="257" t="s">
        <v>20811</v>
      </c>
      <c r="C4916" s="95"/>
      <c r="D4916" s="95"/>
      <c r="E4916" s="95"/>
      <c r="F4916" s="95" t="s">
        <v>25184</v>
      </c>
      <c r="G4916" s="258"/>
    </row>
    <row r="4917" spans="1:7" ht="31.5">
      <c r="A4917" s="126"/>
      <c r="B4917" s="257" t="s">
        <v>20812</v>
      </c>
      <c r="C4917" s="95"/>
      <c r="D4917" s="95"/>
      <c r="E4917" s="95"/>
      <c r="F4917" s="95" t="s">
        <v>25184</v>
      </c>
      <c r="G4917" s="258"/>
    </row>
    <row r="4918" spans="1:7" ht="31.5">
      <c r="A4918" s="126"/>
      <c r="B4918" s="257" t="s">
        <v>20813</v>
      </c>
      <c r="C4918" s="95"/>
      <c r="D4918" s="95"/>
      <c r="E4918" s="95"/>
      <c r="F4918" s="95" t="s">
        <v>25184</v>
      </c>
      <c r="G4918" s="258"/>
    </row>
    <row r="4919" spans="1:7" ht="31.5">
      <c r="A4919" s="126"/>
      <c r="B4919" s="257" t="s">
        <v>20814</v>
      </c>
      <c r="C4919" s="95"/>
      <c r="D4919" s="95"/>
      <c r="E4919" s="95"/>
      <c r="F4919" s="95" t="s">
        <v>25184</v>
      </c>
      <c r="G4919" s="258"/>
    </row>
    <row r="4920" spans="1:7" ht="31.5">
      <c r="A4920" s="126"/>
      <c r="B4920" s="257" t="s">
        <v>20815</v>
      </c>
      <c r="C4920" s="95"/>
      <c r="D4920" s="95"/>
      <c r="E4920" s="95"/>
      <c r="F4920" s="95" t="s">
        <v>25184</v>
      </c>
      <c r="G4920" s="258"/>
    </row>
    <row r="4921" spans="1:7" ht="31.5">
      <c r="A4921" s="126"/>
      <c r="B4921" s="257" t="s">
        <v>20816</v>
      </c>
      <c r="C4921" s="95"/>
      <c r="D4921" s="95"/>
      <c r="E4921" s="95"/>
      <c r="F4921" s="95" t="s">
        <v>25184</v>
      </c>
      <c r="G4921" s="258"/>
    </row>
    <row r="4922" spans="1:7" ht="31.5">
      <c r="A4922" s="126"/>
      <c r="B4922" s="257" t="s">
        <v>20817</v>
      </c>
      <c r="C4922" s="95"/>
      <c r="D4922" s="95"/>
      <c r="E4922" s="95"/>
      <c r="F4922" s="95" t="s">
        <v>25184</v>
      </c>
      <c r="G4922" s="258"/>
    </row>
    <row r="4923" spans="1:7" ht="31.5">
      <c r="A4923" s="126"/>
      <c r="B4923" s="257" t="s">
        <v>20818</v>
      </c>
      <c r="C4923" s="95"/>
      <c r="D4923" s="95"/>
      <c r="E4923" s="95"/>
      <c r="F4923" s="95" t="s">
        <v>25184</v>
      </c>
      <c r="G4923" s="258"/>
    </row>
    <row r="4924" spans="1:7" ht="31.5">
      <c r="A4924" s="126"/>
      <c r="B4924" s="257" t="s">
        <v>20819</v>
      </c>
      <c r="C4924" s="95"/>
      <c r="D4924" s="95"/>
      <c r="E4924" s="95"/>
      <c r="F4924" s="95" t="s">
        <v>25184</v>
      </c>
      <c r="G4924" s="258"/>
    </row>
    <row r="4925" spans="1:7" ht="31.5">
      <c r="A4925" s="126"/>
      <c r="B4925" s="257" t="s">
        <v>20820</v>
      </c>
      <c r="C4925" s="95"/>
      <c r="D4925" s="95"/>
      <c r="E4925" s="95"/>
      <c r="F4925" s="95" t="s">
        <v>25184</v>
      </c>
      <c r="G4925" s="258"/>
    </row>
    <row r="4926" spans="1:7" ht="31.5">
      <c r="A4926" s="126"/>
      <c r="B4926" s="257" t="s">
        <v>20821</v>
      </c>
      <c r="C4926" s="95"/>
      <c r="D4926" s="95"/>
      <c r="E4926" s="95"/>
      <c r="F4926" s="95" t="s">
        <v>25184</v>
      </c>
      <c r="G4926" s="258"/>
    </row>
    <row r="4927" spans="1:7" ht="31.5">
      <c r="A4927" s="126"/>
      <c r="B4927" s="257" t="s">
        <v>20822</v>
      </c>
      <c r="C4927" s="95"/>
      <c r="D4927" s="95"/>
      <c r="E4927" s="95"/>
      <c r="F4927" s="95" t="s">
        <v>25184</v>
      </c>
      <c r="G4927" s="258"/>
    </row>
    <row r="4928" spans="1:7" ht="31.5">
      <c r="A4928" s="126"/>
      <c r="B4928" s="257" t="s">
        <v>20823</v>
      </c>
      <c r="C4928" s="95"/>
      <c r="D4928" s="95"/>
      <c r="E4928" s="95"/>
      <c r="F4928" s="95" t="s">
        <v>25184</v>
      </c>
      <c r="G4928" s="258"/>
    </row>
    <row r="4929" spans="1:7" ht="31.5">
      <c r="A4929" s="126"/>
      <c r="B4929" s="257" t="s">
        <v>20824</v>
      </c>
      <c r="C4929" s="95"/>
      <c r="D4929" s="95"/>
      <c r="E4929" s="95"/>
      <c r="F4929" s="95" t="s">
        <v>25184</v>
      </c>
      <c r="G4929" s="258"/>
    </row>
    <row r="4930" spans="1:7" ht="31.5">
      <c r="A4930" s="126"/>
      <c r="B4930" s="257" t="s">
        <v>20825</v>
      </c>
      <c r="C4930" s="95"/>
      <c r="D4930" s="95"/>
      <c r="E4930" s="95"/>
      <c r="F4930" s="95" t="s">
        <v>25184</v>
      </c>
      <c r="G4930" s="258"/>
    </row>
    <row r="4931" spans="1:7" ht="31.5">
      <c r="A4931" s="126"/>
      <c r="B4931" s="257" t="s">
        <v>20826</v>
      </c>
      <c r="C4931" s="95"/>
      <c r="D4931" s="95"/>
      <c r="E4931" s="95"/>
      <c r="F4931" s="95" t="s">
        <v>25184</v>
      </c>
      <c r="G4931" s="258"/>
    </row>
    <row r="4932" spans="1:7" ht="31.5">
      <c r="A4932" s="126"/>
      <c r="B4932" s="257" t="s">
        <v>20827</v>
      </c>
      <c r="C4932" s="95"/>
      <c r="D4932" s="95"/>
      <c r="E4932" s="95"/>
      <c r="F4932" s="95" t="s">
        <v>25184</v>
      </c>
      <c r="G4932" s="258"/>
    </row>
    <row r="4933" spans="1:7" ht="31.5">
      <c r="A4933" s="126"/>
      <c r="B4933" s="257" t="s">
        <v>20828</v>
      </c>
      <c r="C4933" s="95"/>
      <c r="D4933" s="95"/>
      <c r="E4933" s="95"/>
      <c r="F4933" s="95" t="s">
        <v>25184</v>
      </c>
      <c r="G4933" s="258"/>
    </row>
    <row r="4934" spans="1:7" ht="31.5">
      <c r="A4934" s="126"/>
      <c r="B4934" s="257" t="s">
        <v>20829</v>
      </c>
      <c r="C4934" s="95"/>
      <c r="D4934" s="95"/>
      <c r="E4934" s="95"/>
      <c r="F4934" s="95" t="s">
        <v>25184</v>
      </c>
      <c r="G4934" s="258"/>
    </row>
    <row r="4935" spans="1:7" ht="31.5">
      <c r="A4935" s="126"/>
      <c r="B4935" s="257" t="s">
        <v>20830</v>
      </c>
      <c r="C4935" s="95"/>
      <c r="D4935" s="95"/>
      <c r="E4935" s="95"/>
      <c r="F4935" s="95" t="s">
        <v>25184</v>
      </c>
      <c r="G4935" s="258"/>
    </row>
    <row r="4936" spans="1:7" ht="31.5">
      <c r="A4936" s="126"/>
      <c r="B4936" s="257" t="s">
        <v>20831</v>
      </c>
      <c r="C4936" s="95"/>
      <c r="D4936" s="95"/>
      <c r="E4936" s="95"/>
      <c r="F4936" s="95" t="s">
        <v>25184</v>
      </c>
      <c r="G4936" s="258"/>
    </row>
    <row r="4937" spans="1:7" ht="31.5">
      <c r="A4937" s="126"/>
      <c r="B4937" s="257" t="s">
        <v>20832</v>
      </c>
      <c r="C4937" s="95"/>
      <c r="D4937" s="95"/>
      <c r="E4937" s="95"/>
      <c r="F4937" s="95" t="s">
        <v>25184</v>
      </c>
      <c r="G4937" s="258"/>
    </row>
    <row r="4938" spans="1:7" ht="31.5">
      <c r="A4938" s="126"/>
      <c r="B4938" s="257" t="s">
        <v>20833</v>
      </c>
      <c r="C4938" s="95"/>
      <c r="D4938" s="95"/>
      <c r="E4938" s="95"/>
      <c r="F4938" s="95" t="s">
        <v>25184</v>
      </c>
      <c r="G4938" s="258"/>
    </row>
    <row r="4939" spans="1:7" ht="31.5">
      <c r="A4939" s="126"/>
      <c r="B4939" s="257" t="s">
        <v>20834</v>
      </c>
      <c r="C4939" s="95"/>
      <c r="D4939" s="95"/>
      <c r="E4939" s="95"/>
      <c r="F4939" s="95" t="s">
        <v>25184</v>
      </c>
      <c r="G4939" s="258"/>
    </row>
    <row r="4940" spans="1:7" ht="31.5">
      <c r="A4940" s="126"/>
      <c r="B4940" s="257" t="s">
        <v>20835</v>
      </c>
      <c r="C4940" s="95"/>
      <c r="D4940" s="95"/>
      <c r="E4940" s="95"/>
      <c r="F4940" s="95" t="s">
        <v>25184</v>
      </c>
      <c r="G4940" s="258"/>
    </row>
    <row r="4941" spans="1:7" ht="31.5">
      <c r="A4941" s="126"/>
      <c r="B4941" s="257" t="s">
        <v>20836</v>
      </c>
      <c r="C4941" s="95"/>
      <c r="D4941" s="95"/>
      <c r="E4941" s="95"/>
      <c r="F4941" s="95" t="s">
        <v>25184</v>
      </c>
      <c r="G4941" s="258"/>
    </row>
    <row r="4942" spans="1:7" ht="31.5">
      <c r="A4942" s="126"/>
      <c r="B4942" s="257" t="s">
        <v>20837</v>
      </c>
      <c r="C4942" s="95"/>
      <c r="D4942" s="95"/>
      <c r="E4942" s="95"/>
      <c r="F4942" s="95" t="s">
        <v>25184</v>
      </c>
      <c r="G4942" s="258"/>
    </row>
    <row r="4943" spans="1:7" ht="31.5">
      <c r="A4943" s="126"/>
      <c r="B4943" s="257" t="s">
        <v>20838</v>
      </c>
      <c r="C4943" s="95"/>
      <c r="D4943" s="95"/>
      <c r="E4943" s="95"/>
      <c r="F4943" s="95" t="s">
        <v>25184</v>
      </c>
      <c r="G4943" s="258"/>
    </row>
    <row r="4944" spans="1:7" ht="31.5">
      <c r="A4944" s="126"/>
      <c r="B4944" s="257" t="s">
        <v>20839</v>
      </c>
      <c r="C4944" s="95"/>
      <c r="D4944" s="95"/>
      <c r="E4944" s="95"/>
      <c r="F4944" s="95" t="s">
        <v>25184</v>
      </c>
      <c r="G4944" s="258"/>
    </row>
    <row r="4945" spans="1:7" ht="31.5">
      <c r="A4945" s="126"/>
      <c r="B4945" s="257" t="s">
        <v>20840</v>
      </c>
      <c r="C4945" s="95"/>
      <c r="D4945" s="95"/>
      <c r="E4945" s="95"/>
      <c r="F4945" s="95" t="s">
        <v>25184</v>
      </c>
      <c r="G4945" s="258"/>
    </row>
    <row r="4946" spans="1:7" ht="31.5">
      <c r="A4946" s="126"/>
      <c r="B4946" s="257" t="s">
        <v>20841</v>
      </c>
      <c r="C4946" s="95"/>
      <c r="D4946" s="95"/>
      <c r="E4946" s="95"/>
      <c r="F4946" s="95" t="s">
        <v>25184</v>
      </c>
      <c r="G4946" s="258"/>
    </row>
    <row r="4947" spans="1:7" ht="31.5">
      <c r="A4947" s="126"/>
      <c r="B4947" s="257" t="s">
        <v>20842</v>
      </c>
      <c r="C4947" s="95"/>
      <c r="D4947" s="95"/>
      <c r="E4947" s="95"/>
      <c r="F4947" s="95" t="s">
        <v>25184</v>
      </c>
      <c r="G4947" s="258"/>
    </row>
    <row r="4948" spans="1:7" ht="31.5">
      <c r="A4948" s="126"/>
      <c r="B4948" s="257" t="s">
        <v>20843</v>
      </c>
      <c r="C4948" s="95"/>
      <c r="D4948" s="95"/>
      <c r="E4948" s="95"/>
      <c r="F4948" s="95" t="s">
        <v>25184</v>
      </c>
      <c r="G4948" s="258"/>
    </row>
    <row r="4949" spans="1:7" ht="31.5">
      <c r="A4949" s="126"/>
      <c r="B4949" s="257" t="s">
        <v>20844</v>
      </c>
      <c r="C4949" s="95"/>
      <c r="D4949" s="95"/>
      <c r="E4949" s="95"/>
      <c r="F4949" s="95" t="s">
        <v>25184</v>
      </c>
      <c r="G4949" s="258"/>
    </row>
    <row r="4950" spans="1:7" ht="31.5">
      <c r="A4950" s="126"/>
      <c r="B4950" s="257" t="s">
        <v>20845</v>
      </c>
      <c r="C4950" s="95"/>
      <c r="D4950" s="95"/>
      <c r="E4950" s="95"/>
      <c r="F4950" s="95" t="s">
        <v>25184</v>
      </c>
      <c r="G4950" s="258"/>
    </row>
    <row r="4951" spans="1:7" ht="31.5">
      <c r="A4951" s="126"/>
      <c r="B4951" s="257" t="s">
        <v>20846</v>
      </c>
      <c r="C4951" s="95"/>
      <c r="D4951" s="95"/>
      <c r="E4951" s="95"/>
      <c r="F4951" s="95" t="s">
        <v>25184</v>
      </c>
      <c r="G4951" s="258"/>
    </row>
    <row r="4952" spans="1:7" ht="31.5">
      <c r="A4952" s="126"/>
      <c r="B4952" s="257" t="s">
        <v>20847</v>
      </c>
      <c r="C4952" s="95"/>
      <c r="D4952" s="95"/>
      <c r="E4952" s="95"/>
      <c r="F4952" s="95" t="s">
        <v>25184</v>
      </c>
      <c r="G4952" s="258"/>
    </row>
    <row r="4953" spans="1:7" ht="31.5">
      <c r="A4953" s="126"/>
      <c r="B4953" s="257" t="s">
        <v>20848</v>
      </c>
      <c r="C4953" s="95"/>
      <c r="D4953" s="95"/>
      <c r="E4953" s="95"/>
      <c r="F4953" s="95" t="s">
        <v>25184</v>
      </c>
      <c r="G4953" s="258"/>
    </row>
    <row r="4954" spans="1:7" ht="31.5">
      <c r="A4954" s="126"/>
      <c r="B4954" s="257" t="s">
        <v>20849</v>
      </c>
      <c r="C4954" s="95"/>
      <c r="D4954" s="95"/>
      <c r="E4954" s="95"/>
      <c r="F4954" s="95" t="s">
        <v>25184</v>
      </c>
      <c r="G4954" s="258"/>
    </row>
    <row r="4955" spans="1:7" ht="31.5">
      <c r="A4955" s="126"/>
      <c r="B4955" s="257" t="s">
        <v>20850</v>
      </c>
      <c r="C4955" s="95"/>
      <c r="D4955" s="95"/>
      <c r="E4955" s="95"/>
      <c r="F4955" s="95" t="s">
        <v>25184</v>
      </c>
      <c r="G4955" s="258"/>
    </row>
    <row r="4956" spans="1:7" ht="31.5">
      <c r="A4956" s="126"/>
      <c r="B4956" s="257" t="s">
        <v>20851</v>
      </c>
      <c r="C4956" s="95"/>
      <c r="D4956" s="95"/>
      <c r="E4956" s="95"/>
      <c r="F4956" s="95" t="s">
        <v>25184</v>
      </c>
      <c r="G4956" s="258"/>
    </row>
    <row r="4957" spans="1:7" ht="31.5">
      <c r="A4957" s="126"/>
      <c r="B4957" s="257" t="s">
        <v>20852</v>
      </c>
      <c r="C4957" s="95"/>
      <c r="D4957" s="95"/>
      <c r="E4957" s="95"/>
      <c r="F4957" s="95" t="s">
        <v>25184</v>
      </c>
      <c r="G4957" s="258"/>
    </row>
    <row r="4958" spans="1:7" ht="31.5">
      <c r="A4958" s="126"/>
      <c r="B4958" s="257" t="s">
        <v>20853</v>
      </c>
      <c r="C4958" s="95"/>
      <c r="D4958" s="95"/>
      <c r="E4958" s="95"/>
      <c r="F4958" s="95" t="s">
        <v>25184</v>
      </c>
      <c r="G4958" s="258"/>
    </row>
    <row r="4959" spans="1:7" ht="31.5">
      <c r="A4959" s="126"/>
      <c r="B4959" s="257" t="s">
        <v>20854</v>
      </c>
      <c r="C4959" s="95"/>
      <c r="D4959" s="95"/>
      <c r="E4959" s="95"/>
      <c r="F4959" s="95" t="s">
        <v>25184</v>
      </c>
      <c r="G4959" s="258"/>
    </row>
    <row r="4960" spans="1:7" ht="31.5">
      <c r="A4960" s="126"/>
      <c r="B4960" s="257" t="s">
        <v>20855</v>
      </c>
      <c r="C4960" s="95"/>
      <c r="D4960" s="95"/>
      <c r="E4960" s="95"/>
      <c r="F4960" s="95" t="s">
        <v>25184</v>
      </c>
      <c r="G4960" s="258"/>
    </row>
    <row r="4961" spans="1:7" ht="31.5">
      <c r="A4961" s="126"/>
      <c r="B4961" s="257" t="s">
        <v>20856</v>
      </c>
      <c r="C4961" s="95"/>
      <c r="D4961" s="95"/>
      <c r="E4961" s="95"/>
      <c r="F4961" s="95" t="s">
        <v>25184</v>
      </c>
      <c r="G4961" s="258"/>
    </row>
    <row r="4962" spans="1:7" ht="31.5">
      <c r="A4962" s="126"/>
      <c r="B4962" s="257" t="s">
        <v>20857</v>
      </c>
      <c r="C4962" s="95"/>
      <c r="D4962" s="95"/>
      <c r="E4962" s="95"/>
      <c r="F4962" s="95" t="s">
        <v>25184</v>
      </c>
      <c r="G4962" s="258"/>
    </row>
    <row r="4963" spans="1:7" ht="31.5">
      <c r="A4963" s="126"/>
      <c r="B4963" s="257" t="s">
        <v>20858</v>
      </c>
      <c r="C4963" s="95"/>
      <c r="D4963" s="95"/>
      <c r="E4963" s="95"/>
      <c r="F4963" s="95" t="s">
        <v>25184</v>
      </c>
      <c r="G4963" s="258"/>
    </row>
    <row r="4964" spans="1:7" ht="31.5">
      <c r="A4964" s="126"/>
      <c r="B4964" s="257" t="s">
        <v>20859</v>
      </c>
      <c r="C4964" s="95"/>
      <c r="D4964" s="95"/>
      <c r="E4964" s="95"/>
      <c r="F4964" s="95" t="s">
        <v>25184</v>
      </c>
      <c r="G4964" s="258"/>
    </row>
    <row r="4965" spans="1:7" ht="31.5">
      <c r="A4965" s="126"/>
      <c r="B4965" s="257" t="s">
        <v>20860</v>
      </c>
      <c r="C4965" s="95"/>
      <c r="D4965" s="95"/>
      <c r="E4965" s="95"/>
      <c r="F4965" s="95" t="s">
        <v>25184</v>
      </c>
      <c r="G4965" s="258"/>
    </row>
    <row r="4966" spans="1:7" ht="31.5">
      <c r="A4966" s="126"/>
      <c r="B4966" s="257" t="s">
        <v>20861</v>
      </c>
      <c r="C4966" s="95"/>
      <c r="D4966" s="95"/>
      <c r="E4966" s="95"/>
      <c r="F4966" s="95" t="s">
        <v>25184</v>
      </c>
      <c r="G4966" s="258"/>
    </row>
    <row r="4967" spans="1:7" ht="31.5">
      <c r="A4967" s="126"/>
      <c r="B4967" s="257" t="s">
        <v>20862</v>
      </c>
      <c r="C4967" s="95"/>
      <c r="D4967" s="95"/>
      <c r="E4967" s="95"/>
      <c r="F4967" s="95" t="s">
        <v>25184</v>
      </c>
      <c r="G4967" s="258"/>
    </row>
    <row r="4968" spans="1:7" ht="31.5">
      <c r="A4968" s="126"/>
      <c r="B4968" s="257" t="s">
        <v>20863</v>
      </c>
      <c r="C4968" s="95"/>
      <c r="D4968" s="95"/>
      <c r="E4968" s="95"/>
      <c r="F4968" s="95" t="s">
        <v>25184</v>
      </c>
      <c r="G4968" s="258"/>
    </row>
    <row r="4969" spans="1:7" ht="31.5">
      <c r="A4969" s="126"/>
      <c r="B4969" s="257" t="s">
        <v>20864</v>
      </c>
      <c r="C4969" s="95"/>
      <c r="D4969" s="95"/>
      <c r="E4969" s="95"/>
      <c r="F4969" s="95" t="s">
        <v>25184</v>
      </c>
      <c r="G4969" s="258"/>
    </row>
    <row r="4970" spans="1:7" ht="31.5">
      <c r="A4970" s="126"/>
      <c r="B4970" s="257" t="s">
        <v>20865</v>
      </c>
      <c r="C4970" s="95"/>
      <c r="D4970" s="95"/>
      <c r="E4970" s="95"/>
      <c r="F4970" s="95" t="s">
        <v>25184</v>
      </c>
      <c r="G4970" s="258"/>
    </row>
    <row r="4971" spans="1:7" ht="31.5">
      <c r="A4971" s="126"/>
      <c r="B4971" s="257" t="s">
        <v>20866</v>
      </c>
      <c r="C4971" s="95"/>
      <c r="D4971" s="95"/>
      <c r="E4971" s="95"/>
      <c r="F4971" s="95" t="s">
        <v>25184</v>
      </c>
      <c r="G4971" s="258"/>
    </row>
    <row r="4972" spans="1:7" ht="31.5">
      <c r="A4972" s="126"/>
      <c r="B4972" s="257" t="s">
        <v>20867</v>
      </c>
      <c r="C4972" s="95"/>
      <c r="D4972" s="95"/>
      <c r="E4972" s="95"/>
      <c r="F4972" s="95" t="s">
        <v>25184</v>
      </c>
      <c r="G4972" s="258"/>
    </row>
    <row r="4973" spans="1:7" ht="31.5">
      <c r="A4973" s="126"/>
      <c r="B4973" s="257" t="s">
        <v>20868</v>
      </c>
      <c r="C4973" s="95"/>
      <c r="D4973" s="95"/>
      <c r="E4973" s="95"/>
      <c r="F4973" s="95" t="s">
        <v>25184</v>
      </c>
      <c r="G4973" s="258"/>
    </row>
    <row r="4974" spans="1:7" ht="31.5">
      <c r="A4974" s="126"/>
      <c r="B4974" s="257" t="s">
        <v>20869</v>
      </c>
      <c r="C4974" s="95"/>
      <c r="D4974" s="95"/>
      <c r="E4974" s="95"/>
      <c r="F4974" s="95" t="s">
        <v>25184</v>
      </c>
      <c r="G4974" s="258"/>
    </row>
    <row r="4975" spans="1:7" ht="31.5">
      <c r="A4975" s="126"/>
      <c r="B4975" s="257" t="s">
        <v>20870</v>
      </c>
      <c r="C4975" s="95"/>
      <c r="D4975" s="95"/>
      <c r="E4975" s="95"/>
      <c r="F4975" s="95" t="s">
        <v>25184</v>
      </c>
      <c r="G4975" s="258"/>
    </row>
    <row r="4976" spans="1:7" ht="31.5">
      <c r="A4976" s="126"/>
      <c r="B4976" s="257" t="s">
        <v>20871</v>
      </c>
      <c r="C4976" s="95"/>
      <c r="D4976" s="95"/>
      <c r="E4976" s="95"/>
      <c r="F4976" s="95" t="s">
        <v>25184</v>
      </c>
      <c r="G4976" s="258"/>
    </row>
    <row r="4977" spans="1:7" ht="31.5">
      <c r="A4977" s="126"/>
      <c r="B4977" s="257" t="s">
        <v>20872</v>
      </c>
      <c r="C4977" s="95"/>
      <c r="D4977" s="95"/>
      <c r="E4977" s="95"/>
      <c r="F4977" s="95" t="s">
        <v>25184</v>
      </c>
      <c r="G4977" s="258"/>
    </row>
    <row r="4978" spans="1:7" ht="31.5">
      <c r="A4978" s="126"/>
      <c r="B4978" s="257" t="s">
        <v>20873</v>
      </c>
      <c r="C4978" s="95"/>
      <c r="D4978" s="95"/>
      <c r="E4978" s="95"/>
      <c r="F4978" s="95" t="s">
        <v>25184</v>
      </c>
      <c r="G4978" s="258"/>
    </row>
    <row r="4979" spans="1:7" ht="31.5">
      <c r="A4979" s="126"/>
      <c r="B4979" s="257" t="s">
        <v>20874</v>
      </c>
      <c r="C4979" s="95"/>
      <c r="D4979" s="95"/>
      <c r="E4979" s="95"/>
      <c r="F4979" s="95" t="s">
        <v>25184</v>
      </c>
      <c r="G4979" s="258"/>
    </row>
    <row r="4980" spans="1:7" ht="31.5">
      <c r="A4980" s="126"/>
      <c r="B4980" s="257" t="s">
        <v>20875</v>
      </c>
      <c r="C4980" s="95"/>
      <c r="D4980" s="95"/>
      <c r="E4980" s="95"/>
      <c r="F4980" s="95" t="s">
        <v>25184</v>
      </c>
      <c r="G4980" s="258"/>
    </row>
    <row r="4981" spans="1:7" ht="31.5">
      <c r="A4981" s="126"/>
      <c r="B4981" s="257" t="s">
        <v>20876</v>
      </c>
      <c r="C4981" s="95"/>
      <c r="D4981" s="95"/>
      <c r="E4981" s="95"/>
      <c r="F4981" s="95" t="s">
        <v>25184</v>
      </c>
      <c r="G4981" s="258"/>
    </row>
    <row r="4982" spans="1:7" ht="31.5">
      <c r="A4982" s="126"/>
      <c r="B4982" s="257" t="s">
        <v>20877</v>
      </c>
      <c r="C4982" s="95"/>
      <c r="D4982" s="95"/>
      <c r="E4982" s="95"/>
      <c r="F4982" s="95" t="s">
        <v>25184</v>
      </c>
      <c r="G4982" s="258"/>
    </row>
    <row r="4983" spans="1:7" ht="31.5">
      <c r="A4983" s="126"/>
      <c r="B4983" s="257" t="s">
        <v>20878</v>
      </c>
      <c r="C4983" s="95"/>
      <c r="D4983" s="95"/>
      <c r="E4983" s="95"/>
      <c r="F4983" s="95" t="s">
        <v>25184</v>
      </c>
      <c r="G4983" s="258"/>
    </row>
    <row r="4984" spans="1:7" ht="31.5">
      <c r="A4984" s="126"/>
      <c r="B4984" s="257" t="s">
        <v>20879</v>
      </c>
      <c r="C4984" s="95"/>
      <c r="D4984" s="95"/>
      <c r="E4984" s="95"/>
      <c r="F4984" s="95" t="s">
        <v>25184</v>
      </c>
      <c r="G4984" s="258"/>
    </row>
    <row r="4985" spans="1:7" ht="31.5">
      <c r="A4985" s="126"/>
      <c r="B4985" s="257" t="s">
        <v>20880</v>
      </c>
      <c r="C4985" s="95"/>
      <c r="D4985" s="95"/>
      <c r="E4985" s="95"/>
      <c r="F4985" s="95" t="s">
        <v>25184</v>
      </c>
      <c r="G4985" s="258"/>
    </row>
    <row r="4986" spans="1:7" ht="31.5">
      <c r="A4986" s="126"/>
      <c r="B4986" s="257" t="s">
        <v>20881</v>
      </c>
      <c r="C4986" s="95"/>
      <c r="D4986" s="95"/>
      <c r="E4986" s="95"/>
      <c r="F4986" s="95" t="s">
        <v>25184</v>
      </c>
      <c r="G4986" s="258"/>
    </row>
    <row r="4987" spans="1:7" ht="31.5">
      <c r="A4987" s="126"/>
      <c r="B4987" s="257" t="s">
        <v>20882</v>
      </c>
      <c r="C4987" s="95"/>
      <c r="D4987" s="95"/>
      <c r="E4987" s="95"/>
      <c r="F4987" s="95" t="s">
        <v>25184</v>
      </c>
      <c r="G4987" s="258"/>
    </row>
    <row r="4988" spans="1:7" ht="31.5">
      <c r="A4988" s="126"/>
      <c r="B4988" s="257" t="s">
        <v>20883</v>
      </c>
      <c r="C4988" s="95"/>
      <c r="D4988" s="95"/>
      <c r="E4988" s="95"/>
      <c r="F4988" s="95" t="s">
        <v>25184</v>
      </c>
      <c r="G4988" s="258"/>
    </row>
    <row r="4989" spans="1:7" ht="31.5">
      <c r="A4989" s="126"/>
      <c r="B4989" s="257" t="s">
        <v>20884</v>
      </c>
      <c r="C4989" s="95"/>
      <c r="D4989" s="95"/>
      <c r="E4989" s="95"/>
      <c r="F4989" s="95" t="s">
        <v>25184</v>
      </c>
      <c r="G4989" s="258"/>
    </row>
    <row r="4990" spans="1:7" ht="31.5">
      <c r="A4990" s="126"/>
      <c r="B4990" s="257" t="s">
        <v>20885</v>
      </c>
      <c r="C4990" s="95"/>
      <c r="D4990" s="95"/>
      <c r="E4990" s="95"/>
      <c r="F4990" s="95" t="s">
        <v>25184</v>
      </c>
      <c r="G4990" s="258"/>
    </row>
    <row r="4991" spans="1:7" ht="31.5">
      <c r="A4991" s="126"/>
      <c r="B4991" s="257" t="s">
        <v>20886</v>
      </c>
      <c r="C4991" s="95"/>
      <c r="D4991" s="95"/>
      <c r="E4991" s="95"/>
      <c r="F4991" s="95" t="s">
        <v>25184</v>
      </c>
      <c r="G4991" s="258"/>
    </row>
    <row r="4992" spans="1:7" ht="31.5">
      <c r="A4992" s="126"/>
      <c r="B4992" s="257" t="s">
        <v>20887</v>
      </c>
      <c r="C4992" s="95"/>
      <c r="D4992" s="95"/>
      <c r="E4992" s="95"/>
      <c r="F4992" s="95" t="s">
        <v>25184</v>
      </c>
      <c r="G4992" s="258"/>
    </row>
    <row r="4993" spans="1:7" ht="31.5">
      <c r="A4993" s="126"/>
      <c r="B4993" s="257" t="s">
        <v>20888</v>
      </c>
      <c r="C4993" s="95"/>
      <c r="D4993" s="95"/>
      <c r="E4993" s="95"/>
      <c r="F4993" s="95" t="s">
        <v>25184</v>
      </c>
      <c r="G4993" s="258"/>
    </row>
    <row r="4994" spans="1:7" ht="31.5">
      <c r="A4994" s="126"/>
      <c r="B4994" s="257" t="s">
        <v>20889</v>
      </c>
      <c r="C4994" s="95"/>
      <c r="D4994" s="95"/>
      <c r="E4994" s="95"/>
      <c r="F4994" s="95" t="s">
        <v>25184</v>
      </c>
      <c r="G4994" s="258"/>
    </row>
    <row r="4995" spans="1:7" ht="31.5">
      <c r="A4995" s="126"/>
      <c r="B4995" s="257" t="s">
        <v>20890</v>
      </c>
      <c r="C4995" s="95"/>
      <c r="D4995" s="95"/>
      <c r="E4995" s="95"/>
      <c r="F4995" s="95" t="s">
        <v>25184</v>
      </c>
      <c r="G4995" s="258"/>
    </row>
    <row r="4996" spans="1:7" ht="31.5">
      <c r="A4996" s="126"/>
      <c r="B4996" s="257" t="s">
        <v>20891</v>
      </c>
      <c r="C4996" s="95"/>
      <c r="D4996" s="95"/>
      <c r="E4996" s="95"/>
      <c r="F4996" s="95" t="s">
        <v>25184</v>
      </c>
      <c r="G4996" s="258"/>
    </row>
    <row r="4997" spans="1:7" ht="31.5">
      <c r="A4997" s="126"/>
      <c r="B4997" s="257" t="s">
        <v>20892</v>
      </c>
      <c r="C4997" s="95"/>
      <c r="D4997" s="95"/>
      <c r="E4997" s="95"/>
      <c r="F4997" s="95" t="s">
        <v>25184</v>
      </c>
      <c r="G4997" s="258"/>
    </row>
    <row r="4998" spans="1:7" ht="31.5">
      <c r="A4998" s="126"/>
      <c r="B4998" s="257" t="s">
        <v>20893</v>
      </c>
      <c r="C4998" s="95"/>
      <c r="D4998" s="95"/>
      <c r="E4998" s="95"/>
      <c r="F4998" s="95" t="s">
        <v>25184</v>
      </c>
      <c r="G4998" s="258"/>
    </row>
    <row r="4999" spans="1:7" ht="31.5">
      <c r="A4999" s="126"/>
      <c r="B4999" s="257" t="s">
        <v>20894</v>
      </c>
      <c r="C4999" s="95"/>
      <c r="D4999" s="95"/>
      <c r="E4999" s="95"/>
      <c r="F4999" s="95" t="s">
        <v>25184</v>
      </c>
      <c r="G4999" s="258"/>
    </row>
    <row r="5000" spans="1:7" ht="31.5">
      <c r="A5000" s="126"/>
      <c r="B5000" s="257" t="s">
        <v>20895</v>
      </c>
      <c r="C5000" s="95"/>
      <c r="D5000" s="95"/>
      <c r="E5000" s="95"/>
      <c r="F5000" s="95" t="s">
        <v>25184</v>
      </c>
      <c r="G5000" s="258"/>
    </row>
    <row r="5001" spans="1:7" ht="31.5">
      <c r="A5001" s="126"/>
      <c r="B5001" s="257" t="s">
        <v>20896</v>
      </c>
      <c r="C5001" s="95"/>
      <c r="D5001" s="95"/>
      <c r="E5001" s="95"/>
      <c r="F5001" s="95" t="s">
        <v>25184</v>
      </c>
      <c r="G5001" s="258"/>
    </row>
    <row r="5002" spans="1:7" ht="31.5">
      <c r="A5002" s="126"/>
      <c r="B5002" s="257" t="s">
        <v>20897</v>
      </c>
      <c r="C5002" s="95"/>
      <c r="D5002" s="95"/>
      <c r="E5002" s="95"/>
      <c r="F5002" s="95" t="s">
        <v>25184</v>
      </c>
      <c r="G5002" s="258"/>
    </row>
    <row r="5003" spans="1:7" ht="31.5">
      <c r="A5003" s="126"/>
      <c r="B5003" s="257" t="s">
        <v>20898</v>
      </c>
      <c r="C5003" s="95"/>
      <c r="D5003" s="95"/>
      <c r="E5003" s="95"/>
      <c r="F5003" s="95" t="s">
        <v>25184</v>
      </c>
      <c r="G5003" s="258"/>
    </row>
    <row r="5004" spans="1:7" ht="31.5">
      <c r="A5004" s="126"/>
      <c r="B5004" s="257" t="s">
        <v>20899</v>
      </c>
      <c r="C5004" s="95"/>
      <c r="D5004" s="95"/>
      <c r="E5004" s="95"/>
      <c r="F5004" s="95" t="s">
        <v>25184</v>
      </c>
      <c r="G5004" s="258"/>
    </row>
    <row r="5005" spans="1:7" ht="31.5">
      <c r="A5005" s="126"/>
      <c r="B5005" s="257" t="s">
        <v>20900</v>
      </c>
      <c r="C5005" s="95"/>
      <c r="D5005" s="95"/>
      <c r="E5005" s="95"/>
      <c r="F5005" s="95" t="s">
        <v>25184</v>
      </c>
      <c r="G5005" s="258"/>
    </row>
    <row r="5006" spans="1:7" ht="31.5">
      <c r="A5006" s="126"/>
      <c r="B5006" s="257" t="s">
        <v>20901</v>
      </c>
      <c r="C5006" s="95"/>
      <c r="D5006" s="95"/>
      <c r="E5006" s="95"/>
      <c r="F5006" s="95" t="s">
        <v>25184</v>
      </c>
      <c r="G5006" s="258"/>
    </row>
    <row r="5007" spans="1:7" ht="31.5">
      <c r="A5007" s="126"/>
      <c r="B5007" s="257" t="s">
        <v>20902</v>
      </c>
      <c r="C5007" s="95"/>
      <c r="D5007" s="95"/>
      <c r="E5007" s="95"/>
      <c r="F5007" s="95" t="s">
        <v>25184</v>
      </c>
      <c r="G5007" s="258"/>
    </row>
    <row r="5008" spans="1:7" ht="31.5">
      <c r="A5008" s="126"/>
      <c r="B5008" s="257" t="s">
        <v>20903</v>
      </c>
      <c r="C5008" s="95"/>
      <c r="D5008" s="95"/>
      <c r="E5008" s="95"/>
      <c r="F5008" s="95" t="s">
        <v>25184</v>
      </c>
      <c r="G5008" s="258"/>
    </row>
    <row r="5009" spans="1:7" ht="31.5">
      <c r="A5009" s="126"/>
      <c r="B5009" s="257" t="s">
        <v>20904</v>
      </c>
      <c r="C5009" s="95"/>
      <c r="D5009" s="95"/>
      <c r="E5009" s="95"/>
      <c r="F5009" s="95" t="s">
        <v>25184</v>
      </c>
      <c r="G5009" s="258"/>
    </row>
    <row r="5010" spans="1:7" ht="31.5">
      <c r="A5010" s="126"/>
      <c r="B5010" s="257" t="s">
        <v>20905</v>
      </c>
      <c r="C5010" s="95"/>
      <c r="D5010" s="95"/>
      <c r="E5010" s="95"/>
      <c r="F5010" s="95" t="s">
        <v>25184</v>
      </c>
      <c r="G5010" s="258"/>
    </row>
    <row r="5011" spans="1:7" ht="31.5">
      <c r="A5011" s="126"/>
      <c r="B5011" s="257" t="s">
        <v>20906</v>
      </c>
      <c r="C5011" s="95"/>
      <c r="D5011" s="95"/>
      <c r="E5011" s="95"/>
      <c r="F5011" s="95" t="s">
        <v>25184</v>
      </c>
      <c r="G5011" s="258"/>
    </row>
    <row r="5012" spans="1:7" ht="31.5">
      <c r="A5012" s="126"/>
      <c r="B5012" s="257" t="s">
        <v>20907</v>
      </c>
      <c r="C5012" s="95"/>
      <c r="D5012" s="95"/>
      <c r="E5012" s="95"/>
      <c r="F5012" s="95" t="s">
        <v>25184</v>
      </c>
      <c r="G5012" s="258"/>
    </row>
    <row r="5013" spans="1:7" ht="31.5">
      <c r="A5013" s="126"/>
      <c r="B5013" s="257" t="s">
        <v>20908</v>
      </c>
      <c r="C5013" s="95"/>
      <c r="D5013" s="95"/>
      <c r="E5013" s="95"/>
      <c r="F5013" s="95" t="s">
        <v>25184</v>
      </c>
      <c r="G5013" s="258"/>
    </row>
    <row r="5014" spans="1:7" ht="31.5">
      <c r="A5014" s="126"/>
      <c r="B5014" s="257" t="s">
        <v>20909</v>
      </c>
      <c r="C5014" s="95"/>
      <c r="D5014" s="95"/>
      <c r="E5014" s="95"/>
      <c r="F5014" s="95" t="s">
        <v>25184</v>
      </c>
      <c r="G5014" s="258"/>
    </row>
    <row r="5015" spans="1:7" ht="31.5">
      <c r="A5015" s="126"/>
      <c r="B5015" s="257" t="s">
        <v>20910</v>
      </c>
      <c r="C5015" s="95"/>
      <c r="D5015" s="95"/>
      <c r="E5015" s="95"/>
      <c r="F5015" s="95" t="s">
        <v>25184</v>
      </c>
      <c r="G5015" s="258"/>
    </row>
    <row r="5016" spans="1:7" ht="31.5">
      <c r="A5016" s="126"/>
      <c r="B5016" s="257" t="s">
        <v>20911</v>
      </c>
      <c r="C5016" s="95"/>
      <c r="D5016" s="95"/>
      <c r="E5016" s="95"/>
      <c r="F5016" s="95" t="s">
        <v>25184</v>
      </c>
      <c r="G5016" s="258"/>
    </row>
    <row r="5017" spans="1:7" ht="31.5">
      <c r="A5017" s="126"/>
      <c r="B5017" s="257" t="s">
        <v>20912</v>
      </c>
      <c r="C5017" s="95"/>
      <c r="D5017" s="95"/>
      <c r="E5017" s="95"/>
      <c r="F5017" s="95" t="s">
        <v>25184</v>
      </c>
      <c r="G5017" s="258"/>
    </row>
    <row r="5018" spans="1:7" ht="31.5">
      <c r="A5018" s="126"/>
      <c r="B5018" s="257" t="s">
        <v>20913</v>
      </c>
      <c r="C5018" s="95"/>
      <c r="D5018" s="95"/>
      <c r="E5018" s="95"/>
      <c r="F5018" s="95" t="s">
        <v>25184</v>
      </c>
      <c r="G5018" s="258"/>
    </row>
    <row r="5019" spans="1:7" ht="31.5">
      <c r="A5019" s="126"/>
      <c r="B5019" s="257" t="s">
        <v>20914</v>
      </c>
      <c r="C5019" s="95"/>
      <c r="D5019" s="95"/>
      <c r="E5019" s="95"/>
      <c r="F5019" s="95" t="s">
        <v>25184</v>
      </c>
      <c r="G5019" s="258"/>
    </row>
    <row r="5020" spans="1:7" ht="31.5">
      <c r="A5020" s="126"/>
      <c r="B5020" s="257" t="s">
        <v>20915</v>
      </c>
      <c r="C5020" s="95"/>
      <c r="D5020" s="95"/>
      <c r="E5020" s="95"/>
      <c r="F5020" s="95" t="s">
        <v>25184</v>
      </c>
      <c r="G5020" s="258"/>
    </row>
    <row r="5021" spans="1:7" ht="31.5">
      <c r="A5021" s="126"/>
      <c r="B5021" s="257" t="s">
        <v>20916</v>
      </c>
      <c r="C5021" s="95"/>
      <c r="D5021" s="95"/>
      <c r="E5021" s="95"/>
      <c r="F5021" s="95" t="s">
        <v>25184</v>
      </c>
      <c r="G5021" s="258"/>
    </row>
    <row r="5022" spans="1:7" ht="31.5">
      <c r="A5022" s="126"/>
      <c r="B5022" s="257" t="s">
        <v>20917</v>
      </c>
      <c r="C5022" s="95"/>
      <c r="D5022" s="95"/>
      <c r="E5022" s="95"/>
      <c r="F5022" s="95" t="s">
        <v>25184</v>
      </c>
      <c r="G5022" s="258"/>
    </row>
    <row r="5023" spans="1:7" ht="31.5">
      <c r="A5023" s="126"/>
      <c r="B5023" s="257" t="s">
        <v>20918</v>
      </c>
      <c r="C5023" s="95"/>
      <c r="D5023" s="95"/>
      <c r="E5023" s="95"/>
      <c r="F5023" s="95" t="s">
        <v>25184</v>
      </c>
      <c r="G5023" s="258"/>
    </row>
    <row r="5024" spans="1:7" ht="31.5">
      <c r="A5024" s="126"/>
      <c r="B5024" s="257" t="s">
        <v>20919</v>
      </c>
      <c r="C5024" s="95"/>
      <c r="D5024" s="95"/>
      <c r="E5024" s="95"/>
      <c r="F5024" s="95" t="s">
        <v>25184</v>
      </c>
      <c r="G5024" s="258"/>
    </row>
    <row r="5025" spans="1:7" ht="31.5">
      <c r="A5025" s="126"/>
      <c r="B5025" s="257" t="s">
        <v>20920</v>
      </c>
      <c r="C5025" s="95"/>
      <c r="D5025" s="95"/>
      <c r="E5025" s="95"/>
      <c r="F5025" s="95" t="s">
        <v>25184</v>
      </c>
      <c r="G5025" s="258"/>
    </row>
    <row r="5026" spans="1:7" ht="31.5">
      <c r="A5026" s="126"/>
      <c r="B5026" s="257" t="s">
        <v>20921</v>
      </c>
      <c r="C5026" s="95"/>
      <c r="D5026" s="95"/>
      <c r="E5026" s="95"/>
      <c r="F5026" s="95" t="s">
        <v>25184</v>
      </c>
      <c r="G5026" s="258"/>
    </row>
    <row r="5027" spans="1:7" ht="31.5">
      <c r="A5027" s="126"/>
      <c r="B5027" s="257" t="s">
        <v>20922</v>
      </c>
      <c r="C5027" s="95"/>
      <c r="D5027" s="95"/>
      <c r="E5027" s="95"/>
      <c r="F5027" s="95" t="s">
        <v>25184</v>
      </c>
      <c r="G5027" s="258"/>
    </row>
    <row r="5028" spans="1:7" ht="31.5">
      <c r="A5028" s="126"/>
      <c r="B5028" s="257" t="s">
        <v>20923</v>
      </c>
      <c r="C5028" s="95"/>
      <c r="D5028" s="95"/>
      <c r="E5028" s="95"/>
      <c r="F5028" s="95" t="s">
        <v>25184</v>
      </c>
      <c r="G5028" s="258"/>
    </row>
    <row r="5029" spans="1:7" ht="31.5">
      <c r="A5029" s="126"/>
      <c r="B5029" s="257" t="s">
        <v>20924</v>
      </c>
      <c r="C5029" s="95"/>
      <c r="D5029" s="95"/>
      <c r="E5029" s="95"/>
      <c r="F5029" s="95" t="s">
        <v>25184</v>
      </c>
      <c r="G5029" s="258"/>
    </row>
    <row r="5030" spans="1:7" ht="31.5">
      <c r="A5030" s="126"/>
      <c r="B5030" s="257" t="s">
        <v>20925</v>
      </c>
      <c r="C5030" s="95"/>
      <c r="D5030" s="95"/>
      <c r="E5030" s="95"/>
      <c r="F5030" s="95" t="s">
        <v>25184</v>
      </c>
      <c r="G5030" s="258"/>
    </row>
    <row r="5031" spans="1:7" ht="31.5">
      <c r="A5031" s="126"/>
      <c r="B5031" s="257" t="s">
        <v>20926</v>
      </c>
      <c r="C5031" s="95"/>
      <c r="D5031" s="95"/>
      <c r="E5031" s="95"/>
      <c r="F5031" s="95" t="s">
        <v>25184</v>
      </c>
      <c r="G5031" s="258"/>
    </row>
    <row r="5032" spans="1:7" ht="31.5">
      <c r="A5032" s="126"/>
      <c r="B5032" s="257" t="s">
        <v>20927</v>
      </c>
      <c r="C5032" s="95"/>
      <c r="D5032" s="95"/>
      <c r="E5032" s="95"/>
      <c r="F5032" s="95" t="s">
        <v>25184</v>
      </c>
      <c r="G5032" s="258"/>
    </row>
    <row r="5033" spans="1:7" ht="31.5">
      <c r="A5033" s="126"/>
      <c r="B5033" s="257" t="s">
        <v>20928</v>
      </c>
      <c r="C5033" s="95"/>
      <c r="D5033" s="95"/>
      <c r="E5033" s="95"/>
      <c r="F5033" s="95" t="s">
        <v>25184</v>
      </c>
      <c r="G5033" s="258"/>
    </row>
    <row r="5034" spans="1:7" ht="31.5">
      <c r="A5034" s="126"/>
      <c r="B5034" s="257" t="s">
        <v>20929</v>
      </c>
      <c r="C5034" s="95"/>
      <c r="D5034" s="95"/>
      <c r="E5034" s="95"/>
      <c r="F5034" s="95" t="s">
        <v>25184</v>
      </c>
      <c r="G5034" s="258"/>
    </row>
    <row r="5035" spans="1:7" ht="31.5">
      <c r="A5035" s="126"/>
      <c r="B5035" s="257" t="s">
        <v>20930</v>
      </c>
      <c r="C5035" s="95"/>
      <c r="D5035" s="95"/>
      <c r="E5035" s="95"/>
      <c r="F5035" s="95" t="s">
        <v>25184</v>
      </c>
      <c r="G5035" s="258"/>
    </row>
    <row r="5036" spans="1:7" ht="31.5">
      <c r="A5036" s="126"/>
      <c r="B5036" s="257" t="s">
        <v>20931</v>
      </c>
      <c r="C5036" s="95"/>
      <c r="D5036" s="95"/>
      <c r="E5036" s="95"/>
      <c r="F5036" s="95" t="s">
        <v>25184</v>
      </c>
      <c r="G5036" s="258"/>
    </row>
    <row r="5037" spans="1:7" ht="31.5">
      <c r="A5037" s="126"/>
      <c r="B5037" s="257" t="s">
        <v>20932</v>
      </c>
      <c r="C5037" s="95"/>
      <c r="D5037" s="95"/>
      <c r="E5037" s="95"/>
      <c r="F5037" s="95" t="s">
        <v>25184</v>
      </c>
      <c r="G5037" s="258"/>
    </row>
    <row r="5038" spans="1:7" ht="31.5">
      <c r="A5038" s="126"/>
      <c r="B5038" s="257" t="s">
        <v>20933</v>
      </c>
      <c r="C5038" s="95"/>
      <c r="D5038" s="95"/>
      <c r="E5038" s="95"/>
      <c r="F5038" s="95" t="s">
        <v>25184</v>
      </c>
      <c r="G5038" s="258"/>
    </row>
    <row r="5039" spans="1:7" ht="31.5">
      <c r="A5039" s="126"/>
      <c r="B5039" s="257" t="s">
        <v>20934</v>
      </c>
      <c r="C5039" s="95"/>
      <c r="D5039" s="95"/>
      <c r="E5039" s="95"/>
      <c r="F5039" s="95" t="s">
        <v>25184</v>
      </c>
      <c r="G5039" s="258"/>
    </row>
    <row r="5040" spans="1:7" ht="31.5">
      <c r="A5040" s="126"/>
      <c r="B5040" s="257" t="s">
        <v>20935</v>
      </c>
      <c r="C5040" s="95"/>
      <c r="D5040" s="95"/>
      <c r="E5040" s="95"/>
      <c r="F5040" s="95" t="s">
        <v>25184</v>
      </c>
      <c r="G5040" s="258"/>
    </row>
    <row r="5041" spans="1:7" ht="31.5">
      <c r="A5041" s="126"/>
      <c r="B5041" s="257" t="s">
        <v>20936</v>
      </c>
      <c r="C5041" s="95"/>
      <c r="D5041" s="95"/>
      <c r="E5041" s="95"/>
      <c r="F5041" s="95" t="s">
        <v>25184</v>
      </c>
      <c r="G5041" s="258"/>
    </row>
    <row r="5042" spans="1:7" ht="31.5">
      <c r="A5042" s="126"/>
      <c r="B5042" s="257" t="s">
        <v>20937</v>
      </c>
      <c r="C5042" s="95"/>
      <c r="D5042" s="95"/>
      <c r="E5042" s="95"/>
      <c r="F5042" s="95" t="s">
        <v>25184</v>
      </c>
      <c r="G5042" s="258"/>
    </row>
    <row r="5043" spans="1:7" ht="31.5">
      <c r="A5043" s="126"/>
      <c r="B5043" s="257" t="s">
        <v>20938</v>
      </c>
      <c r="C5043" s="95"/>
      <c r="D5043" s="95"/>
      <c r="E5043" s="95"/>
      <c r="F5043" s="95" t="s">
        <v>25184</v>
      </c>
      <c r="G5043" s="258"/>
    </row>
    <row r="5044" spans="1:7" ht="31.5">
      <c r="A5044" s="126"/>
      <c r="B5044" s="257" t="s">
        <v>20939</v>
      </c>
      <c r="C5044" s="95"/>
      <c r="D5044" s="95"/>
      <c r="E5044" s="95"/>
      <c r="F5044" s="95" t="s">
        <v>25184</v>
      </c>
      <c r="G5044" s="258"/>
    </row>
    <row r="5045" spans="1:7" ht="31.5">
      <c r="A5045" s="126"/>
      <c r="B5045" s="257" t="s">
        <v>20940</v>
      </c>
      <c r="C5045" s="95"/>
      <c r="D5045" s="95"/>
      <c r="E5045" s="95"/>
      <c r="F5045" s="95" t="s">
        <v>25184</v>
      </c>
      <c r="G5045" s="258"/>
    </row>
    <row r="5046" spans="1:7" ht="31.5">
      <c r="A5046" s="126"/>
      <c r="B5046" s="257" t="s">
        <v>20941</v>
      </c>
      <c r="C5046" s="95"/>
      <c r="D5046" s="95"/>
      <c r="E5046" s="95"/>
      <c r="F5046" s="95" t="s">
        <v>25184</v>
      </c>
      <c r="G5046" s="258"/>
    </row>
    <row r="5047" spans="1:7" ht="31.5">
      <c r="A5047" s="126"/>
      <c r="B5047" s="257" t="s">
        <v>20942</v>
      </c>
      <c r="C5047" s="95"/>
      <c r="D5047" s="95"/>
      <c r="E5047" s="95"/>
      <c r="F5047" s="95" t="s">
        <v>25184</v>
      </c>
      <c r="G5047" s="258"/>
    </row>
    <row r="5048" spans="1:7" ht="31.5">
      <c r="A5048" s="126"/>
      <c r="B5048" s="257" t="s">
        <v>20943</v>
      </c>
      <c r="C5048" s="95"/>
      <c r="D5048" s="95"/>
      <c r="E5048" s="95"/>
      <c r="F5048" s="95" t="s">
        <v>25184</v>
      </c>
      <c r="G5048" s="258"/>
    </row>
    <row r="5049" spans="1:7" ht="31.5">
      <c r="A5049" s="126"/>
      <c r="B5049" s="257" t="s">
        <v>20944</v>
      </c>
      <c r="C5049" s="95"/>
      <c r="D5049" s="95"/>
      <c r="E5049" s="95"/>
      <c r="F5049" s="95" t="s">
        <v>25184</v>
      </c>
      <c r="G5049" s="258"/>
    </row>
    <row r="5050" spans="1:7" ht="31.5">
      <c r="A5050" s="126"/>
      <c r="B5050" s="257" t="s">
        <v>20945</v>
      </c>
      <c r="C5050" s="95"/>
      <c r="D5050" s="95"/>
      <c r="E5050" s="95"/>
      <c r="F5050" s="95" t="s">
        <v>25184</v>
      </c>
      <c r="G5050" s="258"/>
    </row>
    <row r="5051" spans="1:7" ht="31.5">
      <c r="A5051" s="126"/>
      <c r="B5051" s="257" t="s">
        <v>20946</v>
      </c>
      <c r="C5051" s="95"/>
      <c r="D5051" s="95"/>
      <c r="E5051" s="95"/>
      <c r="F5051" s="95" t="s">
        <v>25184</v>
      </c>
      <c r="G5051" s="258"/>
    </row>
    <row r="5052" spans="1:7" ht="31.5">
      <c r="A5052" s="126"/>
      <c r="B5052" s="257" t="s">
        <v>20947</v>
      </c>
      <c r="C5052" s="95"/>
      <c r="D5052" s="95"/>
      <c r="E5052" s="95"/>
      <c r="F5052" s="95" t="s">
        <v>25184</v>
      </c>
      <c r="G5052" s="258"/>
    </row>
    <row r="5053" spans="1:7" ht="31.5">
      <c r="A5053" s="126"/>
      <c r="B5053" s="257" t="s">
        <v>20948</v>
      </c>
      <c r="C5053" s="95"/>
      <c r="D5053" s="95"/>
      <c r="E5053" s="95"/>
      <c r="F5053" s="95" t="s">
        <v>25184</v>
      </c>
      <c r="G5053" s="258"/>
    </row>
    <row r="5054" spans="1:7" ht="31.5">
      <c r="A5054" s="126"/>
      <c r="B5054" s="257" t="s">
        <v>20949</v>
      </c>
      <c r="C5054" s="95"/>
      <c r="D5054" s="95"/>
      <c r="E5054" s="95"/>
      <c r="F5054" s="95" t="s">
        <v>25184</v>
      </c>
      <c r="G5054" s="258"/>
    </row>
    <row r="5055" spans="1:7" ht="31.5">
      <c r="A5055" s="126"/>
      <c r="B5055" s="257" t="s">
        <v>20950</v>
      </c>
      <c r="C5055" s="95"/>
      <c r="D5055" s="95"/>
      <c r="E5055" s="95"/>
      <c r="F5055" s="95" t="s">
        <v>25184</v>
      </c>
      <c r="G5055" s="258"/>
    </row>
    <row r="5056" spans="1:7" ht="31.5">
      <c r="A5056" s="126"/>
      <c r="B5056" s="257" t="s">
        <v>20951</v>
      </c>
      <c r="C5056" s="95"/>
      <c r="D5056" s="95"/>
      <c r="E5056" s="95"/>
      <c r="F5056" s="95" t="s">
        <v>25184</v>
      </c>
      <c r="G5056" s="258"/>
    </row>
    <row r="5057" spans="1:7" ht="31.5">
      <c r="A5057" s="126"/>
      <c r="B5057" s="257" t="s">
        <v>20952</v>
      </c>
      <c r="C5057" s="95"/>
      <c r="D5057" s="95"/>
      <c r="E5057" s="95"/>
      <c r="F5057" s="95" t="s">
        <v>25184</v>
      </c>
      <c r="G5057" s="258"/>
    </row>
    <row r="5058" spans="1:7" ht="31.5">
      <c r="A5058" s="126"/>
      <c r="B5058" s="257" t="s">
        <v>20953</v>
      </c>
      <c r="C5058" s="95"/>
      <c r="D5058" s="95"/>
      <c r="E5058" s="95"/>
      <c r="F5058" s="95" t="s">
        <v>25184</v>
      </c>
      <c r="G5058" s="258"/>
    </row>
    <row r="5059" spans="1:7" ht="31.5">
      <c r="A5059" s="126"/>
      <c r="B5059" s="257" t="s">
        <v>20954</v>
      </c>
      <c r="C5059" s="95"/>
      <c r="D5059" s="95"/>
      <c r="E5059" s="95"/>
      <c r="F5059" s="95" t="s">
        <v>25184</v>
      </c>
      <c r="G5059" s="258"/>
    </row>
    <row r="5060" spans="1:7" ht="31.5">
      <c r="A5060" s="126"/>
      <c r="B5060" s="257" t="s">
        <v>20955</v>
      </c>
      <c r="C5060" s="95"/>
      <c r="D5060" s="95"/>
      <c r="E5060" s="95"/>
      <c r="F5060" s="95" t="s">
        <v>25184</v>
      </c>
      <c r="G5060" s="258"/>
    </row>
    <row r="5061" spans="1:7" ht="31.5">
      <c r="A5061" s="126"/>
      <c r="B5061" s="257" t="s">
        <v>20956</v>
      </c>
      <c r="C5061" s="95"/>
      <c r="D5061" s="95"/>
      <c r="E5061" s="95"/>
      <c r="F5061" s="95" t="s">
        <v>25184</v>
      </c>
      <c r="G5061" s="258"/>
    </row>
    <row r="5062" spans="1:7" ht="31.5">
      <c r="A5062" s="126"/>
      <c r="B5062" s="257" t="s">
        <v>20957</v>
      </c>
      <c r="C5062" s="95"/>
      <c r="D5062" s="95"/>
      <c r="E5062" s="95"/>
      <c r="F5062" s="95" t="s">
        <v>25184</v>
      </c>
      <c r="G5062" s="258"/>
    </row>
    <row r="5063" spans="1:7" ht="31.5">
      <c r="A5063" s="126"/>
      <c r="B5063" s="257" t="s">
        <v>20958</v>
      </c>
      <c r="C5063" s="95"/>
      <c r="D5063" s="95"/>
      <c r="E5063" s="95"/>
      <c r="F5063" s="95" t="s">
        <v>25184</v>
      </c>
      <c r="G5063" s="258"/>
    </row>
    <row r="5064" spans="1:7" ht="31.5">
      <c r="A5064" s="126"/>
      <c r="B5064" s="257" t="s">
        <v>20959</v>
      </c>
      <c r="C5064" s="95"/>
      <c r="D5064" s="95"/>
      <c r="E5064" s="95"/>
      <c r="F5064" s="95" t="s">
        <v>25184</v>
      </c>
      <c r="G5064" s="258"/>
    </row>
    <row r="5065" spans="1:7" ht="31.5">
      <c r="A5065" s="126"/>
      <c r="B5065" s="257" t="s">
        <v>20960</v>
      </c>
      <c r="C5065" s="95"/>
      <c r="D5065" s="95"/>
      <c r="E5065" s="95"/>
      <c r="F5065" s="95" t="s">
        <v>25184</v>
      </c>
      <c r="G5065" s="258"/>
    </row>
    <row r="5066" spans="1:7" ht="31.5">
      <c r="A5066" s="126"/>
      <c r="B5066" s="257" t="s">
        <v>20961</v>
      </c>
      <c r="C5066" s="95"/>
      <c r="D5066" s="95"/>
      <c r="E5066" s="95"/>
      <c r="F5066" s="95" t="s">
        <v>25184</v>
      </c>
      <c r="G5066" s="258"/>
    </row>
    <row r="5067" spans="1:7" ht="31.5">
      <c r="A5067" s="126"/>
      <c r="B5067" s="257" t="s">
        <v>20962</v>
      </c>
      <c r="C5067" s="95"/>
      <c r="D5067" s="95"/>
      <c r="E5067" s="95"/>
      <c r="F5067" s="95" t="s">
        <v>25184</v>
      </c>
      <c r="G5067" s="258"/>
    </row>
    <row r="5068" spans="1:7" ht="31.5">
      <c r="A5068" s="126"/>
      <c r="B5068" s="257" t="s">
        <v>20963</v>
      </c>
      <c r="C5068" s="95"/>
      <c r="D5068" s="95"/>
      <c r="E5068" s="95"/>
      <c r="F5068" s="95" t="s">
        <v>25184</v>
      </c>
      <c r="G5068" s="258"/>
    </row>
    <row r="5069" spans="1:7" ht="31.5">
      <c r="A5069" s="126"/>
      <c r="B5069" s="257" t="s">
        <v>20964</v>
      </c>
      <c r="C5069" s="95"/>
      <c r="D5069" s="95"/>
      <c r="E5069" s="95"/>
      <c r="F5069" s="95" t="s">
        <v>25184</v>
      </c>
      <c r="G5069" s="258"/>
    </row>
    <row r="5070" spans="1:7" ht="31.5">
      <c r="A5070" s="126"/>
      <c r="B5070" s="257" t="s">
        <v>20965</v>
      </c>
      <c r="C5070" s="95"/>
      <c r="D5070" s="95"/>
      <c r="E5070" s="95"/>
      <c r="F5070" s="95" t="s">
        <v>25184</v>
      </c>
      <c r="G5070" s="258"/>
    </row>
    <row r="5071" spans="1:7" ht="31.5">
      <c r="A5071" s="126"/>
      <c r="B5071" s="257" t="s">
        <v>20966</v>
      </c>
      <c r="C5071" s="95"/>
      <c r="D5071" s="95"/>
      <c r="E5071" s="95"/>
      <c r="F5071" s="95" t="s">
        <v>25184</v>
      </c>
      <c r="G5071" s="258"/>
    </row>
    <row r="5072" spans="1:7" ht="31.5">
      <c r="A5072" s="126"/>
      <c r="B5072" s="257" t="s">
        <v>20967</v>
      </c>
      <c r="C5072" s="95"/>
      <c r="D5072" s="95"/>
      <c r="E5072" s="95"/>
      <c r="F5072" s="95" t="s">
        <v>25184</v>
      </c>
      <c r="G5072" s="258"/>
    </row>
    <row r="5073" spans="1:7" ht="31.5">
      <c r="A5073" s="126"/>
      <c r="B5073" s="257" t="s">
        <v>20968</v>
      </c>
      <c r="C5073" s="95"/>
      <c r="D5073" s="95"/>
      <c r="E5073" s="95"/>
      <c r="F5073" s="95" t="s">
        <v>25184</v>
      </c>
      <c r="G5073" s="258"/>
    </row>
    <row r="5074" spans="1:7" ht="31.5">
      <c r="A5074" s="126"/>
      <c r="B5074" s="257" t="s">
        <v>20969</v>
      </c>
      <c r="C5074" s="95"/>
      <c r="D5074" s="95"/>
      <c r="E5074" s="95"/>
      <c r="F5074" s="95" t="s">
        <v>25184</v>
      </c>
      <c r="G5074" s="258"/>
    </row>
    <row r="5075" spans="1:7" ht="31.5">
      <c r="A5075" s="126"/>
      <c r="B5075" s="257" t="s">
        <v>20970</v>
      </c>
      <c r="C5075" s="95"/>
      <c r="D5075" s="95"/>
      <c r="E5075" s="95"/>
      <c r="F5075" s="95" t="s">
        <v>25184</v>
      </c>
      <c r="G5075" s="258"/>
    </row>
    <row r="5076" spans="1:7" ht="31.5">
      <c r="A5076" s="126"/>
      <c r="B5076" s="257" t="s">
        <v>20971</v>
      </c>
      <c r="C5076" s="95"/>
      <c r="D5076" s="95"/>
      <c r="E5076" s="95"/>
      <c r="F5076" s="95" t="s">
        <v>25184</v>
      </c>
      <c r="G5076" s="258"/>
    </row>
    <row r="5077" spans="1:7" ht="31.5">
      <c r="A5077" s="126"/>
      <c r="B5077" s="257" t="s">
        <v>20972</v>
      </c>
      <c r="C5077" s="95"/>
      <c r="D5077" s="95"/>
      <c r="E5077" s="95"/>
      <c r="F5077" s="95" t="s">
        <v>25184</v>
      </c>
      <c r="G5077" s="258"/>
    </row>
    <row r="5078" spans="1:7" ht="31.5">
      <c r="A5078" s="126"/>
      <c r="B5078" s="257" t="s">
        <v>20973</v>
      </c>
      <c r="C5078" s="95"/>
      <c r="D5078" s="95"/>
      <c r="E5078" s="95"/>
      <c r="F5078" s="95" t="s">
        <v>25184</v>
      </c>
      <c r="G5078" s="258"/>
    </row>
    <row r="5079" spans="1:7" ht="31.5">
      <c r="A5079" s="126"/>
      <c r="B5079" s="257" t="s">
        <v>20974</v>
      </c>
      <c r="C5079" s="95"/>
      <c r="D5079" s="95"/>
      <c r="E5079" s="95"/>
      <c r="F5079" s="95" t="s">
        <v>25184</v>
      </c>
      <c r="G5079" s="258"/>
    </row>
    <row r="5080" spans="1:7" ht="31.5">
      <c r="A5080" s="126"/>
      <c r="B5080" s="257" t="s">
        <v>20975</v>
      </c>
      <c r="C5080" s="95"/>
      <c r="D5080" s="95"/>
      <c r="E5080" s="95"/>
      <c r="F5080" s="95" t="s">
        <v>25184</v>
      </c>
      <c r="G5080" s="258"/>
    </row>
    <row r="5081" spans="1:7" ht="31.5">
      <c r="A5081" s="126"/>
      <c r="B5081" s="257" t="s">
        <v>20976</v>
      </c>
      <c r="C5081" s="95"/>
      <c r="D5081" s="95"/>
      <c r="E5081" s="95"/>
      <c r="F5081" s="95" t="s">
        <v>25184</v>
      </c>
      <c r="G5081" s="258"/>
    </row>
    <row r="5082" spans="1:7" ht="31.5">
      <c r="A5082" s="126"/>
      <c r="B5082" s="257" t="s">
        <v>20977</v>
      </c>
      <c r="C5082" s="95"/>
      <c r="D5082" s="95"/>
      <c r="E5082" s="95"/>
      <c r="F5082" s="95" t="s">
        <v>25184</v>
      </c>
      <c r="G5082" s="258"/>
    </row>
    <row r="5083" spans="1:7" ht="31.5">
      <c r="A5083" s="126"/>
      <c r="B5083" s="257" t="s">
        <v>20978</v>
      </c>
      <c r="C5083" s="95"/>
      <c r="D5083" s="95"/>
      <c r="E5083" s="95"/>
      <c r="F5083" s="95" t="s">
        <v>25184</v>
      </c>
      <c r="G5083" s="258"/>
    </row>
    <row r="5084" spans="1:7" ht="31.5">
      <c r="A5084" s="126"/>
      <c r="B5084" s="257" t="s">
        <v>20979</v>
      </c>
      <c r="C5084" s="95"/>
      <c r="D5084" s="95"/>
      <c r="E5084" s="95"/>
      <c r="F5084" s="95" t="s">
        <v>25184</v>
      </c>
      <c r="G5084" s="258"/>
    </row>
    <row r="5085" spans="1:7" ht="31.5">
      <c r="A5085" s="126"/>
      <c r="B5085" s="257" t="s">
        <v>20980</v>
      </c>
      <c r="C5085" s="95"/>
      <c r="D5085" s="95"/>
      <c r="E5085" s="95"/>
      <c r="F5085" s="95" t="s">
        <v>25184</v>
      </c>
      <c r="G5085" s="258"/>
    </row>
    <row r="5086" spans="1:7" ht="31.5">
      <c r="A5086" s="126"/>
      <c r="B5086" s="257" t="s">
        <v>20981</v>
      </c>
      <c r="C5086" s="95"/>
      <c r="D5086" s="95"/>
      <c r="E5086" s="95"/>
      <c r="F5086" s="95" t="s">
        <v>25184</v>
      </c>
      <c r="G5086" s="258"/>
    </row>
    <row r="5087" spans="1:7" ht="31.5">
      <c r="A5087" s="126"/>
      <c r="B5087" s="257" t="s">
        <v>20982</v>
      </c>
      <c r="C5087" s="95"/>
      <c r="D5087" s="95"/>
      <c r="E5087" s="95"/>
      <c r="F5087" s="95" t="s">
        <v>25184</v>
      </c>
      <c r="G5087" s="258"/>
    </row>
    <row r="5088" spans="1:7" ht="31.5">
      <c r="A5088" s="126"/>
      <c r="B5088" s="257" t="s">
        <v>20983</v>
      </c>
      <c r="C5088" s="95"/>
      <c r="D5088" s="95"/>
      <c r="E5088" s="95"/>
      <c r="F5088" s="95" t="s">
        <v>25184</v>
      </c>
      <c r="G5088" s="258"/>
    </row>
    <row r="5089" spans="1:7" ht="31.5">
      <c r="A5089" s="126"/>
      <c r="B5089" s="257" t="s">
        <v>20984</v>
      </c>
      <c r="C5089" s="95"/>
      <c r="D5089" s="95"/>
      <c r="E5089" s="95"/>
      <c r="F5089" s="95" t="s">
        <v>25184</v>
      </c>
      <c r="G5089" s="258"/>
    </row>
    <row r="5090" spans="1:7" ht="31.5">
      <c r="A5090" s="126"/>
      <c r="B5090" s="257" t="s">
        <v>20985</v>
      </c>
      <c r="C5090" s="95"/>
      <c r="D5090" s="95"/>
      <c r="E5090" s="95"/>
      <c r="F5090" s="95" t="s">
        <v>25184</v>
      </c>
      <c r="G5090" s="258"/>
    </row>
    <row r="5091" spans="1:7" ht="31.5">
      <c r="A5091" s="126"/>
      <c r="B5091" s="257" t="s">
        <v>20986</v>
      </c>
      <c r="C5091" s="95"/>
      <c r="D5091" s="95"/>
      <c r="E5091" s="95"/>
      <c r="F5091" s="95" t="s">
        <v>25184</v>
      </c>
      <c r="G5091" s="258"/>
    </row>
    <row r="5092" spans="1:7" ht="31.5">
      <c r="A5092" s="126"/>
      <c r="B5092" s="257" t="s">
        <v>20987</v>
      </c>
      <c r="C5092" s="95"/>
      <c r="D5092" s="95"/>
      <c r="E5092" s="95"/>
      <c r="F5092" s="95" t="s">
        <v>25184</v>
      </c>
      <c r="G5092" s="258"/>
    </row>
    <row r="5093" spans="1:7" ht="31.5">
      <c r="A5093" s="126"/>
      <c r="B5093" s="257" t="s">
        <v>20988</v>
      </c>
      <c r="C5093" s="95"/>
      <c r="D5093" s="95"/>
      <c r="E5093" s="95"/>
      <c r="F5093" s="95" t="s">
        <v>25184</v>
      </c>
      <c r="G5093" s="258"/>
    </row>
    <row r="5094" spans="1:7" ht="31.5">
      <c r="A5094" s="126"/>
      <c r="B5094" s="257" t="s">
        <v>20989</v>
      </c>
      <c r="C5094" s="95"/>
      <c r="D5094" s="95"/>
      <c r="E5094" s="95"/>
      <c r="F5094" s="95" t="s">
        <v>25184</v>
      </c>
      <c r="G5094" s="258"/>
    </row>
    <row r="5095" spans="1:7" ht="31.5">
      <c r="A5095" s="126"/>
      <c r="B5095" s="257" t="s">
        <v>20990</v>
      </c>
      <c r="C5095" s="95"/>
      <c r="D5095" s="95"/>
      <c r="E5095" s="95"/>
      <c r="F5095" s="95" t="s">
        <v>25184</v>
      </c>
      <c r="G5095" s="258"/>
    </row>
    <row r="5096" spans="1:7" ht="31.5">
      <c r="A5096" s="126"/>
      <c r="B5096" s="257" t="s">
        <v>20991</v>
      </c>
      <c r="C5096" s="95"/>
      <c r="D5096" s="95"/>
      <c r="E5096" s="95"/>
      <c r="F5096" s="95" t="s">
        <v>25184</v>
      </c>
      <c r="G5096" s="258"/>
    </row>
    <row r="5097" spans="1:7" ht="31.5">
      <c r="A5097" s="126"/>
      <c r="B5097" s="257" t="s">
        <v>20992</v>
      </c>
      <c r="C5097" s="95"/>
      <c r="D5097" s="95"/>
      <c r="E5097" s="95"/>
      <c r="F5097" s="95" t="s">
        <v>25184</v>
      </c>
      <c r="G5097" s="258"/>
    </row>
    <row r="5098" spans="1:7" ht="31.5">
      <c r="A5098" s="126"/>
      <c r="B5098" s="257" t="s">
        <v>20993</v>
      </c>
      <c r="C5098" s="95"/>
      <c r="D5098" s="95"/>
      <c r="E5098" s="95"/>
      <c r="F5098" s="95" t="s">
        <v>25184</v>
      </c>
      <c r="G5098" s="258"/>
    </row>
    <row r="5099" spans="1:7" ht="31.5">
      <c r="A5099" s="126"/>
      <c r="B5099" s="257" t="s">
        <v>20994</v>
      </c>
      <c r="C5099" s="95"/>
      <c r="D5099" s="95"/>
      <c r="E5099" s="95"/>
      <c r="F5099" s="95" t="s">
        <v>25184</v>
      </c>
      <c r="G5099" s="258"/>
    </row>
    <row r="5100" spans="1:7" ht="31.5">
      <c r="A5100" s="126"/>
      <c r="B5100" s="257" t="s">
        <v>20995</v>
      </c>
      <c r="C5100" s="95"/>
      <c r="D5100" s="95"/>
      <c r="E5100" s="95"/>
      <c r="F5100" s="95" t="s">
        <v>25184</v>
      </c>
      <c r="G5100" s="258"/>
    </row>
    <row r="5101" spans="1:7" ht="31.5">
      <c r="A5101" s="126"/>
      <c r="B5101" s="257" t="s">
        <v>20996</v>
      </c>
      <c r="C5101" s="95"/>
      <c r="D5101" s="95"/>
      <c r="E5101" s="95"/>
      <c r="F5101" s="95" t="s">
        <v>25184</v>
      </c>
      <c r="G5101" s="258"/>
    </row>
    <row r="5102" spans="1:7" ht="31.5">
      <c r="A5102" s="126"/>
      <c r="B5102" s="257" t="s">
        <v>20997</v>
      </c>
      <c r="C5102" s="95"/>
      <c r="D5102" s="95"/>
      <c r="E5102" s="95"/>
      <c r="F5102" s="95" t="s">
        <v>25184</v>
      </c>
      <c r="G5102" s="258"/>
    </row>
    <row r="5103" spans="1:7" ht="31.5">
      <c r="A5103" s="126"/>
      <c r="B5103" s="257" t="s">
        <v>20998</v>
      </c>
      <c r="C5103" s="95"/>
      <c r="D5103" s="95"/>
      <c r="E5103" s="95"/>
      <c r="F5103" s="95" t="s">
        <v>25184</v>
      </c>
      <c r="G5103" s="258"/>
    </row>
    <row r="5104" spans="1:7" ht="31.5">
      <c r="A5104" s="126"/>
      <c r="B5104" s="257" t="s">
        <v>20999</v>
      </c>
      <c r="C5104" s="95"/>
      <c r="D5104" s="95"/>
      <c r="E5104" s="95"/>
      <c r="F5104" s="95" t="s">
        <v>25184</v>
      </c>
      <c r="G5104" s="258"/>
    </row>
    <row r="5105" spans="1:7" ht="31.5">
      <c r="A5105" s="126"/>
      <c r="B5105" s="257" t="s">
        <v>21000</v>
      </c>
      <c r="C5105" s="95"/>
      <c r="D5105" s="95"/>
      <c r="E5105" s="95"/>
      <c r="F5105" s="95" t="s">
        <v>25184</v>
      </c>
      <c r="G5105" s="258"/>
    </row>
    <row r="5106" spans="1:7" ht="31.5">
      <c r="A5106" s="126"/>
      <c r="B5106" s="257" t="s">
        <v>21001</v>
      </c>
      <c r="C5106" s="95"/>
      <c r="D5106" s="95"/>
      <c r="E5106" s="95"/>
      <c r="F5106" s="95" t="s">
        <v>25184</v>
      </c>
      <c r="G5106" s="258"/>
    </row>
    <row r="5107" spans="1:7" ht="31.5">
      <c r="A5107" s="126"/>
      <c r="B5107" s="257" t="s">
        <v>21002</v>
      </c>
      <c r="C5107" s="95"/>
      <c r="D5107" s="95"/>
      <c r="E5107" s="95"/>
      <c r="F5107" s="95" t="s">
        <v>25184</v>
      </c>
      <c r="G5107" s="258"/>
    </row>
    <row r="5108" spans="1:7" ht="31.5">
      <c r="A5108" s="126"/>
      <c r="B5108" s="257" t="s">
        <v>21003</v>
      </c>
      <c r="C5108" s="95"/>
      <c r="D5108" s="95"/>
      <c r="E5108" s="95"/>
      <c r="F5108" s="95" t="s">
        <v>25184</v>
      </c>
      <c r="G5108" s="258"/>
    </row>
    <row r="5109" spans="1:7" ht="31.5">
      <c r="A5109" s="126"/>
      <c r="B5109" s="257" t="s">
        <v>21004</v>
      </c>
      <c r="C5109" s="95"/>
      <c r="D5109" s="95"/>
      <c r="E5109" s="95"/>
      <c r="F5109" s="95" t="s">
        <v>25184</v>
      </c>
      <c r="G5109" s="258"/>
    </row>
    <row r="5110" spans="1:7" ht="31.5">
      <c r="A5110" s="126"/>
      <c r="B5110" s="257" t="s">
        <v>21005</v>
      </c>
      <c r="C5110" s="95"/>
      <c r="D5110" s="95"/>
      <c r="E5110" s="95"/>
      <c r="F5110" s="95" t="s">
        <v>25184</v>
      </c>
      <c r="G5110" s="258"/>
    </row>
    <row r="5111" spans="1:7" ht="31.5">
      <c r="A5111" s="126"/>
      <c r="B5111" s="257" t="s">
        <v>21006</v>
      </c>
      <c r="C5111" s="95"/>
      <c r="D5111" s="95"/>
      <c r="E5111" s="95"/>
      <c r="F5111" s="95" t="s">
        <v>25184</v>
      </c>
      <c r="G5111" s="258"/>
    </row>
    <row r="5112" spans="1:7" ht="31.5">
      <c r="A5112" s="126"/>
      <c r="B5112" s="257" t="s">
        <v>21007</v>
      </c>
      <c r="C5112" s="95"/>
      <c r="D5112" s="95"/>
      <c r="E5112" s="95"/>
      <c r="F5112" s="95" t="s">
        <v>25184</v>
      </c>
      <c r="G5112" s="258"/>
    </row>
    <row r="5113" spans="1:7" ht="31.5">
      <c r="A5113" s="126"/>
      <c r="B5113" s="257" t="s">
        <v>21008</v>
      </c>
      <c r="C5113" s="95"/>
      <c r="D5113" s="95"/>
      <c r="E5113" s="95"/>
      <c r="F5113" s="95" t="s">
        <v>25184</v>
      </c>
      <c r="G5113" s="258"/>
    </row>
    <row r="5114" spans="1:7" ht="31.5">
      <c r="A5114" s="126"/>
      <c r="B5114" s="257" t="s">
        <v>21009</v>
      </c>
      <c r="C5114" s="95"/>
      <c r="D5114" s="95"/>
      <c r="E5114" s="95"/>
      <c r="F5114" s="95" t="s">
        <v>25184</v>
      </c>
      <c r="G5114" s="258"/>
    </row>
    <row r="5115" spans="1:7" ht="31.5">
      <c r="A5115" s="126"/>
      <c r="B5115" s="257" t="s">
        <v>21010</v>
      </c>
      <c r="C5115" s="95"/>
      <c r="D5115" s="95"/>
      <c r="E5115" s="95"/>
      <c r="F5115" s="95" t="s">
        <v>25184</v>
      </c>
      <c r="G5115" s="258"/>
    </row>
    <row r="5116" spans="1:7" ht="31.5">
      <c r="A5116" s="126"/>
      <c r="B5116" s="257" t="s">
        <v>21011</v>
      </c>
      <c r="C5116" s="95"/>
      <c r="D5116" s="95"/>
      <c r="E5116" s="95"/>
      <c r="F5116" s="95" t="s">
        <v>25184</v>
      </c>
      <c r="G5116" s="258"/>
    </row>
    <row r="5117" spans="1:7" ht="31.5">
      <c r="A5117" s="126"/>
      <c r="B5117" s="257" t="s">
        <v>21012</v>
      </c>
      <c r="C5117" s="95"/>
      <c r="D5117" s="95"/>
      <c r="E5117" s="95"/>
      <c r="F5117" s="95" t="s">
        <v>25184</v>
      </c>
      <c r="G5117" s="258"/>
    </row>
    <row r="5118" spans="1:7" ht="31.5">
      <c r="A5118" s="126"/>
      <c r="B5118" s="257" t="s">
        <v>21013</v>
      </c>
      <c r="C5118" s="95"/>
      <c r="D5118" s="95"/>
      <c r="E5118" s="95"/>
      <c r="F5118" s="95" t="s">
        <v>25184</v>
      </c>
      <c r="G5118" s="258"/>
    </row>
    <row r="5119" spans="1:7" ht="31.5">
      <c r="A5119" s="126"/>
      <c r="B5119" s="257" t="s">
        <v>21014</v>
      </c>
      <c r="C5119" s="95"/>
      <c r="D5119" s="95"/>
      <c r="E5119" s="95"/>
      <c r="F5119" s="95" t="s">
        <v>25184</v>
      </c>
      <c r="G5119" s="258"/>
    </row>
    <row r="5120" spans="1:7" ht="31.5">
      <c r="A5120" s="126"/>
      <c r="B5120" s="257" t="s">
        <v>21015</v>
      </c>
      <c r="C5120" s="95"/>
      <c r="D5120" s="95"/>
      <c r="E5120" s="95"/>
      <c r="F5120" s="95" t="s">
        <v>25184</v>
      </c>
      <c r="G5120" s="258"/>
    </row>
    <row r="5121" spans="1:7" ht="31.5">
      <c r="A5121" s="126"/>
      <c r="B5121" s="257" t="s">
        <v>21016</v>
      </c>
      <c r="C5121" s="95"/>
      <c r="D5121" s="95"/>
      <c r="E5121" s="95"/>
      <c r="F5121" s="95" t="s">
        <v>25184</v>
      </c>
      <c r="G5121" s="258"/>
    </row>
    <row r="5122" spans="1:7" ht="31.5">
      <c r="A5122" s="126"/>
      <c r="B5122" s="257" t="s">
        <v>21017</v>
      </c>
      <c r="C5122" s="95"/>
      <c r="D5122" s="95"/>
      <c r="E5122" s="95"/>
      <c r="F5122" s="95" t="s">
        <v>25184</v>
      </c>
      <c r="G5122" s="258"/>
    </row>
    <row r="5123" spans="1:7" ht="31.5">
      <c r="A5123" s="126"/>
      <c r="B5123" s="257" t="s">
        <v>21018</v>
      </c>
      <c r="C5123" s="95"/>
      <c r="D5123" s="95"/>
      <c r="E5123" s="95"/>
      <c r="F5123" s="95" t="s">
        <v>25184</v>
      </c>
      <c r="G5123" s="258"/>
    </row>
    <row r="5124" spans="1:7" ht="31.5">
      <c r="A5124" s="126"/>
      <c r="B5124" s="257" t="s">
        <v>21019</v>
      </c>
      <c r="C5124" s="95"/>
      <c r="D5124" s="95"/>
      <c r="E5124" s="95"/>
      <c r="F5124" s="95" t="s">
        <v>25184</v>
      </c>
      <c r="G5124" s="258"/>
    </row>
    <row r="5125" spans="1:7" ht="31.5">
      <c r="A5125" s="126"/>
      <c r="B5125" s="257" t="s">
        <v>21020</v>
      </c>
      <c r="C5125" s="95"/>
      <c r="D5125" s="95"/>
      <c r="E5125" s="95"/>
      <c r="F5125" s="95" t="s">
        <v>25184</v>
      </c>
      <c r="G5125" s="258"/>
    </row>
    <row r="5126" spans="1:7" ht="31.5">
      <c r="A5126" s="126"/>
      <c r="B5126" s="257" t="s">
        <v>21021</v>
      </c>
      <c r="C5126" s="95"/>
      <c r="D5126" s="95"/>
      <c r="E5126" s="95"/>
      <c r="F5126" s="95" t="s">
        <v>25184</v>
      </c>
      <c r="G5126" s="258"/>
    </row>
    <row r="5127" spans="1:7" ht="31.5">
      <c r="A5127" s="126"/>
      <c r="B5127" s="257" t="s">
        <v>21022</v>
      </c>
      <c r="C5127" s="95"/>
      <c r="D5127" s="95"/>
      <c r="E5127" s="95"/>
      <c r="F5127" s="95" t="s">
        <v>25184</v>
      </c>
      <c r="G5127" s="258"/>
    </row>
    <row r="5128" spans="1:7" ht="31.5">
      <c r="A5128" s="126"/>
      <c r="B5128" s="257" t="s">
        <v>21023</v>
      </c>
      <c r="C5128" s="95"/>
      <c r="D5128" s="95"/>
      <c r="E5128" s="95"/>
      <c r="F5128" s="95" t="s">
        <v>25184</v>
      </c>
      <c r="G5128" s="258"/>
    </row>
    <row r="5129" spans="1:7" ht="31.5">
      <c r="A5129" s="126"/>
      <c r="B5129" s="257" t="s">
        <v>21024</v>
      </c>
      <c r="C5129" s="95"/>
      <c r="D5129" s="95"/>
      <c r="E5129" s="95"/>
      <c r="F5129" s="95" t="s">
        <v>25184</v>
      </c>
      <c r="G5129" s="258"/>
    </row>
    <row r="5130" spans="1:7" ht="31.5">
      <c r="A5130" s="126"/>
      <c r="B5130" s="257" t="s">
        <v>21025</v>
      </c>
      <c r="C5130" s="95"/>
      <c r="D5130" s="95"/>
      <c r="E5130" s="95"/>
      <c r="F5130" s="95" t="s">
        <v>25184</v>
      </c>
      <c r="G5130" s="258"/>
    </row>
    <row r="5131" spans="1:7" ht="31.5">
      <c r="A5131" s="126"/>
      <c r="B5131" s="257" t="s">
        <v>21026</v>
      </c>
      <c r="C5131" s="95"/>
      <c r="D5131" s="95"/>
      <c r="E5131" s="95"/>
      <c r="F5131" s="95" t="s">
        <v>25184</v>
      </c>
      <c r="G5131" s="258"/>
    </row>
    <row r="5132" spans="1:7" ht="31.5">
      <c r="A5132" s="126"/>
      <c r="B5132" s="257" t="s">
        <v>21027</v>
      </c>
      <c r="C5132" s="95"/>
      <c r="D5132" s="95"/>
      <c r="E5132" s="95"/>
      <c r="F5132" s="95" t="s">
        <v>25184</v>
      </c>
      <c r="G5132" s="258"/>
    </row>
    <row r="5133" spans="1:7" ht="31.5">
      <c r="A5133" s="126"/>
      <c r="B5133" s="257" t="s">
        <v>21028</v>
      </c>
      <c r="C5133" s="95"/>
      <c r="D5133" s="95"/>
      <c r="E5133" s="95"/>
      <c r="F5133" s="95" t="s">
        <v>25184</v>
      </c>
      <c r="G5133" s="258"/>
    </row>
    <row r="5134" spans="1:7" ht="31.5">
      <c r="A5134" s="126"/>
      <c r="B5134" s="257" t="s">
        <v>21029</v>
      </c>
      <c r="C5134" s="95"/>
      <c r="D5134" s="95"/>
      <c r="E5134" s="95"/>
      <c r="F5134" s="95" t="s">
        <v>25184</v>
      </c>
      <c r="G5134" s="258"/>
    </row>
    <row r="5135" spans="1:7" ht="31.5">
      <c r="A5135" s="126"/>
      <c r="B5135" s="257" t="s">
        <v>21030</v>
      </c>
      <c r="C5135" s="95"/>
      <c r="D5135" s="95"/>
      <c r="E5135" s="95"/>
      <c r="F5135" s="95" t="s">
        <v>25184</v>
      </c>
      <c r="G5135" s="258"/>
    </row>
    <row r="5136" spans="1:7" ht="31.5">
      <c r="A5136" s="126"/>
      <c r="B5136" s="257" t="s">
        <v>21031</v>
      </c>
      <c r="C5136" s="95"/>
      <c r="D5136" s="95"/>
      <c r="E5136" s="95"/>
      <c r="F5136" s="95" t="s">
        <v>25184</v>
      </c>
      <c r="G5136" s="258"/>
    </row>
    <row r="5137" spans="1:7" ht="31.5">
      <c r="A5137" s="126"/>
      <c r="B5137" s="257" t="s">
        <v>21032</v>
      </c>
      <c r="C5137" s="95"/>
      <c r="D5137" s="95"/>
      <c r="E5137" s="95"/>
      <c r="F5137" s="95" t="s">
        <v>25184</v>
      </c>
      <c r="G5137" s="258"/>
    </row>
    <row r="5138" spans="1:7" ht="31.5">
      <c r="A5138" s="126"/>
      <c r="B5138" s="257" t="s">
        <v>21033</v>
      </c>
      <c r="C5138" s="95"/>
      <c r="D5138" s="95"/>
      <c r="E5138" s="95"/>
      <c r="F5138" s="95" t="s">
        <v>25184</v>
      </c>
      <c r="G5138" s="258"/>
    </row>
    <row r="5139" spans="1:7" ht="31.5">
      <c r="A5139" s="126"/>
      <c r="B5139" s="257" t="s">
        <v>21034</v>
      </c>
      <c r="C5139" s="95"/>
      <c r="D5139" s="95"/>
      <c r="E5139" s="95"/>
      <c r="F5139" s="95" t="s">
        <v>25184</v>
      </c>
      <c r="G5139" s="258"/>
    </row>
    <row r="5140" spans="1:7" ht="31.5">
      <c r="A5140" s="126"/>
      <c r="B5140" s="257" t="s">
        <v>21035</v>
      </c>
      <c r="C5140" s="95"/>
      <c r="D5140" s="95"/>
      <c r="E5140" s="95"/>
      <c r="F5140" s="95" t="s">
        <v>25184</v>
      </c>
      <c r="G5140" s="258"/>
    </row>
    <row r="5141" spans="1:7" ht="31.5">
      <c r="A5141" s="126"/>
      <c r="B5141" s="257" t="s">
        <v>21036</v>
      </c>
      <c r="C5141" s="95"/>
      <c r="D5141" s="95"/>
      <c r="E5141" s="95"/>
      <c r="F5141" s="95" t="s">
        <v>25184</v>
      </c>
      <c r="G5141" s="258"/>
    </row>
    <row r="5142" spans="1:7" ht="31.5">
      <c r="A5142" s="126"/>
      <c r="B5142" s="257" t="s">
        <v>21037</v>
      </c>
      <c r="C5142" s="95"/>
      <c r="D5142" s="95"/>
      <c r="E5142" s="95"/>
      <c r="F5142" s="95" t="s">
        <v>25184</v>
      </c>
      <c r="G5142" s="258"/>
    </row>
    <row r="5143" spans="1:7" ht="31.5">
      <c r="A5143" s="126"/>
      <c r="B5143" s="257" t="s">
        <v>21038</v>
      </c>
      <c r="C5143" s="95"/>
      <c r="D5143" s="95"/>
      <c r="E5143" s="95"/>
      <c r="F5143" s="95" t="s">
        <v>25184</v>
      </c>
      <c r="G5143" s="258"/>
    </row>
    <row r="5144" spans="1:7" ht="31.5">
      <c r="A5144" s="126"/>
      <c r="B5144" s="257" t="s">
        <v>21039</v>
      </c>
      <c r="C5144" s="95"/>
      <c r="D5144" s="95"/>
      <c r="E5144" s="95"/>
      <c r="F5144" s="95" t="s">
        <v>25184</v>
      </c>
      <c r="G5144" s="258"/>
    </row>
    <row r="5145" spans="1:7" ht="31.5">
      <c r="A5145" s="126"/>
      <c r="B5145" s="257" t="s">
        <v>21040</v>
      </c>
      <c r="C5145" s="95"/>
      <c r="D5145" s="95"/>
      <c r="E5145" s="95"/>
      <c r="F5145" s="95" t="s">
        <v>25184</v>
      </c>
      <c r="G5145" s="258"/>
    </row>
    <row r="5146" spans="1:7" ht="31.5">
      <c r="A5146" s="126"/>
      <c r="B5146" s="257" t="s">
        <v>21041</v>
      </c>
      <c r="C5146" s="95"/>
      <c r="D5146" s="95"/>
      <c r="E5146" s="95"/>
      <c r="F5146" s="95" t="s">
        <v>25184</v>
      </c>
      <c r="G5146" s="258"/>
    </row>
    <row r="5147" spans="1:7" ht="31.5">
      <c r="A5147" s="126"/>
      <c r="B5147" s="257" t="s">
        <v>21042</v>
      </c>
      <c r="C5147" s="95"/>
      <c r="D5147" s="95"/>
      <c r="E5147" s="95"/>
      <c r="F5147" s="95" t="s">
        <v>25184</v>
      </c>
      <c r="G5147" s="258"/>
    </row>
    <row r="5148" spans="1:7" ht="31.5">
      <c r="A5148" s="126"/>
      <c r="B5148" s="257" t="s">
        <v>21043</v>
      </c>
      <c r="C5148" s="95"/>
      <c r="D5148" s="95"/>
      <c r="E5148" s="95"/>
      <c r="F5148" s="95" t="s">
        <v>25184</v>
      </c>
      <c r="G5148" s="258"/>
    </row>
    <row r="5149" spans="1:7" ht="31.5">
      <c r="A5149" s="126"/>
      <c r="B5149" s="257" t="s">
        <v>21044</v>
      </c>
      <c r="C5149" s="95"/>
      <c r="D5149" s="95"/>
      <c r="E5149" s="95"/>
      <c r="F5149" s="95" t="s">
        <v>25184</v>
      </c>
      <c r="G5149" s="258"/>
    </row>
    <row r="5150" spans="1:7" ht="31.5">
      <c r="A5150" s="126"/>
      <c r="B5150" s="257" t="s">
        <v>21045</v>
      </c>
      <c r="C5150" s="95"/>
      <c r="D5150" s="95"/>
      <c r="E5150" s="95"/>
      <c r="F5150" s="95" t="s">
        <v>25184</v>
      </c>
      <c r="G5150" s="258"/>
    </row>
    <row r="5151" spans="1:7" ht="31.5">
      <c r="A5151" s="126"/>
      <c r="B5151" s="257" t="s">
        <v>21046</v>
      </c>
      <c r="C5151" s="95"/>
      <c r="D5151" s="95"/>
      <c r="E5151" s="95"/>
      <c r="F5151" s="95" t="s">
        <v>25184</v>
      </c>
      <c r="G5151" s="258"/>
    </row>
    <row r="5152" spans="1:7" ht="31.5">
      <c r="A5152" s="126"/>
      <c r="B5152" s="257" t="s">
        <v>21047</v>
      </c>
      <c r="C5152" s="95"/>
      <c r="D5152" s="95"/>
      <c r="E5152" s="95"/>
      <c r="F5152" s="95" t="s">
        <v>25184</v>
      </c>
      <c r="G5152" s="258"/>
    </row>
    <row r="5153" spans="1:7" ht="31.5">
      <c r="A5153" s="126"/>
      <c r="B5153" s="257" t="s">
        <v>21048</v>
      </c>
      <c r="C5153" s="95"/>
      <c r="D5153" s="95"/>
      <c r="E5153" s="95"/>
      <c r="F5153" s="95" t="s">
        <v>25184</v>
      </c>
      <c r="G5153" s="258"/>
    </row>
    <row r="5154" spans="1:7" ht="31.5">
      <c r="A5154" s="126"/>
      <c r="B5154" s="257" t="s">
        <v>21049</v>
      </c>
      <c r="C5154" s="95"/>
      <c r="D5154" s="95"/>
      <c r="E5154" s="95"/>
      <c r="F5154" s="95" t="s">
        <v>25184</v>
      </c>
      <c r="G5154" s="258"/>
    </row>
    <row r="5155" spans="1:7" ht="31.5">
      <c r="A5155" s="126"/>
      <c r="B5155" s="257" t="s">
        <v>21050</v>
      </c>
      <c r="C5155" s="95"/>
      <c r="D5155" s="95"/>
      <c r="E5155" s="95"/>
      <c r="F5155" s="95" t="s">
        <v>25184</v>
      </c>
      <c r="G5155" s="258"/>
    </row>
    <row r="5156" spans="1:7" ht="31.5">
      <c r="A5156" s="126"/>
      <c r="B5156" s="257" t="s">
        <v>21051</v>
      </c>
      <c r="C5156" s="95"/>
      <c r="D5156" s="95"/>
      <c r="E5156" s="95"/>
      <c r="F5156" s="95" t="s">
        <v>25184</v>
      </c>
      <c r="G5156" s="258"/>
    </row>
    <row r="5157" spans="1:7" ht="31.5">
      <c r="A5157" s="126"/>
      <c r="B5157" s="257" t="s">
        <v>21052</v>
      </c>
      <c r="C5157" s="95"/>
      <c r="D5157" s="95"/>
      <c r="E5157" s="95"/>
      <c r="F5157" s="95" t="s">
        <v>25184</v>
      </c>
      <c r="G5157" s="258"/>
    </row>
    <row r="5158" spans="1:7" ht="31.5">
      <c r="A5158" s="126"/>
      <c r="B5158" s="257" t="s">
        <v>21053</v>
      </c>
      <c r="C5158" s="95"/>
      <c r="D5158" s="95"/>
      <c r="E5158" s="95"/>
      <c r="F5158" s="95" t="s">
        <v>25184</v>
      </c>
      <c r="G5158" s="258"/>
    </row>
    <row r="5159" spans="1:7" ht="31.5">
      <c r="A5159" s="126"/>
      <c r="B5159" s="257" t="s">
        <v>21054</v>
      </c>
      <c r="C5159" s="95"/>
      <c r="D5159" s="95"/>
      <c r="E5159" s="95"/>
      <c r="F5159" s="95" t="s">
        <v>25184</v>
      </c>
      <c r="G5159" s="258"/>
    </row>
    <row r="5160" spans="1:7" ht="31.5">
      <c r="A5160" s="126"/>
      <c r="B5160" s="257" t="s">
        <v>21055</v>
      </c>
      <c r="C5160" s="95"/>
      <c r="D5160" s="95"/>
      <c r="E5160" s="95"/>
      <c r="F5160" s="95" t="s">
        <v>25184</v>
      </c>
      <c r="G5160" s="258"/>
    </row>
    <row r="5161" spans="1:7" ht="31.5">
      <c r="A5161" s="126"/>
      <c r="B5161" s="257" t="s">
        <v>21056</v>
      </c>
      <c r="C5161" s="95"/>
      <c r="D5161" s="95"/>
      <c r="E5161" s="95"/>
      <c r="F5161" s="95" t="s">
        <v>25184</v>
      </c>
      <c r="G5161" s="258"/>
    </row>
    <row r="5162" spans="1:7" ht="31.5">
      <c r="A5162" s="126"/>
      <c r="B5162" s="257" t="s">
        <v>21057</v>
      </c>
      <c r="C5162" s="95"/>
      <c r="D5162" s="95"/>
      <c r="E5162" s="95"/>
      <c r="F5162" s="95" t="s">
        <v>25184</v>
      </c>
      <c r="G5162" s="258"/>
    </row>
    <row r="5163" spans="1:7" ht="31.5">
      <c r="A5163" s="126"/>
      <c r="B5163" s="257" t="s">
        <v>21058</v>
      </c>
      <c r="C5163" s="95"/>
      <c r="D5163" s="95"/>
      <c r="E5163" s="95"/>
      <c r="F5163" s="95" t="s">
        <v>25184</v>
      </c>
      <c r="G5163" s="258"/>
    </row>
    <row r="5164" spans="1:7" ht="31.5">
      <c r="A5164" s="126"/>
      <c r="B5164" s="257" t="s">
        <v>21059</v>
      </c>
      <c r="C5164" s="95"/>
      <c r="D5164" s="95"/>
      <c r="E5164" s="95"/>
      <c r="F5164" s="95" t="s">
        <v>25184</v>
      </c>
      <c r="G5164" s="258"/>
    </row>
    <row r="5165" spans="1:7" ht="31.5">
      <c r="A5165" s="126"/>
      <c r="B5165" s="257" t="s">
        <v>21060</v>
      </c>
      <c r="C5165" s="95"/>
      <c r="D5165" s="95"/>
      <c r="E5165" s="95"/>
      <c r="F5165" s="95" t="s">
        <v>25184</v>
      </c>
      <c r="G5165" s="258"/>
    </row>
    <row r="5166" spans="1:7" ht="31.5">
      <c r="A5166" s="126"/>
      <c r="B5166" s="257" t="s">
        <v>21061</v>
      </c>
      <c r="C5166" s="95"/>
      <c r="D5166" s="95"/>
      <c r="E5166" s="95"/>
      <c r="F5166" s="95" t="s">
        <v>25184</v>
      </c>
      <c r="G5166" s="258"/>
    </row>
    <row r="5167" spans="1:7" ht="31.5">
      <c r="A5167" s="126"/>
      <c r="B5167" s="257" t="s">
        <v>21062</v>
      </c>
      <c r="C5167" s="95"/>
      <c r="D5167" s="95"/>
      <c r="E5167" s="95"/>
      <c r="F5167" s="95" t="s">
        <v>25184</v>
      </c>
      <c r="G5167" s="258"/>
    </row>
    <row r="5168" spans="1:7" ht="31.5">
      <c r="A5168" s="126"/>
      <c r="B5168" s="257" t="s">
        <v>21063</v>
      </c>
      <c r="C5168" s="95"/>
      <c r="D5168" s="95"/>
      <c r="E5168" s="95"/>
      <c r="F5168" s="95" t="s">
        <v>25184</v>
      </c>
      <c r="G5168" s="258"/>
    </row>
    <row r="5169" spans="1:7" ht="31.5">
      <c r="A5169" s="126"/>
      <c r="B5169" s="257" t="s">
        <v>21064</v>
      </c>
      <c r="C5169" s="95"/>
      <c r="D5169" s="95"/>
      <c r="E5169" s="95"/>
      <c r="F5169" s="95" t="s">
        <v>25184</v>
      </c>
      <c r="G5169" s="258"/>
    </row>
    <row r="5170" spans="1:7" ht="31.5">
      <c r="A5170" s="126"/>
      <c r="B5170" s="257" t="s">
        <v>21065</v>
      </c>
      <c r="C5170" s="95"/>
      <c r="D5170" s="95"/>
      <c r="E5170" s="95"/>
      <c r="F5170" s="95" t="s">
        <v>25184</v>
      </c>
      <c r="G5170" s="258"/>
    </row>
    <row r="5171" spans="1:7" ht="31.5">
      <c r="A5171" s="126"/>
      <c r="B5171" s="257" t="s">
        <v>21066</v>
      </c>
      <c r="C5171" s="95"/>
      <c r="D5171" s="95"/>
      <c r="E5171" s="95"/>
      <c r="F5171" s="95" t="s">
        <v>25184</v>
      </c>
      <c r="G5171" s="258"/>
    </row>
    <row r="5172" spans="1:7" ht="31.5">
      <c r="A5172" s="126"/>
      <c r="B5172" s="257" t="s">
        <v>21067</v>
      </c>
      <c r="C5172" s="95"/>
      <c r="D5172" s="95"/>
      <c r="E5172" s="95"/>
      <c r="F5172" s="95" t="s">
        <v>25184</v>
      </c>
      <c r="G5172" s="258"/>
    </row>
    <row r="5173" spans="1:7" ht="31.5">
      <c r="A5173" s="126"/>
      <c r="B5173" s="257" t="s">
        <v>21068</v>
      </c>
      <c r="C5173" s="95"/>
      <c r="D5173" s="95"/>
      <c r="E5173" s="95"/>
      <c r="F5173" s="95" t="s">
        <v>25184</v>
      </c>
      <c r="G5173" s="258"/>
    </row>
    <row r="5174" spans="1:7" ht="31.5">
      <c r="A5174" s="126"/>
      <c r="B5174" s="257" t="s">
        <v>21069</v>
      </c>
      <c r="C5174" s="95"/>
      <c r="D5174" s="95"/>
      <c r="E5174" s="95"/>
      <c r="F5174" s="95" t="s">
        <v>25184</v>
      </c>
      <c r="G5174" s="258"/>
    </row>
    <row r="5175" spans="1:7" ht="31.5">
      <c r="A5175" s="126"/>
      <c r="B5175" s="257" t="s">
        <v>21070</v>
      </c>
      <c r="C5175" s="95"/>
      <c r="D5175" s="95"/>
      <c r="E5175" s="95"/>
      <c r="F5175" s="95" t="s">
        <v>25184</v>
      </c>
      <c r="G5175" s="258"/>
    </row>
    <row r="5176" spans="1:7" ht="31.5">
      <c r="A5176" s="126"/>
      <c r="B5176" s="257" t="s">
        <v>21071</v>
      </c>
      <c r="C5176" s="95"/>
      <c r="D5176" s="95"/>
      <c r="E5176" s="95"/>
      <c r="F5176" s="95" t="s">
        <v>25184</v>
      </c>
      <c r="G5176" s="258"/>
    </row>
    <row r="5177" spans="1:7" ht="31.5">
      <c r="A5177" s="126"/>
      <c r="B5177" s="257" t="s">
        <v>21072</v>
      </c>
      <c r="C5177" s="95"/>
      <c r="D5177" s="95"/>
      <c r="E5177" s="95"/>
      <c r="F5177" s="95" t="s">
        <v>25184</v>
      </c>
      <c r="G5177" s="258"/>
    </row>
    <row r="5178" spans="1:7" ht="31.5">
      <c r="A5178" s="126"/>
      <c r="B5178" s="257" t="s">
        <v>21073</v>
      </c>
      <c r="C5178" s="95"/>
      <c r="D5178" s="95"/>
      <c r="E5178" s="95"/>
      <c r="F5178" s="95" t="s">
        <v>25184</v>
      </c>
      <c r="G5178" s="258"/>
    </row>
    <row r="5179" spans="1:7" ht="31.5">
      <c r="A5179" s="126"/>
      <c r="B5179" s="257" t="s">
        <v>21074</v>
      </c>
      <c r="C5179" s="95"/>
      <c r="D5179" s="95"/>
      <c r="E5179" s="95"/>
      <c r="F5179" s="95" t="s">
        <v>25184</v>
      </c>
      <c r="G5179" s="258"/>
    </row>
    <row r="5180" spans="1:7" ht="31.5">
      <c r="A5180" s="126"/>
      <c r="B5180" s="257" t="s">
        <v>21075</v>
      </c>
      <c r="C5180" s="95"/>
      <c r="D5180" s="95"/>
      <c r="E5180" s="95"/>
      <c r="F5180" s="95" t="s">
        <v>25184</v>
      </c>
      <c r="G5180" s="258"/>
    </row>
    <row r="5181" spans="1:7" ht="31.5">
      <c r="A5181" s="126"/>
      <c r="B5181" s="257" t="s">
        <v>21076</v>
      </c>
      <c r="C5181" s="95"/>
      <c r="D5181" s="95"/>
      <c r="E5181" s="95"/>
      <c r="F5181" s="95" t="s">
        <v>25184</v>
      </c>
      <c r="G5181" s="258"/>
    </row>
    <row r="5182" spans="1:7" ht="31.5">
      <c r="A5182" s="126"/>
      <c r="B5182" s="257" t="s">
        <v>21077</v>
      </c>
      <c r="C5182" s="95"/>
      <c r="D5182" s="95"/>
      <c r="E5182" s="95"/>
      <c r="F5182" s="95" t="s">
        <v>25184</v>
      </c>
      <c r="G5182" s="258"/>
    </row>
    <row r="5183" spans="1:7" ht="31.5">
      <c r="A5183" s="126"/>
      <c r="B5183" s="257" t="s">
        <v>21078</v>
      </c>
      <c r="C5183" s="95"/>
      <c r="D5183" s="95"/>
      <c r="E5183" s="95"/>
      <c r="F5183" s="95" t="s">
        <v>25184</v>
      </c>
      <c r="G5183" s="258"/>
    </row>
    <row r="5184" spans="1:7" ht="31.5">
      <c r="A5184" s="126"/>
      <c r="B5184" s="257" t="s">
        <v>21079</v>
      </c>
      <c r="C5184" s="95"/>
      <c r="D5184" s="95"/>
      <c r="E5184" s="95"/>
      <c r="F5184" s="95" t="s">
        <v>25184</v>
      </c>
      <c r="G5184" s="258"/>
    </row>
    <row r="5185" spans="1:7" ht="31.5">
      <c r="A5185" s="126"/>
      <c r="B5185" s="257" t="s">
        <v>21080</v>
      </c>
      <c r="C5185" s="95"/>
      <c r="D5185" s="95"/>
      <c r="E5185" s="95"/>
      <c r="F5185" s="95" t="s">
        <v>25184</v>
      </c>
      <c r="G5185" s="258"/>
    </row>
    <row r="5186" spans="1:7" ht="31.5">
      <c r="A5186" s="126"/>
      <c r="B5186" s="257" t="s">
        <v>21081</v>
      </c>
      <c r="C5186" s="95"/>
      <c r="D5186" s="95"/>
      <c r="E5186" s="95"/>
      <c r="F5186" s="95" t="s">
        <v>25184</v>
      </c>
      <c r="G5186" s="258"/>
    </row>
    <row r="5187" spans="1:7" ht="31.5">
      <c r="A5187" s="126"/>
      <c r="B5187" s="257" t="s">
        <v>21082</v>
      </c>
      <c r="C5187" s="95"/>
      <c r="D5187" s="95"/>
      <c r="E5187" s="95"/>
      <c r="F5187" s="95" t="s">
        <v>25184</v>
      </c>
      <c r="G5187" s="258"/>
    </row>
    <row r="5188" spans="1:7" ht="31.5">
      <c r="A5188" s="126"/>
      <c r="B5188" s="257" t="s">
        <v>21083</v>
      </c>
      <c r="C5188" s="95"/>
      <c r="D5188" s="95"/>
      <c r="E5188" s="95"/>
      <c r="F5188" s="95" t="s">
        <v>25184</v>
      </c>
      <c r="G5188" s="258"/>
    </row>
    <row r="5189" spans="1:7" ht="31.5">
      <c r="A5189" s="126"/>
      <c r="B5189" s="257" t="s">
        <v>21084</v>
      </c>
      <c r="C5189" s="95"/>
      <c r="D5189" s="95"/>
      <c r="E5189" s="95"/>
      <c r="F5189" s="95" t="s">
        <v>25184</v>
      </c>
      <c r="G5189" s="258"/>
    </row>
    <row r="5190" spans="1:7" ht="31.5">
      <c r="A5190" s="126"/>
      <c r="B5190" s="257" t="s">
        <v>21085</v>
      </c>
      <c r="C5190" s="95"/>
      <c r="D5190" s="95"/>
      <c r="E5190" s="95"/>
      <c r="F5190" s="95" t="s">
        <v>25184</v>
      </c>
      <c r="G5190" s="258"/>
    </row>
    <row r="5191" spans="1:7" ht="31.5">
      <c r="A5191" s="126"/>
      <c r="B5191" s="257" t="s">
        <v>21086</v>
      </c>
      <c r="C5191" s="95"/>
      <c r="D5191" s="95"/>
      <c r="E5191" s="95"/>
      <c r="F5191" s="95" t="s">
        <v>25184</v>
      </c>
      <c r="G5191" s="258"/>
    </row>
    <row r="5192" spans="1:7" ht="31.5">
      <c r="A5192" s="126"/>
      <c r="B5192" s="257" t="s">
        <v>21087</v>
      </c>
      <c r="C5192" s="95"/>
      <c r="D5192" s="95"/>
      <c r="E5192" s="95"/>
      <c r="F5192" s="95" t="s">
        <v>25184</v>
      </c>
      <c r="G5192" s="258"/>
    </row>
    <row r="5193" spans="1:7" ht="31.5">
      <c r="A5193" s="126"/>
      <c r="B5193" s="257" t="s">
        <v>21088</v>
      </c>
      <c r="C5193" s="95"/>
      <c r="D5193" s="95"/>
      <c r="E5193" s="95"/>
      <c r="F5193" s="95" t="s">
        <v>25184</v>
      </c>
      <c r="G5193" s="258"/>
    </row>
    <row r="5194" spans="1:7" ht="31.5">
      <c r="A5194" s="126"/>
      <c r="B5194" s="257" t="s">
        <v>21089</v>
      </c>
      <c r="C5194" s="95"/>
      <c r="D5194" s="95"/>
      <c r="E5194" s="95"/>
      <c r="F5194" s="95" t="s">
        <v>25184</v>
      </c>
      <c r="G5194" s="258"/>
    </row>
    <row r="5195" spans="1:7" ht="31.5">
      <c r="A5195" s="126"/>
      <c r="B5195" s="257" t="s">
        <v>21090</v>
      </c>
      <c r="C5195" s="95"/>
      <c r="D5195" s="95"/>
      <c r="E5195" s="95"/>
      <c r="F5195" s="95" t="s">
        <v>25184</v>
      </c>
      <c r="G5195" s="258"/>
    </row>
    <row r="5196" spans="1:7" ht="31.5">
      <c r="A5196" s="126"/>
      <c r="B5196" s="257" t="s">
        <v>21091</v>
      </c>
      <c r="C5196" s="95"/>
      <c r="D5196" s="95"/>
      <c r="E5196" s="95"/>
      <c r="F5196" s="95" t="s">
        <v>25184</v>
      </c>
      <c r="G5196" s="258"/>
    </row>
    <row r="5197" spans="1:7" ht="31.5">
      <c r="A5197" s="126"/>
      <c r="B5197" s="257" t="s">
        <v>21092</v>
      </c>
      <c r="C5197" s="95"/>
      <c r="D5197" s="95"/>
      <c r="E5197" s="95"/>
      <c r="F5197" s="95" t="s">
        <v>25184</v>
      </c>
      <c r="G5197" s="258"/>
    </row>
    <row r="5198" spans="1:7" ht="31.5">
      <c r="A5198" s="126"/>
      <c r="B5198" s="257" t="s">
        <v>21093</v>
      </c>
      <c r="C5198" s="95"/>
      <c r="D5198" s="95"/>
      <c r="E5198" s="95"/>
      <c r="F5198" s="95" t="s">
        <v>25184</v>
      </c>
      <c r="G5198" s="258"/>
    </row>
    <row r="5199" spans="1:7" ht="31.5">
      <c r="A5199" s="126"/>
      <c r="B5199" s="257" t="s">
        <v>21094</v>
      </c>
      <c r="C5199" s="95"/>
      <c r="D5199" s="95"/>
      <c r="E5199" s="95"/>
      <c r="F5199" s="95" t="s">
        <v>25184</v>
      </c>
      <c r="G5199" s="258"/>
    </row>
    <row r="5200" spans="1:7" ht="31.5">
      <c r="A5200" s="126"/>
      <c r="B5200" s="257" t="s">
        <v>21095</v>
      </c>
      <c r="C5200" s="95"/>
      <c r="D5200" s="95"/>
      <c r="E5200" s="95"/>
      <c r="F5200" s="95" t="s">
        <v>25184</v>
      </c>
      <c r="G5200" s="258"/>
    </row>
    <row r="5201" spans="1:7" ht="31.5">
      <c r="A5201" s="126"/>
      <c r="B5201" s="257" t="s">
        <v>21096</v>
      </c>
      <c r="C5201" s="95"/>
      <c r="D5201" s="95"/>
      <c r="E5201" s="95"/>
      <c r="F5201" s="95" t="s">
        <v>25184</v>
      </c>
      <c r="G5201" s="258"/>
    </row>
    <row r="5202" spans="1:7" ht="31.5">
      <c r="A5202" s="126"/>
      <c r="B5202" s="257" t="s">
        <v>21097</v>
      </c>
      <c r="C5202" s="95"/>
      <c r="D5202" s="95"/>
      <c r="E5202" s="95"/>
      <c r="F5202" s="95" t="s">
        <v>25184</v>
      </c>
      <c r="G5202" s="258"/>
    </row>
    <row r="5203" spans="1:7" ht="31.5">
      <c r="A5203" s="126"/>
      <c r="B5203" s="257" t="s">
        <v>21098</v>
      </c>
      <c r="C5203" s="95"/>
      <c r="D5203" s="95"/>
      <c r="E5203" s="95"/>
      <c r="F5203" s="95" t="s">
        <v>25184</v>
      </c>
      <c r="G5203" s="258"/>
    </row>
    <row r="5204" spans="1:7" ht="31.5">
      <c r="A5204" s="126"/>
      <c r="B5204" s="257" t="s">
        <v>21099</v>
      </c>
      <c r="C5204" s="95"/>
      <c r="D5204" s="95"/>
      <c r="E5204" s="95"/>
      <c r="F5204" s="95" t="s">
        <v>25184</v>
      </c>
      <c r="G5204" s="258"/>
    </row>
    <row r="5205" spans="1:7" ht="31.5">
      <c r="A5205" s="126"/>
      <c r="B5205" s="257" t="s">
        <v>21100</v>
      </c>
      <c r="C5205" s="95"/>
      <c r="D5205" s="95"/>
      <c r="E5205" s="95"/>
      <c r="F5205" s="95" t="s">
        <v>25184</v>
      </c>
      <c r="G5205" s="258"/>
    </row>
    <row r="5206" spans="1:7" ht="31.5">
      <c r="A5206" s="126"/>
      <c r="B5206" s="257" t="s">
        <v>21101</v>
      </c>
      <c r="C5206" s="95"/>
      <c r="D5206" s="95"/>
      <c r="E5206" s="95"/>
      <c r="F5206" s="95" t="s">
        <v>25184</v>
      </c>
      <c r="G5206" s="258"/>
    </row>
    <row r="5207" spans="1:7" ht="31.5">
      <c r="A5207" s="126"/>
      <c r="B5207" s="257" t="s">
        <v>21102</v>
      </c>
      <c r="C5207" s="95"/>
      <c r="D5207" s="95"/>
      <c r="E5207" s="95"/>
      <c r="F5207" s="95" t="s">
        <v>25184</v>
      </c>
      <c r="G5207" s="258"/>
    </row>
    <row r="5208" spans="1:7" ht="31.5">
      <c r="A5208" s="126"/>
      <c r="B5208" s="257" t="s">
        <v>21103</v>
      </c>
      <c r="C5208" s="95"/>
      <c r="D5208" s="95"/>
      <c r="E5208" s="95"/>
      <c r="F5208" s="95" t="s">
        <v>25184</v>
      </c>
      <c r="G5208" s="258"/>
    </row>
    <row r="5209" spans="1:7" ht="31.5">
      <c r="A5209" s="126"/>
      <c r="B5209" s="257" t="s">
        <v>21104</v>
      </c>
      <c r="C5209" s="95"/>
      <c r="D5209" s="95"/>
      <c r="E5209" s="95"/>
      <c r="F5209" s="95" t="s">
        <v>25184</v>
      </c>
      <c r="G5209" s="258"/>
    </row>
    <row r="5210" spans="1:7" ht="31.5">
      <c r="A5210" s="126"/>
      <c r="B5210" s="257" t="s">
        <v>21105</v>
      </c>
      <c r="C5210" s="95"/>
      <c r="D5210" s="95"/>
      <c r="E5210" s="95"/>
      <c r="F5210" s="95" t="s">
        <v>25184</v>
      </c>
      <c r="G5210" s="258"/>
    </row>
    <row r="5211" spans="1:7" ht="31.5">
      <c r="A5211" s="126"/>
      <c r="B5211" s="257" t="s">
        <v>21106</v>
      </c>
      <c r="C5211" s="95"/>
      <c r="D5211" s="95"/>
      <c r="E5211" s="95"/>
      <c r="F5211" s="95" t="s">
        <v>25184</v>
      </c>
      <c r="G5211" s="258"/>
    </row>
    <row r="5212" spans="1:7" ht="31.5">
      <c r="A5212" s="126"/>
      <c r="B5212" s="257" t="s">
        <v>21107</v>
      </c>
      <c r="C5212" s="95"/>
      <c r="D5212" s="95"/>
      <c r="E5212" s="95"/>
      <c r="F5212" s="95" t="s">
        <v>25184</v>
      </c>
      <c r="G5212" s="258"/>
    </row>
    <row r="5213" spans="1:7" ht="31.5">
      <c r="A5213" s="126"/>
      <c r="B5213" s="257" t="s">
        <v>21108</v>
      </c>
      <c r="C5213" s="95"/>
      <c r="D5213" s="95"/>
      <c r="E5213" s="95"/>
      <c r="F5213" s="95" t="s">
        <v>25184</v>
      </c>
      <c r="G5213" s="258"/>
    </row>
    <row r="5214" spans="1:7" ht="31.5">
      <c r="A5214" s="126"/>
      <c r="B5214" s="257" t="s">
        <v>21109</v>
      </c>
      <c r="C5214" s="95"/>
      <c r="D5214" s="95"/>
      <c r="E5214" s="95"/>
      <c r="F5214" s="95" t="s">
        <v>25184</v>
      </c>
      <c r="G5214" s="258"/>
    </row>
    <row r="5215" spans="1:7" ht="31.5">
      <c r="A5215" s="126"/>
      <c r="B5215" s="257" t="s">
        <v>21110</v>
      </c>
      <c r="C5215" s="95"/>
      <c r="D5215" s="95"/>
      <c r="E5215" s="95"/>
      <c r="F5215" s="95" t="s">
        <v>25184</v>
      </c>
      <c r="G5215" s="258"/>
    </row>
    <row r="5216" spans="1:7" ht="31.5">
      <c r="A5216" s="126"/>
      <c r="B5216" s="257" t="s">
        <v>21111</v>
      </c>
      <c r="C5216" s="95"/>
      <c r="D5216" s="95"/>
      <c r="E5216" s="95"/>
      <c r="F5216" s="95" t="s">
        <v>25184</v>
      </c>
      <c r="G5216" s="258"/>
    </row>
    <row r="5217" spans="1:7" ht="31.5">
      <c r="A5217" s="126"/>
      <c r="B5217" s="257" t="s">
        <v>21112</v>
      </c>
      <c r="C5217" s="95"/>
      <c r="D5217" s="95"/>
      <c r="E5217" s="95"/>
      <c r="F5217" s="95" t="s">
        <v>25184</v>
      </c>
      <c r="G5217" s="258"/>
    </row>
    <row r="5218" spans="1:7" ht="31.5">
      <c r="A5218" s="126"/>
      <c r="B5218" s="257" t="s">
        <v>21113</v>
      </c>
      <c r="C5218" s="95"/>
      <c r="D5218" s="95"/>
      <c r="E5218" s="95"/>
      <c r="F5218" s="95" t="s">
        <v>25184</v>
      </c>
      <c r="G5218" s="258"/>
    </row>
    <row r="5219" spans="1:7" ht="31.5">
      <c r="A5219" s="126"/>
      <c r="B5219" s="257" t="s">
        <v>21114</v>
      </c>
      <c r="C5219" s="95"/>
      <c r="D5219" s="95"/>
      <c r="E5219" s="95"/>
      <c r="F5219" s="95" t="s">
        <v>25184</v>
      </c>
      <c r="G5219" s="258"/>
    </row>
    <row r="5220" spans="1:7" ht="31.5">
      <c r="A5220" s="126"/>
      <c r="B5220" s="257" t="s">
        <v>21115</v>
      </c>
      <c r="C5220" s="95"/>
      <c r="D5220" s="95"/>
      <c r="E5220" s="95"/>
      <c r="F5220" s="95" t="s">
        <v>25184</v>
      </c>
      <c r="G5220" s="258"/>
    </row>
    <row r="5221" spans="1:7" ht="31.5">
      <c r="A5221" s="126"/>
      <c r="B5221" s="257" t="s">
        <v>21116</v>
      </c>
      <c r="C5221" s="95"/>
      <c r="D5221" s="95"/>
      <c r="E5221" s="95"/>
      <c r="F5221" s="95" t="s">
        <v>25184</v>
      </c>
      <c r="G5221" s="258"/>
    </row>
    <row r="5222" spans="1:7" ht="31.5">
      <c r="A5222" s="126"/>
      <c r="B5222" s="257" t="s">
        <v>21117</v>
      </c>
      <c r="C5222" s="95"/>
      <c r="D5222" s="95"/>
      <c r="E5222" s="95"/>
      <c r="F5222" s="95" t="s">
        <v>25184</v>
      </c>
      <c r="G5222" s="258"/>
    </row>
    <row r="5223" spans="1:7" ht="31.5">
      <c r="A5223" s="126"/>
      <c r="B5223" s="257" t="s">
        <v>21118</v>
      </c>
      <c r="C5223" s="95"/>
      <c r="D5223" s="95"/>
      <c r="E5223" s="95"/>
      <c r="F5223" s="95" t="s">
        <v>25184</v>
      </c>
      <c r="G5223" s="258"/>
    </row>
    <row r="5224" spans="1:7" ht="31.5">
      <c r="A5224" s="126"/>
      <c r="B5224" s="257" t="s">
        <v>21119</v>
      </c>
      <c r="C5224" s="95"/>
      <c r="D5224" s="95"/>
      <c r="E5224" s="95"/>
      <c r="F5224" s="95" t="s">
        <v>25184</v>
      </c>
      <c r="G5224" s="258"/>
    </row>
    <row r="5225" spans="1:7" ht="31.5">
      <c r="A5225" s="126"/>
      <c r="B5225" s="257" t="s">
        <v>21120</v>
      </c>
      <c r="C5225" s="95"/>
      <c r="D5225" s="95"/>
      <c r="E5225" s="95"/>
      <c r="F5225" s="95" t="s">
        <v>25184</v>
      </c>
      <c r="G5225" s="258"/>
    </row>
    <row r="5226" spans="1:7" ht="31.5">
      <c r="A5226" s="126"/>
      <c r="B5226" s="257" t="s">
        <v>21121</v>
      </c>
      <c r="C5226" s="95"/>
      <c r="D5226" s="95"/>
      <c r="E5226" s="95"/>
      <c r="F5226" s="95" t="s">
        <v>25184</v>
      </c>
      <c r="G5226" s="258"/>
    </row>
    <row r="5227" spans="1:7" ht="31.5">
      <c r="A5227" s="126"/>
      <c r="B5227" s="257" t="s">
        <v>21122</v>
      </c>
      <c r="C5227" s="95"/>
      <c r="D5227" s="95"/>
      <c r="E5227" s="95"/>
      <c r="F5227" s="95" t="s">
        <v>25184</v>
      </c>
      <c r="G5227" s="258"/>
    </row>
    <row r="5228" spans="1:7" ht="31.5">
      <c r="A5228" s="126"/>
      <c r="B5228" s="257" t="s">
        <v>21123</v>
      </c>
      <c r="C5228" s="95"/>
      <c r="D5228" s="95"/>
      <c r="E5228" s="95"/>
      <c r="F5228" s="95" t="s">
        <v>25184</v>
      </c>
      <c r="G5228" s="258"/>
    </row>
    <row r="5229" spans="1:7" ht="31.5">
      <c r="A5229" s="126"/>
      <c r="B5229" s="257" t="s">
        <v>21124</v>
      </c>
      <c r="C5229" s="95"/>
      <c r="D5229" s="95"/>
      <c r="E5229" s="95"/>
      <c r="F5229" s="95" t="s">
        <v>25184</v>
      </c>
      <c r="G5229" s="258"/>
    </row>
    <row r="5230" spans="1:7" ht="31.5">
      <c r="A5230" s="126"/>
      <c r="B5230" s="257" t="s">
        <v>21125</v>
      </c>
      <c r="C5230" s="95"/>
      <c r="D5230" s="95"/>
      <c r="E5230" s="95"/>
      <c r="F5230" s="95" t="s">
        <v>25184</v>
      </c>
      <c r="G5230" s="258"/>
    </row>
    <row r="5231" spans="1:7" ht="31.5">
      <c r="A5231" s="126"/>
      <c r="B5231" s="257" t="s">
        <v>21126</v>
      </c>
      <c r="C5231" s="95"/>
      <c r="D5231" s="95"/>
      <c r="E5231" s="95"/>
      <c r="F5231" s="95" t="s">
        <v>25184</v>
      </c>
      <c r="G5231" s="258"/>
    </row>
    <row r="5232" spans="1:7" ht="31.5">
      <c r="A5232" s="126"/>
      <c r="B5232" s="257" t="s">
        <v>21127</v>
      </c>
      <c r="C5232" s="95"/>
      <c r="D5232" s="95"/>
      <c r="E5232" s="95"/>
      <c r="F5232" s="95" t="s">
        <v>25184</v>
      </c>
      <c r="G5232" s="258"/>
    </row>
    <row r="5233" spans="1:7" ht="31.5">
      <c r="A5233" s="126"/>
      <c r="B5233" s="257" t="s">
        <v>21128</v>
      </c>
      <c r="C5233" s="95"/>
      <c r="D5233" s="95"/>
      <c r="E5233" s="95"/>
      <c r="F5233" s="95" t="s">
        <v>25184</v>
      </c>
      <c r="G5233" s="258"/>
    </row>
    <row r="5234" spans="1:7" ht="31.5">
      <c r="A5234" s="126"/>
      <c r="B5234" s="257" t="s">
        <v>21129</v>
      </c>
      <c r="C5234" s="95"/>
      <c r="D5234" s="95"/>
      <c r="E5234" s="95"/>
      <c r="F5234" s="95" t="s">
        <v>25184</v>
      </c>
      <c r="G5234" s="258"/>
    </row>
    <row r="5235" spans="1:7" ht="31.5">
      <c r="A5235" s="126"/>
      <c r="B5235" s="257" t="s">
        <v>21130</v>
      </c>
      <c r="C5235" s="95"/>
      <c r="D5235" s="95"/>
      <c r="E5235" s="95"/>
      <c r="F5235" s="95" t="s">
        <v>25184</v>
      </c>
      <c r="G5235" s="258"/>
    </row>
    <row r="5236" spans="1:7" ht="31.5">
      <c r="A5236" s="126"/>
      <c r="B5236" s="257" t="s">
        <v>21131</v>
      </c>
      <c r="C5236" s="95"/>
      <c r="D5236" s="95"/>
      <c r="E5236" s="95"/>
      <c r="F5236" s="95" t="s">
        <v>25184</v>
      </c>
      <c r="G5236" s="258"/>
    </row>
    <row r="5237" spans="1:7" ht="31.5">
      <c r="A5237" s="126"/>
      <c r="B5237" s="257" t="s">
        <v>21132</v>
      </c>
      <c r="C5237" s="95"/>
      <c r="D5237" s="95"/>
      <c r="E5237" s="95"/>
      <c r="F5237" s="95" t="s">
        <v>25184</v>
      </c>
      <c r="G5237" s="258"/>
    </row>
    <row r="5238" spans="1:7" ht="31.5">
      <c r="A5238" s="126"/>
      <c r="B5238" s="257" t="s">
        <v>21133</v>
      </c>
      <c r="C5238" s="95"/>
      <c r="D5238" s="95"/>
      <c r="E5238" s="95"/>
      <c r="F5238" s="95" t="s">
        <v>25184</v>
      </c>
      <c r="G5238" s="258"/>
    </row>
    <row r="5239" spans="1:7" ht="31.5">
      <c r="A5239" s="126"/>
      <c r="B5239" s="257" t="s">
        <v>21134</v>
      </c>
      <c r="C5239" s="95"/>
      <c r="D5239" s="95"/>
      <c r="E5239" s="95"/>
      <c r="F5239" s="95" t="s">
        <v>25184</v>
      </c>
      <c r="G5239" s="258"/>
    </row>
    <row r="5240" spans="1:7" ht="31.5">
      <c r="A5240" s="126"/>
      <c r="B5240" s="257" t="s">
        <v>21135</v>
      </c>
      <c r="C5240" s="95"/>
      <c r="D5240" s="95"/>
      <c r="E5240" s="95"/>
      <c r="F5240" s="95" t="s">
        <v>25184</v>
      </c>
      <c r="G5240" s="258"/>
    </row>
    <row r="5241" spans="1:7" ht="31.5">
      <c r="A5241" s="126"/>
      <c r="B5241" s="257" t="s">
        <v>21136</v>
      </c>
      <c r="C5241" s="95"/>
      <c r="D5241" s="95"/>
      <c r="E5241" s="95"/>
      <c r="F5241" s="95" t="s">
        <v>25184</v>
      </c>
      <c r="G5241" s="258"/>
    </row>
    <row r="5242" spans="1:7" ht="31.5">
      <c r="A5242" s="126"/>
      <c r="B5242" s="257" t="s">
        <v>21137</v>
      </c>
      <c r="C5242" s="95"/>
      <c r="D5242" s="95"/>
      <c r="E5242" s="95"/>
      <c r="F5242" s="95" t="s">
        <v>25184</v>
      </c>
      <c r="G5242" s="258"/>
    </row>
    <row r="5243" spans="1:7" ht="31.5">
      <c r="A5243" s="126"/>
      <c r="B5243" s="257" t="s">
        <v>21138</v>
      </c>
      <c r="C5243" s="95"/>
      <c r="D5243" s="95"/>
      <c r="E5243" s="95"/>
      <c r="F5243" s="95" t="s">
        <v>25184</v>
      </c>
      <c r="G5243" s="258"/>
    </row>
    <row r="5244" spans="1:7" ht="31.5">
      <c r="A5244" s="126"/>
      <c r="B5244" s="257" t="s">
        <v>21139</v>
      </c>
      <c r="C5244" s="95"/>
      <c r="D5244" s="95"/>
      <c r="E5244" s="95"/>
      <c r="F5244" s="95" t="s">
        <v>25184</v>
      </c>
      <c r="G5244" s="258"/>
    </row>
    <row r="5245" spans="1:7" ht="31.5">
      <c r="A5245" s="126"/>
      <c r="B5245" s="257" t="s">
        <v>21140</v>
      </c>
      <c r="C5245" s="95"/>
      <c r="D5245" s="95"/>
      <c r="E5245" s="95"/>
      <c r="F5245" s="95" t="s">
        <v>25184</v>
      </c>
      <c r="G5245" s="258"/>
    </row>
    <row r="5246" spans="1:7" ht="31.5">
      <c r="A5246" s="126"/>
      <c r="B5246" s="257" t="s">
        <v>21141</v>
      </c>
      <c r="C5246" s="95"/>
      <c r="D5246" s="95"/>
      <c r="E5246" s="95"/>
      <c r="F5246" s="95" t="s">
        <v>25184</v>
      </c>
      <c r="G5246" s="258"/>
    </row>
    <row r="5247" spans="1:7" ht="31.5">
      <c r="A5247" s="126"/>
      <c r="B5247" s="257" t="s">
        <v>21142</v>
      </c>
      <c r="C5247" s="95"/>
      <c r="D5247" s="95"/>
      <c r="E5247" s="95"/>
      <c r="F5247" s="95" t="s">
        <v>25184</v>
      </c>
      <c r="G5247" s="258"/>
    </row>
    <row r="5248" spans="1:7" ht="31.5">
      <c r="A5248" s="126"/>
      <c r="B5248" s="257" t="s">
        <v>21143</v>
      </c>
      <c r="C5248" s="95"/>
      <c r="D5248" s="95"/>
      <c r="E5248" s="95"/>
      <c r="F5248" s="95" t="s">
        <v>25184</v>
      </c>
      <c r="G5248" s="258"/>
    </row>
    <row r="5249" spans="1:7" ht="31.5">
      <c r="A5249" s="126"/>
      <c r="B5249" s="257" t="s">
        <v>21144</v>
      </c>
      <c r="C5249" s="95"/>
      <c r="D5249" s="95"/>
      <c r="E5249" s="95"/>
      <c r="F5249" s="95" t="s">
        <v>25184</v>
      </c>
      <c r="G5249" s="258"/>
    </row>
    <row r="5250" spans="1:7" ht="31.5">
      <c r="A5250" s="126"/>
      <c r="B5250" s="257" t="s">
        <v>21145</v>
      </c>
      <c r="C5250" s="95"/>
      <c r="D5250" s="95"/>
      <c r="E5250" s="95"/>
      <c r="F5250" s="95" t="s">
        <v>25184</v>
      </c>
      <c r="G5250" s="258"/>
    </row>
    <row r="5251" spans="1:7" ht="31.5">
      <c r="A5251" s="126"/>
      <c r="B5251" s="257" t="s">
        <v>21146</v>
      </c>
      <c r="C5251" s="95"/>
      <c r="D5251" s="95"/>
      <c r="E5251" s="95"/>
      <c r="F5251" s="95" t="s">
        <v>25184</v>
      </c>
      <c r="G5251" s="258"/>
    </row>
    <row r="5252" spans="1:7" ht="31.5">
      <c r="A5252" s="126"/>
      <c r="B5252" s="257" t="s">
        <v>21147</v>
      </c>
      <c r="C5252" s="95"/>
      <c r="D5252" s="95"/>
      <c r="E5252" s="95"/>
      <c r="F5252" s="95" t="s">
        <v>25184</v>
      </c>
      <c r="G5252" s="258"/>
    </row>
    <row r="5253" spans="1:7" ht="31.5">
      <c r="A5253" s="126"/>
      <c r="B5253" s="257" t="s">
        <v>21148</v>
      </c>
      <c r="C5253" s="95"/>
      <c r="D5253" s="95"/>
      <c r="E5253" s="95"/>
      <c r="F5253" s="95" t="s">
        <v>25184</v>
      </c>
      <c r="G5253" s="258"/>
    </row>
    <row r="5254" spans="1:7" ht="31.5">
      <c r="A5254" s="126"/>
      <c r="B5254" s="257" t="s">
        <v>21149</v>
      </c>
      <c r="C5254" s="95"/>
      <c r="D5254" s="95"/>
      <c r="E5254" s="95"/>
      <c r="F5254" s="95" t="s">
        <v>25184</v>
      </c>
      <c r="G5254" s="258"/>
    </row>
    <row r="5255" spans="1:7" ht="31.5">
      <c r="A5255" s="126"/>
      <c r="B5255" s="257" t="s">
        <v>21150</v>
      </c>
      <c r="C5255" s="95"/>
      <c r="D5255" s="95"/>
      <c r="E5255" s="95"/>
      <c r="F5255" s="95" t="s">
        <v>25184</v>
      </c>
      <c r="G5255" s="258"/>
    </row>
    <row r="5256" spans="1:7" ht="31.5">
      <c r="A5256" s="126"/>
      <c r="B5256" s="257" t="s">
        <v>21151</v>
      </c>
      <c r="C5256" s="95"/>
      <c r="D5256" s="95"/>
      <c r="E5256" s="95"/>
      <c r="F5256" s="95" t="s">
        <v>25184</v>
      </c>
      <c r="G5256" s="258"/>
    </row>
    <row r="5257" spans="1:7" ht="31.5">
      <c r="A5257" s="126"/>
      <c r="B5257" s="257" t="s">
        <v>21152</v>
      </c>
      <c r="C5257" s="95"/>
      <c r="D5257" s="95"/>
      <c r="E5257" s="95"/>
      <c r="F5257" s="95" t="s">
        <v>25184</v>
      </c>
      <c r="G5257" s="258"/>
    </row>
    <row r="5258" spans="1:7" ht="31.5">
      <c r="A5258" s="126"/>
      <c r="B5258" s="257" t="s">
        <v>21153</v>
      </c>
      <c r="C5258" s="95"/>
      <c r="D5258" s="95"/>
      <c r="E5258" s="95"/>
      <c r="F5258" s="95" t="s">
        <v>25184</v>
      </c>
      <c r="G5258" s="258"/>
    </row>
    <row r="5259" spans="1:7" ht="31.5">
      <c r="A5259" s="126"/>
      <c r="B5259" s="257" t="s">
        <v>21154</v>
      </c>
      <c r="C5259" s="95"/>
      <c r="D5259" s="95"/>
      <c r="E5259" s="95"/>
      <c r="F5259" s="95" t="s">
        <v>25184</v>
      </c>
      <c r="G5259" s="258"/>
    </row>
    <row r="5260" spans="1:7" ht="31.5">
      <c r="A5260" s="126"/>
      <c r="B5260" s="257" t="s">
        <v>21155</v>
      </c>
      <c r="C5260" s="95"/>
      <c r="D5260" s="95"/>
      <c r="E5260" s="95"/>
      <c r="F5260" s="95" t="s">
        <v>25184</v>
      </c>
      <c r="G5260" s="258"/>
    </row>
    <row r="5261" spans="1:7" ht="31.5">
      <c r="A5261" s="126"/>
      <c r="B5261" s="257" t="s">
        <v>21156</v>
      </c>
      <c r="C5261" s="95"/>
      <c r="D5261" s="95"/>
      <c r="E5261" s="95"/>
      <c r="F5261" s="95" t="s">
        <v>25184</v>
      </c>
      <c r="G5261" s="258"/>
    </row>
    <row r="5262" spans="1:7" ht="31.5">
      <c r="A5262" s="126"/>
      <c r="B5262" s="257" t="s">
        <v>21157</v>
      </c>
      <c r="C5262" s="95"/>
      <c r="D5262" s="95"/>
      <c r="E5262" s="95"/>
      <c r="F5262" s="95" t="s">
        <v>25184</v>
      </c>
      <c r="G5262" s="258"/>
    </row>
    <row r="5263" spans="1:7" ht="31.5">
      <c r="A5263" s="126"/>
      <c r="B5263" s="257" t="s">
        <v>21158</v>
      </c>
      <c r="C5263" s="95"/>
      <c r="D5263" s="95"/>
      <c r="E5263" s="95"/>
      <c r="F5263" s="95" t="s">
        <v>25184</v>
      </c>
      <c r="G5263" s="258"/>
    </row>
    <row r="5264" spans="1:7" ht="31.5">
      <c r="A5264" s="126"/>
      <c r="B5264" s="257" t="s">
        <v>21159</v>
      </c>
      <c r="C5264" s="95"/>
      <c r="D5264" s="95"/>
      <c r="E5264" s="95"/>
      <c r="F5264" s="95" t="s">
        <v>25184</v>
      </c>
      <c r="G5264" s="258"/>
    </row>
    <row r="5265" spans="1:7" ht="31.5">
      <c r="A5265" s="126"/>
      <c r="B5265" s="257" t="s">
        <v>21160</v>
      </c>
      <c r="C5265" s="95"/>
      <c r="D5265" s="95"/>
      <c r="E5265" s="95"/>
      <c r="F5265" s="95" t="s">
        <v>25184</v>
      </c>
      <c r="G5265" s="258"/>
    </row>
    <row r="5266" spans="1:7" ht="31.5">
      <c r="A5266" s="126"/>
      <c r="B5266" s="257" t="s">
        <v>21161</v>
      </c>
      <c r="C5266" s="95"/>
      <c r="D5266" s="95"/>
      <c r="E5266" s="95"/>
      <c r="F5266" s="95" t="s">
        <v>25184</v>
      </c>
      <c r="G5266" s="258"/>
    </row>
    <row r="5267" spans="1:7" ht="31.5">
      <c r="A5267" s="126"/>
      <c r="B5267" s="257" t="s">
        <v>21162</v>
      </c>
      <c r="C5267" s="95"/>
      <c r="D5267" s="95"/>
      <c r="E5267" s="95"/>
      <c r="F5267" s="95" t="s">
        <v>25184</v>
      </c>
      <c r="G5267" s="258"/>
    </row>
    <row r="5268" spans="1:7" ht="31.5">
      <c r="A5268" s="126"/>
      <c r="B5268" s="257" t="s">
        <v>21163</v>
      </c>
      <c r="C5268" s="95"/>
      <c r="D5268" s="95"/>
      <c r="E5268" s="95"/>
      <c r="F5268" s="95" t="s">
        <v>25184</v>
      </c>
      <c r="G5268" s="258"/>
    </row>
    <row r="5269" spans="1:7" ht="31.5">
      <c r="A5269" s="126"/>
      <c r="B5269" s="257" t="s">
        <v>21164</v>
      </c>
      <c r="C5269" s="95"/>
      <c r="D5269" s="95"/>
      <c r="E5269" s="95"/>
      <c r="F5269" s="95" t="s">
        <v>25184</v>
      </c>
      <c r="G5269" s="258"/>
    </row>
    <row r="5270" spans="1:7" ht="31.5">
      <c r="A5270" s="126"/>
      <c r="B5270" s="257" t="s">
        <v>21165</v>
      </c>
      <c r="C5270" s="95"/>
      <c r="D5270" s="95"/>
      <c r="E5270" s="95"/>
      <c r="F5270" s="95" t="s">
        <v>25184</v>
      </c>
      <c r="G5270" s="258"/>
    </row>
    <row r="5271" spans="1:7" ht="31.5">
      <c r="A5271" s="126"/>
      <c r="B5271" s="257" t="s">
        <v>21166</v>
      </c>
      <c r="C5271" s="95"/>
      <c r="D5271" s="95"/>
      <c r="E5271" s="95"/>
      <c r="F5271" s="95" t="s">
        <v>25184</v>
      </c>
      <c r="G5271" s="258"/>
    </row>
    <row r="5272" spans="1:7" ht="31.5">
      <c r="A5272" s="126"/>
      <c r="B5272" s="257" t="s">
        <v>21167</v>
      </c>
      <c r="C5272" s="95"/>
      <c r="D5272" s="95"/>
      <c r="E5272" s="95"/>
      <c r="F5272" s="95" t="s">
        <v>25184</v>
      </c>
      <c r="G5272" s="258"/>
    </row>
    <row r="5273" spans="1:7" ht="31.5">
      <c r="A5273" s="126"/>
      <c r="B5273" s="257" t="s">
        <v>21168</v>
      </c>
      <c r="C5273" s="95"/>
      <c r="D5273" s="95"/>
      <c r="E5273" s="95"/>
      <c r="F5273" s="95" t="s">
        <v>25184</v>
      </c>
      <c r="G5273" s="258"/>
    </row>
    <row r="5274" spans="1:7" ht="31.5">
      <c r="A5274" s="126"/>
      <c r="B5274" s="257" t="s">
        <v>21169</v>
      </c>
      <c r="C5274" s="95"/>
      <c r="D5274" s="95"/>
      <c r="E5274" s="95"/>
      <c r="F5274" s="95" t="s">
        <v>25184</v>
      </c>
      <c r="G5274" s="258"/>
    </row>
    <row r="5275" spans="1:7" ht="31.5">
      <c r="A5275" s="126"/>
      <c r="B5275" s="257" t="s">
        <v>21170</v>
      </c>
      <c r="C5275" s="95"/>
      <c r="D5275" s="95"/>
      <c r="E5275" s="95"/>
      <c r="F5275" s="95" t="s">
        <v>25184</v>
      </c>
      <c r="G5275" s="258"/>
    </row>
    <row r="5276" spans="1:7" ht="31.5">
      <c r="A5276" s="126"/>
      <c r="B5276" s="257" t="s">
        <v>21171</v>
      </c>
      <c r="C5276" s="95"/>
      <c r="D5276" s="95"/>
      <c r="E5276" s="95"/>
      <c r="F5276" s="95" t="s">
        <v>25184</v>
      </c>
      <c r="G5276" s="258"/>
    </row>
    <row r="5277" spans="1:7" ht="31.5">
      <c r="A5277" s="126"/>
      <c r="B5277" s="257" t="s">
        <v>21172</v>
      </c>
      <c r="C5277" s="95"/>
      <c r="D5277" s="95"/>
      <c r="E5277" s="95"/>
      <c r="F5277" s="95" t="s">
        <v>25184</v>
      </c>
      <c r="G5277" s="258"/>
    </row>
    <row r="5278" spans="1:7" ht="31.5">
      <c r="A5278" s="126"/>
      <c r="B5278" s="257" t="s">
        <v>21173</v>
      </c>
      <c r="C5278" s="95"/>
      <c r="D5278" s="95"/>
      <c r="E5278" s="95"/>
      <c r="F5278" s="95" t="s">
        <v>25184</v>
      </c>
      <c r="G5278" s="258"/>
    </row>
    <row r="5279" spans="1:7" ht="31.5">
      <c r="A5279" s="126"/>
      <c r="B5279" s="257" t="s">
        <v>21174</v>
      </c>
      <c r="C5279" s="95"/>
      <c r="D5279" s="95"/>
      <c r="E5279" s="95"/>
      <c r="F5279" s="95" t="s">
        <v>25184</v>
      </c>
      <c r="G5279" s="258"/>
    </row>
    <row r="5280" spans="1:7" ht="31.5">
      <c r="A5280" s="126"/>
      <c r="B5280" s="257" t="s">
        <v>21175</v>
      </c>
      <c r="C5280" s="95"/>
      <c r="D5280" s="95"/>
      <c r="E5280" s="95"/>
      <c r="F5280" s="95" t="s">
        <v>25184</v>
      </c>
      <c r="G5280" s="258"/>
    </row>
    <row r="5281" spans="1:7" ht="31.5">
      <c r="A5281" s="126"/>
      <c r="B5281" s="257" t="s">
        <v>21176</v>
      </c>
      <c r="C5281" s="95"/>
      <c r="D5281" s="95"/>
      <c r="E5281" s="95"/>
      <c r="F5281" s="95" t="s">
        <v>25184</v>
      </c>
      <c r="G5281" s="258"/>
    </row>
    <row r="5282" spans="1:7" ht="31.5">
      <c r="A5282" s="126"/>
      <c r="B5282" s="257" t="s">
        <v>21177</v>
      </c>
      <c r="C5282" s="95"/>
      <c r="D5282" s="95"/>
      <c r="E5282" s="95"/>
      <c r="F5282" s="95" t="s">
        <v>25184</v>
      </c>
      <c r="G5282" s="258"/>
    </row>
    <row r="5283" spans="1:7" ht="31.5">
      <c r="A5283" s="126"/>
      <c r="B5283" s="257" t="s">
        <v>21178</v>
      </c>
      <c r="C5283" s="95"/>
      <c r="D5283" s="95"/>
      <c r="E5283" s="95"/>
      <c r="F5283" s="95" t="s">
        <v>25184</v>
      </c>
      <c r="G5283" s="258"/>
    </row>
    <row r="5284" spans="1:7" ht="31.5">
      <c r="A5284" s="126"/>
      <c r="B5284" s="257" t="s">
        <v>21179</v>
      </c>
      <c r="C5284" s="95"/>
      <c r="D5284" s="95"/>
      <c r="E5284" s="95"/>
      <c r="F5284" s="95" t="s">
        <v>25184</v>
      </c>
      <c r="G5284" s="258"/>
    </row>
    <row r="5285" spans="1:7" ht="31.5">
      <c r="A5285" s="126"/>
      <c r="B5285" s="257" t="s">
        <v>21180</v>
      </c>
      <c r="C5285" s="95"/>
      <c r="D5285" s="95"/>
      <c r="E5285" s="95"/>
      <c r="F5285" s="95" t="s">
        <v>25184</v>
      </c>
      <c r="G5285" s="258"/>
    </row>
    <row r="5286" spans="1:7" ht="31.5">
      <c r="A5286" s="126"/>
      <c r="B5286" s="257" t="s">
        <v>21181</v>
      </c>
      <c r="C5286" s="95"/>
      <c r="D5286" s="95"/>
      <c r="E5286" s="95"/>
      <c r="F5286" s="95" t="s">
        <v>25184</v>
      </c>
      <c r="G5286" s="258"/>
    </row>
    <row r="5287" spans="1:7" ht="31.5">
      <c r="A5287" s="126"/>
      <c r="B5287" s="257" t="s">
        <v>21182</v>
      </c>
      <c r="C5287" s="95"/>
      <c r="D5287" s="95"/>
      <c r="E5287" s="95"/>
      <c r="F5287" s="95" t="s">
        <v>25184</v>
      </c>
      <c r="G5287" s="258"/>
    </row>
    <row r="5288" spans="1:7" ht="31.5">
      <c r="A5288" s="126"/>
      <c r="B5288" s="257" t="s">
        <v>21183</v>
      </c>
      <c r="C5288" s="95"/>
      <c r="D5288" s="95"/>
      <c r="E5288" s="95"/>
      <c r="F5288" s="95" t="s">
        <v>25184</v>
      </c>
      <c r="G5288" s="258"/>
    </row>
    <row r="5289" spans="1:7" ht="31.5">
      <c r="A5289" s="126"/>
      <c r="B5289" s="257" t="s">
        <v>21184</v>
      </c>
      <c r="C5289" s="95"/>
      <c r="D5289" s="95"/>
      <c r="E5289" s="95"/>
      <c r="F5289" s="95" t="s">
        <v>25184</v>
      </c>
      <c r="G5289" s="258"/>
    </row>
    <row r="5290" spans="1:7" ht="31.5">
      <c r="A5290" s="126"/>
      <c r="B5290" s="257" t="s">
        <v>21185</v>
      </c>
      <c r="C5290" s="95"/>
      <c r="D5290" s="95"/>
      <c r="E5290" s="95"/>
      <c r="F5290" s="95" t="s">
        <v>25184</v>
      </c>
      <c r="G5290" s="258"/>
    </row>
    <row r="5291" spans="1:7" ht="31.5">
      <c r="A5291" s="126"/>
      <c r="B5291" s="257" t="s">
        <v>21186</v>
      </c>
      <c r="C5291" s="95"/>
      <c r="D5291" s="95"/>
      <c r="E5291" s="95"/>
      <c r="F5291" s="95" t="s">
        <v>25184</v>
      </c>
      <c r="G5291" s="258"/>
    </row>
    <row r="5292" spans="1:7" ht="31.5">
      <c r="A5292" s="126"/>
      <c r="B5292" s="257" t="s">
        <v>21187</v>
      </c>
      <c r="C5292" s="95"/>
      <c r="D5292" s="95"/>
      <c r="E5292" s="95"/>
      <c r="F5292" s="95" t="s">
        <v>25184</v>
      </c>
      <c r="G5292" s="258"/>
    </row>
    <row r="5293" spans="1:7" ht="31.5">
      <c r="A5293" s="126"/>
      <c r="B5293" s="257" t="s">
        <v>21188</v>
      </c>
      <c r="C5293" s="95"/>
      <c r="D5293" s="95"/>
      <c r="E5293" s="95"/>
      <c r="F5293" s="95" t="s">
        <v>25184</v>
      </c>
      <c r="G5293" s="258"/>
    </row>
    <row r="5294" spans="1:7" ht="31.5">
      <c r="A5294" s="126"/>
      <c r="B5294" s="257" t="s">
        <v>21189</v>
      </c>
      <c r="C5294" s="95"/>
      <c r="D5294" s="95"/>
      <c r="E5294" s="95"/>
      <c r="F5294" s="95" t="s">
        <v>25184</v>
      </c>
      <c r="G5294" s="258"/>
    </row>
    <row r="5295" spans="1:7" ht="31.5">
      <c r="A5295" s="126"/>
      <c r="B5295" s="257" t="s">
        <v>21190</v>
      </c>
      <c r="C5295" s="95"/>
      <c r="D5295" s="95"/>
      <c r="E5295" s="95"/>
      <c r="F5295" s="95" t="s">
        <v>25184</v>
      </c>
      <c r="G5295" s="258"/>
    </row>
    <row r="5296" spans="1:7" ht="31.5">
      <c r="A5296" s="126"/>
      <c r="B5296" s="257" t="s">
        <v>21191</v>
      </c>
      <c r="C5296" s="95"/>
      <c r="D5296" s="95"/>
      <c r="E5296" s="95"/>
      <c r="F5296" s="95" t="s">
        <v>25184</v>
      </c>
      <c r="G5296" s="258"/>
    </row>
    <row r="5297" spans="1:7" ht="31.5">
      <c r="A5297" s="126"/>
      <c r="B5297" s="257" t="s">
        <v>21192</v>
      </c>
      <c r="C5297" s="95"/>
      <c r="D5297" s="95"/>
      <c r="E5297" s="95"/>
      <c r="F5297" s="95" t="s">
        <v>25184</v>
      </c>
      <c r="G5297" s="258"/>
    </row>
    <row r="5298" spans="1:7" ht="31.5">
      <c r="A5298" s="126"/>
      <c r="B5298" s="257" t="s">
        <v>21193</v>
      </c>
      <c r="C5298" s="95"/>
      <c r="D5298" s="95"/>
      <c r="E5298" s="95"/>
      <c r="F5298" s="95" t="s">
        <v>25184</v>
      </c>
      <c r="G5298" s="258"/>
    </row>
    <row r="5299" spans="1:7" ht="31.5">
      <c r="A5299" s="126"/>
      <c r="B5299" s="257" t="s">
        <v>21194</v>
      </c>
      <c r="C5299" s="95"/>
      <c r="D5299" s="95"/>
      <c r="E5299" s="95"/>
      <c r="F5299" s="95" t="s">
        <v>25184</v>
      </c>
      <c r="G5299" s="258"/>
    </row>
    <row r="5300" spans="1:7" ht="31.5">
      <c r="A5300" s="126"/>
      <c r="B5300" s="257" t="s">
        <v>21195</v>
      </c>
      <c r="C5300" s="95"/>
      <c r="D5300" s="95"/>
      <c r="E5300" s="95"/>
      <c r="F5300" s="95" t="s">
        <v>25184</v>
      </c>
      <c r="G5300" s="258"/>
    </row>
    <row r="5301" spans="1:7" ht="31.5">
      <c r="A5301" s="126"/>
      <c r="B5301" s="257" t="s">
        <v>21196</v>
      </c>
      <c r="C5301" s="95"/>
      <c r="D5301" s="95"/>
      <c r="E5301" s="95"/>
      <c r="F5301" s="95" t="s">
        <v>25184</v>
      </c>
      <c r="G5301" s="258"/>
    </row>
    <row r="5302" spans="1:7" ht="31.5">
      <c r="A5302" s="126"/>
      <c r="B5302" s="257" t="s">
        <v>21197</v>
      </c>
      <c r="C5302" s="95"/>
      <c r="D5302" s="95"/>
      <c r="E5302" s="95"/>
      <c r="F5302" s="95" t="s">
        <v>25184</v>
      </c>
      <c r="G5302" s="258"/>
    </row>
    <row r="5303" spans="1:7" ht="31.5">
      <c r="A5303" s="126"/>
      <c r="B5303" s="257" t="s">
        <v>21198</v>
      </c>
      <c r="C5303" s="95"/>
      <c r="D5303" s="95"/>
      <c r="E5303" s="95"/>
      <c r="F5303" s="95" t="s">
        <v>25184</v>
      </c>
      <c r="G5303" s="258"/>
    </row>
    <row r="5304" spans="1:7" ht="31.5">
      <c r="A5304" s="126"/>
      <c r="B5304" s="257" t="s">
        <v>21199</v>
      </c>
      <c r="C5304" s="95"/>
      <c r="D5304" s="95"/>
      <c r="E5304" s="95"/>
      <c r="F5304" s="95" t="s">
        <v>25184</v>
      </c>
      <c r="G5304" s="258"/>
    </row>
    <row r="5305" spans="1:7" ht="31.5">
      <c r="A5305" s="126"/>
      <c r="B5305" s="257" t="s">
        <v>21200</v>
      </c>
      <c r="C5305" s="95"/>
      <c r="D5305" s="95"/>
      <c r="E5305" s="95"/>
      <c r="F5305" s="95" t="s">
        <v>25184</v>
      </c>
      <c r="G5305" s="258"/>
    </row>
    <row r="5306" spans="1:7" ht="31.5">
      <c r="A5306" s="126"/>
      <c r="B5306" s="257" t="s">
        <v>21201</v>
      </c>
      <c r="C5306" s="95"/>
      <c r="D5306" s="95"/>
      <c r="E5306" s="95"/>
      <c r="F5306" s="95" t="s">
        <v>25184</v>
      </c>
      <c r="G5306" s="258"/>
    </row>
    <row r="5307" spans="1:7" ht="31.5">
      <c r="A5307" s="126"/>
      <c r="B5307" s="257" t="s">
        <v>21202</v>
      </c>
      <c r="C5307" s="95"/>
      <c r="D5307" s="95"/>
      <c r="E5307" s="95"/>
      <c r="F5307" s="95" t="s">
        <v>25184</v>
      </c>
      <c r="G5307" s="258"/>
    </row>
    <row r="5308" spans="1:7" ht="31.5">
      <c r="A5308" s="126"/>
      <c r="B5308" s="257" t="s">
        <v>21203</v>
      </c>
      <c r="C5308" s="95"/>
      <c r="D5308" s="95"/>
      <c r="E5308" s="95"/>
      <c r="F5308" s="95" t="s">
        <v>25184</v>
      </c>
      <c r="G5308" s="258"/>
    </row>
    <row r="5309" spans="1:7" ht="31.5">
      <c r="A5309" s="126"/>
      <c r="B5309" s="257" t="s">
        <v>21204</v>
      </c>
      <c r="C5309" s="95"/>
      <c r="D5309" s="95"/>
      <c r="E5309" s="95"/>
      <c r="F5309" s="95" t="s">
        <v>25184</v>
      </c>
      <c r="G5309" s="258"/>
    </row>
    <row r="5310" spans="1:7" ht="31.5">
      <c r="A5310" s="126"/>
      <c r="B5310" s="257" t="s">
        <v>21205</v>
      </c>
      <c r="C5310" s="95"/>
      <c r="D5310" s="95"/>
      <c r="E5310" s="95"/>
      <c r="F5310" s="95" t="s">
        <v>25184</v>
      </c>
      <c r="G5310" s="258"/>
    </row>
    <row r="5311" spans="1:7" ht="31.5">
      <c r="A5311" s="126"/>
      <c r="B5311" s="257" t="s">
        <v>21206</v>
      </c>
      <c r="C5311" s="95"/>
      <c r="D5311" s="95"/>
      <c r="E5311" s="95"/>
      <c r="F5311" s="95" t="s">
        <v>25184</v>
      </c>
      <c r="G5311" s="258"/>
    </row>
    <row r="5312" spans="1:7" ht="31.5">
      <c r="A5312" s="126"/>
      <c r="B5312" s="257" t="s">
        <v>21207</v>
      </c>
      <c r="C5312" s="95"/>
      <c r="D5312" s="95"/>
      <c r="E5312" s="95"/>
      <c r="F5312" s="95" t="s">
        <v>25184</v>
      </c>
      <c r="G5312" s="258"/>
    </row>
    <row r="5313" spans="1:7" ht="31.5">
      <c r="A5313" s="126"/>
      <c r="B5313" s="257" t="s">
        <v>21208</v>
      </c>
      <c r="C5313" s="95"/>
      <c r="D5313" s="95"/>
      <c r="E5313" s="95"/>
      <c r="F5313" s="95" t="s">
        <v>25184</v>
      </c>
      <c r="G5313" s="258"/>
    </row>
    <row r="5314" spans="1:7" ht="31.5">
      <c r="A5314" s="126"/>
      <c r="B5314" s="257" t="s">
        <v>21209</v>
      </c>
      <c r="C5314" s="95"/>
      <c r="D5314" s="95"/>
      <c r="E5314" s="95"/>
      <c r="F5314" s="95" t="s">
        <v>25184</v>
      </c>
      <c r="G5314" s="258"/>
    </row>
    <row r="5315" spans="1:7" ht="31.5">
      <c r="A5315" s="126"/>
      <c r="B5315" s="257" t="s">
        <v>21210</v>
      </c>
      <c r="C5315" s="95"/>
      <c r="D5315" s="95"/>
      <c r="E5315" s="95"/>
      <c r="F5315" s="95" t="s">
        <v>25184</v>
      </c>
      <c r="G5315" s="258"/>
    </row>
    <row r="5316" spans="1:7" ht="31.5">
      <c r="A5316" s="126"/>
      <c r="B5316" s="257" t="s">
        <v>21211</v>
      </c>
      <c r="C5316" s="95"/>
      <c r="D5316" s="95"/>
      <c r="E5316" s="95"/>
      <c r="F5316" s="95" t="s">
        <v>25184</v>
      </c>
      <c r="G5316" s="258"/>
    </row>
    <row r="5317" spans="1:7" ht="31.5">
      <c r="A5317" s="126"/>
      <c r="B5317" s="257" t="s">
        <v>21212</v>
      </c>
      <c r="C5317" s="95"/>
      <c r="D5317" s="95"/>
      <c r="E5317" s="95"/>
      <c r="F5317" s="95" t="s">
        <v>25184</v>
      </c>
      <c r="G5317" s="258"/>
    </row>
    <row r="5318" spans="1:7" ht="31.5">
      <c r="A5318" s="126"/>
      <c r="B5318" s="257" t="s">
        <v>21213</v>
      </c>
      <c r="C5318" s="95"/>
      <c r="D5318" s="95"/>
      <c r="E5318" s="95"/>
      <c r="F5318" s="95" t="s">
        <v>25184</v>
      </c>
      <c r="G5318" s="258"/>
    </row>
    <row r="5319" spans="1:7" ht="31.5">
      <c r="A5319" s="126"/>
      <c r="B5319" s="257" t="s">
        <v>21214</v>
      </c>
      <c r="C5319" s="95"/>
      <c r="D5319" s="95"/>
      <c r="E5319" s="95"/>
      <c r="F5319" s="95" t="s">
        <v>25184</v>
      </c>
      <c r="G5319" s="258"/>
    </row>
    <row r="5320" spans="1:7" ht="31.5">
      <c r="A5320" s="126"/>
      <c r="B5320" s="257" t="s">
        <v>21215</v>
      </c>
      <c r="C5320" s="95"/>
      <c r="D5320" s="95"/>
      <c r="E5320" s="95"/>
      <c r="F5320" s="95" t="s">
        <v>25184</v>
      </c>
      <c r="G5320" s="258"/>
    </row>
    <row r="5321" spans="1:7" ht="31.5">
      <c r="A5321" s="126"/>
      <c r="B5321" s="257" t="s">
        <v>21216</v>
      </c>
      <c r="C5321" s="95"/>
      <c r="D5321" s="95"/>
      <c r="E5321" s="95"/>
      <c r="F5321" s="95" t="s">
        <v>25184</v>
      </c>
      <c r="G5321" s="258"/>
    </row>
    <row r="5322" spans="1:7" ht="31.5">
      <c r="A5322" s="126"/>
      <c r="B5322" s="257" t="s">
        <v>21217</v>
      </c>
      <c r="C5322" s="95"/>
      <c r="D5322" s="95"/>
      <c r="E5322" s="95"/>
      <c r="F5322" s="95" t="s">
        <v>25184</v>
      </c>
      <c r="G5322" s="258"/>
    </row>
    <row r="5323" spans="1:7" ht="31.5">
      <c r="A5323" s="126"/>
      <c r="B5323" s="257" t="s">
        <v>21218</v>
      </c>
      <c r="C5323" s="95"/>
      <c r="D5323" s="95"/>
      <c r="E5323" s="95"/>
      <c r="F5323" s="95" t="s">
        <v>25184</v>
      </c>
      <c r="G5323" s="258"/>
    </row>
    <row r="5324" spans="1:7" ht="31.5">
      <c r="A5324" s="126"/>
      <c r="B5324" s="257" t="s">
        <v>21219</v>
      </c>
      <c r="C5324" s="95"/>
      <c r="D5324" s="95"/>
      <c r="E5324" s="95"/>
      <c r="F5324" s="95" t="s">
        <v>25184</v>
      </c>
      <c r="G5324" s="258"/>
    </row>
    <row r="5325" spans="1:7" ht="31.5">
      <c r="A5325" s="126"/>
      <c r="B5325" s="257" t="s">
        <v>21220</v>
      </c>
      <c r="C5325" s="95"/>
      <c r="D5325" s="95"/>
      <c r="E5325" s="95"/>
      <c r="F5325" s="95" t="s">
        <v>25184</v>
      </c>
      <c r="G5325" s="258"/>
    </row>
    <row r="5326" spans="1:7" ht="31.5">
      <c r="A5326" s="126"/>
      <c r="B5326" s="257" t="s">
        <v>21221</v>
      </c>
      <c r="C5326" s="95"/>
      <c r="D5326" s="95"/>
      <c r="E5326" s="95"/>
      <c r="F5326" s="95" t="s">
        <v>25184</v>
      </c>
      <c r="G5326" s="258"/>
    </row>
    <row r="5327" spans="1:7" ht="31.5">
      <c r="A5327" s="126"/>
      <c r="B5327" s="257" t="s">
        <v>21222</v>
      </c>
      <c r="C5327" s="95"/>
      <c r="D5327" s="95"/>
      <c r="E5327" s="95"/>
      <c r="F5327" s="95" t="s">
        <v>25184</v>
      </c>
      <c r="G5327" s="258"/>
    </row>
    <row r="5328" spans="1:7" ht="31.5">
      <c r="A5328" s="126"/>
      <c r="B5328" s="257" t="s">
        <v>21223</v>
      </c>
      <c r="C5328" s="95"/>
      <c r="D5328" s="95"/>
      <c r="E5328" s="95"/>
      <c r="F5328" s="95" t="s">
        <v>25184</v>
      </c>
      <c r="G5328" s="258"/>
    </row>
    <row r="5329" spans="1:7" ht="31.5">
      <c r="A5329" s="126"/>
      <c r="B5329" s="257" t="s">
        <v>21224</v>
      </c>
      <c r="C5329" s="95"/>
      <c r="D5329" s="95"/>
      <c r="E5329" s="95"/>
      <c r="F5329" s="95" t="s">
        <v>25184</v>
      </c>
      <c r="G5329" s="258"/>
    </row>
    <row r="5330" spans="1:7" ht="31.5">
      <c r="A5330" s="126"/>
      <c r="B5330" s="257" t="s">
        <v>21225</v>
      </c>
      <c r="C5330" s="95"/>
      <c r="D5330" s="95"/>
      <c r="E5330" s="95"/>
      <c r="F5330" s="95" t="s">
        <v>25184</v>
      </c>
      <c r="G5330" s="258"/>
    </row>
    <row r="5331" spans="1:7" ht="31.5">
      <c r="A5331" s="126"/>
      <c r="B5331" s="257" t="s">
        <v>21226</v>
      </c>
      <c r="C5331" s="95"/>
      <c r="D5331" s="95"/>
      <c r="E5331" s="95"/>
      <c r="F5331" s="95" t="s">
        <v>25184</v>
      </c>
      <c r="G5331" s="258"/>
    </row>
    <row r="5332" spans="1:7" ht="31.5">
      <c r="A5332" s="126"/>
      <c r="B5332" s="257" t="s">
        <v>21227</v>
      </c>
      <c r="C5332" s="95"/>
      <c r="D5332" s="95"/>
      <c r="E5332" s="95"/>
      <c r="F5332" s="95" t="s">
        <v>25184</v>
      </c>
      <c r="G5332" s="258"/>
    </row>
    <row r="5333" spans="1:7" ht="31.5">
      <c r="A5333" s="126"/>
      <c r="B5333" s="257" t="s">
        <v>21228</v>
      </c>
      <c r="C5333" s="95"/>
      <c r="D5333" s="95"/>
      <c r="E5333" s="95"/>
      <c r="F5333" s="95" t="s">
        <v>25184</v>
      </c>
      <c r="G5333" s="258"/>
    </row>
    <row r="5334" spans="1:7" ht="31.5">
      <c r="A5334" s="126"/>
      <c r="B5334" s="257" t="s">
        <v>21229</v>
      </c>
      <c r="C5334" s="95"/>
      <c r="D5334" s="95"/>
      <c r="E5334" s="95"/>
      <c r="F5334" s="95" t="s">
        <v>25184</v>
      </c>
      <c r="G5334" s="258"/>
    </row>
    <row r="5335" spans="1:7" ht="31.5">
      <c r="A5335" s="126"/>
      <c r="B5335" s="257" t="s">
        <v>21230</v>
      </c>
      <c r="C5335" s="95"/>
      <c r="D5335" s="95"/>
      <c r="E5335" s="95"/>
      <c r="F5335" s="95" t="s">
        <v>25184</v>
      </c>
      <c r="G5335" s="258"/>
    </row>
    <row r="5336" spans="1:7" ht="31.5">
      <c r="A5336" s="126"/>
      <c r="B5336" s="257" t="s">
        <v>21231</v>
      </c>
      <c r="C5336" s="95"/>
      <c r="D5336" s="95"/>
      <c r="E5336" s="95"/>
      <c r="F5336" s="95" t="s">
        <v>25184</v>
      </c>
      <c r="G5336" s="258"/>
    </row>
    <row r="5337" spans="1:7" ht="31.5">
      <c r="A5337" s="126"/>
      <c r="B5337" s="257" t="s">
        <v>21232</v>
      </c>
      <c r="C5337" s="95"/>
      <c r="D5337" s="95"/>
      <c r="E5337" s="95"/>
      <c r="F5337" s="95" t="s">
        <v>25184</v>
      </c>
      <c r="G5337" s="258"/>
    </row>
    <row r="5338" spans="1:7" ht="31.5">
      <c r="A5338" s="126"/>
      <c r="B5338" s="257" t="s">
        <v>21233</v>
      </c>
      <c r="C5338" s="95"/>
      <c r="D5338" s="95"/>
      <c r="E5338" s="95"/>
      <c r="F5338" s="95" t="s">
        <v>25184</v>
      </c>
      <c r="G5338" s="258"/>
    </row>
    <row r="5339" spans="1:7" ht="31.5">
      <c r="A5339" s="126"/>
      <c r="B5339" s="257" t="s">
        <v>21234</v>
      </c>
      <c r="C5339" s="95"/>
      <c r="D5339" s="95"/>
      <c r="E5339" s="95"/>
      <c r="F5339" s="95" t="s">
        <v>25184</v>
      </c>
      <c r="G5339" s="258"/>
    </row>
    <row r="5340" spans="1:7" ht="31.5">
      <c r="A5340" s="126"/>
      <c r="B5340" s="257" t="s">
        <v>21235</v>
      </c>
      <c r="C5340" s="95"/>
      <c r="D5340" s="95"/>
      <c r="E5340" s="95"/>
      <c r="F5340" s="95" t="s">
        <v>25184</v>
      </c>
      <c r="G5340" s="258"/>
    </row>
    <row r="5341" spans="1:7" ht="31.5">
      <c r="A5341" s="126"/>
      <c r="B5341" s="257" t="s">
        <v>21236</v>
      </c>
      <c r="C5341" s="95"/>
      <c r="D5341" s="95"/>
      <c r="E5341" s="95"/>
      <c r="F5341" s="95" t="s">
        <v>25184</v>
      </c>
      <c r="G5341" s="258"/>
    </row>
    <row r="5342" spans="1:7" ht="31.5">
      <c r="A5342" s="126"/>
      <c r="B5342" s="257" t="s">
        <v>21237</v>
      </c>
      <c r="C5342" s="95"/>
      <c r="D5342" s="95"/>
      <c r="E5342" s="95"/>
      <c r="F5342" s="95" t="s">
        <v>25184</v>
      </c>
      <c r="G5342" s="258"/>
    </row>
    <row r="5343" spans="1:7" ht="31.5">
      <c r="A5343" s="126"/>
      <c r="B5343" s="257" t="s">
        <v>21238</v>
      </c>
      <c r="C5343" s="95"/>
      <c r="D5343" s="95"/>
      <c r="E5343" s="95"/>
      <c r="F5343" s="95" t="s">
        <v>25184</v>
      </c>
      <c r="G5343" s="258"/>
    </row>
    <row r="5344" spans="1:7" ht="31.5">
      <c r="A5344" s="126"/>
      <c r="B5344" s="257" t="s">
        <v>21239</v>
      </c>
      <c r="C5344" s="95"/>
      <c r="D5344" s="95"/>
      <c r="E5344" s="95"/>
      <c r="F5344" s="95" t="s">
        <v>25184</v>
      </c>
      <c r="G5344" s="258"/>
    </row>
    <row r="5345" spans="1:7" ht="31.5">
      <c r="A5345" s="126"/>
      <c r="B5345" s="257" t="s">
        <v>21240</v>
      </c>
      <c r="C5345" s="95"/>
      <c r="D5345" s="95"/>
      <c r="E5345" s="95"/>
      <c r="F5345" s="95" t="s">
        <v>25184</v>
      </c>
      <c r="G5345" s="258"/>
    </row>
    <row r="5346" spans="1:7" ht="31.5">
      <c r="A5346" s="126"/>
      <c r="B5346" s="257" t="s">
        <v>21241</v>
      </c>
      <c r="C5346" s="95"/>
      <c r="D5346" s="95"/>
      <c r="E5346" s="95"/>
      <c r="F5346" s="95" t="s">
        <v>25184</v>
      </c>
      <c r="G5346" s="258"/>
    </row>
    <row r="5347" spans="1:7" ht="31.5">
      <c r="A5347" s="126"/>
      <c r="B5347" s="257" t="s">
        <v>21242</v>
      </c>
      <c r="C5347" s="95"/>
      <c r="D5347" s="95"/>
      <c r="E5347" s="95"/>
      <c r="F5347" s="95" t="s">
        <v>25184</v>
      </c>
      <c r="G5347" s="258"/>
    </row>
    <row r="5348" spans="1:7" ht="31.5">
      <c r="A5348" s="126"/>
      <c r="B5348" s="257" t="s">
        <v>21243</v>
      </c>
      <c r="C5348" s="95"/>
      <c r="D5348" s="95"/>
      <c r="E5348" s="95"/>
      <c r="F5348" s="95" t="s">
        <v>25184</v>
      </c>
      <c r="G5348" s="258"/>
    </row>
    <row r="5349" spans="1:7" ht="31.5">
      <c r="A5349" s="126"/>
      <c r="B5349" s="257" t="s">
        <v>21244</v>
      </c>
      <c r="C5349" s="95"/>
      <c r="D5349" s="95"/>
      <c r="E5349" s="95"/>
      <c r="F5349" s="95" t="s">
        <v>25184</v>
      </c>
      <c r="G5349" s="258"/>
    </row>
    <row r="5350" spans="1:7" ht="31.5">
      <c r="A5350" s="126"/>
      <c r="B5350" s="257" t="s">
        <v>21245</v>
      </c>
      <c r="C5350" s="95"/>
      <c r="D5350" s="95"/>
      <c r="E5350" s="95"/>
      <c r="F5350" s="95" t="s">
        <v>25184</v>
      </c>
      <c r="G5350" s="258"/>
    </row>
    <row r="5351" spans="1:7" ht="31.5">
      <c r="A5351" s="126"/>
      <c r="B5351" s="257" t="s">
        <v>21246</v>
      </c>
      <c r="C5351" s="95"/>
      <c r="D5351" s="95"/>
      <c r="E5351" s="95"/>
      <c r="F5351" s="95" t="s">
        <v>25184</v>
      </c>
      <c r="G5351" s="258"/>
    </row>
    <row r="5352" spans="1:7" ht="31.5">
      <c r="A5352" s="126"/>
      <c r="B5352" s="257" t="s">
        <v>21247</v>
      </c>
      <c r="C5352" s="95"/>
      <c r="D5352" s="95"/>
      <c r="E5352" s="95"/>
      <c r="F5352" s="95" t="s">
        <v>25184</v>
      </c>
      <c r="G5352" s="258"/>
    </row>
    <row r="5353" spans="1:7" ht="31.5">
      <c r="A5353" s="126"/>
      <c r="B5353" s="257" t="s">
        <v>21248</v>
      </c>
      <c r="C5353" s="95"/>
      <c r="D5353" s="95"/>
      <c r="E5353" s="95"/>
      <c r="F5353" s="95" t="s">
        <v>25184</v>
      </c>
      <c r="G5353" s="258"/>
    </row>
    <row r="5354" spans="1:7" ht="31.5">
      <c r="A5354" s="126"/>
      <c r="B5354" s="257" t="s">
        <v>21249</v>
      </c>
      <c r="C5354" s="95"/>
      <c r="D5354" s="95"/>
      <c r="E5354" s="95"/>
      <c r="F5354" s="95" t="s">
        <v>25184</v>
      </c>
      <c r="G5354" s="258"/>
    </row>
    <row r="5355" spans="1:7" ht="31.5">
      <c r="A5355" s="126"/>
      <c r="B5355" s="257" t="s">
        <v>21250</v>
      </c>
      <c r="C5355" s="95"/>
      <c r="D5355" s="95"/>
      <c r="E5355" s="95"/>
      <c r="F5355" s="95" t="s">
        <v>25184</v>
      </c>
      <c r="G5355" s="258"/>
    </row>
    <row r="5356" spans="1:7" ht="31.5">
      <c r="A5356" s="126"/>
      <c r="B5356" s="257" t="s">
        <v>21251</v>
      </c>
      <c r="C5356" s="95"/>
      <c r="D5356" s="95"/>
      <c r="E5356" s="95"/>
      <c r="F5356" s="95" t="s">
        <v>25184</v>
      </c>
      <c r="G5356" s="258"/>
    </row>
    <row r="5357" spans="1:7" ht="31.5">
      <c r="A5357" s="126"/>
      <c r="B5357" s="257" t="s">
        <v>21252</v>
      </c>
      <c r="C5357" s="95"/>
      <c r="D5357" s="95"/>
      <c r="E5357" s="95"/>
      <c r="F5357" s="95" t="s">
        <v>25184</v>
      </c>
      <c r="G5357" s="258"/>
    </row>
    <row r="5358" spans="1:7" ht="31.5">
      <c r="A5358" s="126"/>
      <c r="B5358" s="257" t="s">
        <v>21253</v>
      </c>
      <c r="C5358" s="95"/>
      <c r="D5358" s="95"/>
      <c r="E5358" s="95"/>
      <c r="F5358" s="95" t="s">
        <v>25184</v>
      </c>
      <c r="G5358" s="258"/>
    </row>
    <row r="5359" spans="1:7" ht="31.5">
      <c r="A5359" s="126"/>
      <c r="B5359" s="257" t="s">
        <v>21254</v>
      </c>
      <c r="C5359" s="95"/>
      <c r="D5359" s="95"/>
      <c r="E5359" s="95"/>
      <c r="F5359" s="95" t="s">
        <v>25184</v>
      </c>
      <c r="G5359" s="258"/>
    </row>
    <row r="5360" spans="1:7" ht="31.5">
      <c r="A5360" s="126"/>
      <c r="B5360" s="257" t="s">
        <v>21255</v>
      </c>
      <c r="C5360" s="95"/>
      <c r="D5360" s="95"/>
      <c r="E5360" s="95"/>
      <c r="F5360" s="95" t="s">
        <v>25184</v>
      </c>
      <c r="G5360" s="258"/>
    </row>
    <row r="5361" spans="1:7" ht="31.5">
      <c r="A5361" s="126"/>
      <c r="B5361" s="257" t="s">
        <v>21256</v>
      </c>
      <c r="C5361" s="95"/>
      <c r="D5361" s="95"/>
      <c r="E5361" s="95"/>
      <c r="F5361" s="95" t="s">
        <v>25184</v>
      </c>
      <c r="G5361" s="258"/>
    </row>
    <row r="5362" spans="1:7" ht="31.5">
      <c r="A5362" s="126"/>
      <c r="B5362" s="257" t="s">
        <v>21257</v>
      </c>
      <c r="C5362" s="95"/>
      <c r="D5362" s="95"/>
      <c r="E5362" s="95"/>
      <c r="F5362" s="95" t="s">
        <v>25184</v>
      </c>
      <c r="G5362" s="258"/>
    </row>
    <row r="5363" spans="1:7" ht="31.5">
      <c r="A5363" s="126"/>
      <c r="B5363" s="257" t="s">
        <v>21258</v>
      </c>
      <c r="C5363" s="95"/>
      <c r="D5363" s="95"/>
      <c r="E5363" s="95"/>
      <c r="F5363" s="95" t="s">
        <v>25184</v>
      </c>
      <c r="G5363" s="258"/>
    </row>
    <row r="5364" spans="1:7" ht="31.5">
      <c r="A5364" s="126"/>
      <c r="B5364" s="257" t="s">
        <v>21259</v>
      </c>
      <c r="C5364" s="95"/>
      <c r="D5364" s="95"/>
      <c r="E5364" s="95"/>
      <c r="F5364" s="95" t="s">
        <v>25184</v>
      </c>
      <c r="G5364" s="258"/>
    </row>
    <row r="5365" spans="1:7" ht="31.5">
      <c r="A5365" s="126"/>
      <c r="B5365" s="257" t="s">
        <v>21260</v>
      </c>
      <c r="C5365" s="95"/>
      <c r="D5365" s="95"/>
      <c r="E5365" s="95"/>
      <c r="F5365" s="95" t="s">
        <v>25184</v>
      </c>
      <c r="G5365" s="258"/>
    </row>
    <row r="5366" spans="1:7" ht="31.5">
      <c r="A5366" s="126"/>
      <c r="B5366" s="257" t="s">
        <v>21261</v>
      </c>
      <c r="C5366" s="95"/>
      <c r="D5366" s="95"/>
      <c r="E5366" s="95"/>
      <c r="F5366" s="95" t="s">
        <v>25184</v>
      </c>
      <c r="G5366" s="258"/>
    </row>
    <row r="5367" spans="1:7" ht="31.5">
      <c r="A5367" s="126"/>
      <c r="B5367" s="257" t="s">
        <v>21262</v>
      </c>
      <c r="C5367" s="95"/>
      <c r="D5367" s="95"/>
      <c r="E5367" s="95"/>
      <c r="F5367" s="95" t="s">
        <v>25184</v>
      </c>
      <c r="G5367" s="258"/>
    </row>
    <row r="5368" spans="1:7" ht="31.5">
      <c r="A5368" s="126"/>
      <c r="B5368" s="257" t="s">
        <v>21263</v>
      </c>
      <c r="C5368" s="95"/>
      <c r="D5368" s="95"/>
      <c r="E5368" s="95"/>
      <c r="F5368" s="95" t="s">
        <v>25184</v>
      </c>
      <c r="G5368" s="258"/>
    </row>
    <row r="5369" spans="1:7" ht="31.5">
      <c r="A5369" s="126"/>
      <c r="B5369" s="257" t="s">
        <v>21264</v>
      </c>
      <c r="C5369" s="95"/>
      <c r="D5369" s="95"/>
      <c r="E5369" s="95"/>
      <c r="F5369" s="95" t="s">
        <v>25184</v>
      </c>
      <c r="G5369" s="258"/>
    </row>
    <row r="5370" spans="1:7" ht="31.5">
      <c r="A5370" s="126"/>
      <c r="B5370" s="257" t="s">
        <v>21265</v>
      </c>
      <c r="C5370" s="95"/>
      <c r="D5370" s="95"/>
      <c r="E5370" s="95"/>
      <c r="F5370" s="95" t="s">
        <v>25184</v>
      </c>
      <c r="G5370" s="258"/>
    </row>
    <row r="5371" spans="1:7" ht="31.5">
      <c r="A5371" s="126"/>
      <c r="B5371" s="257" t="s">
        <v>21266</v>
      </c>
      <c r="C5371" s="95"/>
      <c r="D5371" s="95"/>
      <c r="E5371" s="95"/>
      <c r="F5371" s="95" t="s">
        <v>25184</v>
      </c>
      <c r="G5371" s="258"/>
    </row>
    <row r="5372" spans="1:7" ht="31.5">
      <c r="A5372" s="126"/>
      <c r="B5372" s="257" t="s">
        <v>21267</v>
      </c>
      <c r="C5372" s="95"/>
      <c r="D5372" s="95"/>
      <c r="E5372" s="95"/>
      <c r="F5372" s="95" t="s">
        <v>25184</v>
      </c>
      <c r="G5372" s="258"/>
    </row>
    <row r="5373" spans="1:7" ht="31.5">
      <c r="A5373" s="126"/>
      <c r="B5373" s="257" t="s">
        <v>21268</v>
      </c>
      <c r="C5373" s="95"/>
      <c r="D5373" s="95"/>
      <c r="E5373" s="95"/>
      <c r="F5373" s="95" t="s">
        <v>25184</v>
      </c>
      <c r="G5373" s="258"/>
    </row>
    <row r="5374" spans="1:7" ht="31.5">
      <c r="A5374" s="126"/>
      <c r="B5374" s="257" t="s">
        <v>21269</v>
      </c>
      <c r="C5374" s="95"/>
      <c r="D5374" s="95"/>
      <c r="E5374" s="95"/>
      <c r="F5374" s="95" t="s">
        <v>25184</v>
      </c>
      <c r="G5374" s="258"/>
    </row>
    <row r="5375" spans="1:7" ht="31.5">
      <c r="A5375" s="126"/>
      <c r="B5375" s="257" t="s">
        <v>21270</v>
      </c>
      <c r="C5375" s="95"/>
      <c r="D5375" s="95"/>
      <c r="E5375" s="95"/>
      <c r="F5375" s="95" t="s">
        <v>25184</v>
      </c>
      <c r="G5375" s="258"/>
    </row>
    <row r="5376" spans="1:7" ht="31.5">
      <c r="A5376" s="126"/>
      <c r="B5376" s="257" t="s">
        <v>21271</v>
      </c>
      <c r="C5376" s="95"/>
      <c r="D5376" s="95"/>
      <c r="E5376" s="95"/>
      <c r="F5376" s="95" t="s">
        <v>25184</v>
      </c>
      <c r="G5376" s="258"/>
    </row>
    <row r="5377" spans="1:7" ht="31.5">
      <c r="A5377" s="126"/>
      <c r="B5377" s="257" t="s">
        <v>21272</v>
      </c>
      <c r="C5377" s="95"/>
      <c r="D5377" s="95"/>
      <c r="E5377" s="95"/>
      <c r="F5377" s="95" t="s">
        <v>25184</v>
      </c>
      <c r="G5377" s="258"/>
    </row>
    <row r="5378" spans="1:7" ht="31.5">
      <c r="A5378" s="126"/>
      <c r="B5378" s="257" t="s">
        <v>21273</v>
      </c>
      <c r="C5378" s="95"/>
      <c r="D5378" s="95"/>
      <c r="E5378" s="95"/>
      <c r="F5378" s="95" t="s">
        <v>25184</v>
      </c>
      <c r="G5378" s="258"/>
    </row>
    <row r="5379" spans="1:7" ht="31.5">
      <c r="A5379" s="126"/>
      <c r="B5379" s="257" t="s">
        <v>21274</v>
      </c>
      <c r="C5379" s="95"/>
      <c r="D5379" s="95"/>
      <c r="E5379" s="95"/>
      <c r="F5379" s="95" t="s">
        <v>25184</v>
      </c>
      <c r="G5379" s="258"/>
    </row>
    <row r="5380" spans="1:7" ht="31.5">
      <c r="A5380" s="126"/>
      <c r="B5380" s="257" t="s">
        <v>21275</v>
      </c>
      <c r="C5380" s="95"/>
      <c r="D5380" s="95"/>
      <c r="E5380" s="95"/>
      <c r="F5380" s="95" t="s">
        <v>25184</v>
      </c>
      <c r="G5380" s="258"/>
    </row>
    <row r="5381" spans="1:7" ht="31.5">
      <c r="A5381" s="126"/>
      <c r="B5381" s="257" t="s">
        <v>21276</v>
      </c>
      <c r="C5381" s="95"/>
      <c r="D5381" s="95"/>
      <c r="E5381" s="95"/>
      <c r="F5381" s="95" t="s">
        <v>25184</v>
      </c>
      <c r="G5381" s="258"/>
    </row>
    <row r="5382" spans="1:7" ht="31.5">
      <c r="A5382" s="126"/>
      <c r="B5382" s="257" t="s">
        <v>21277</v>
      </c>
      <c r="C5382" s="95"/>
      <c r="D5382" s="95"/>
      <c r="E5382" s="95"/>
      <c r="F5382" s="95" t="s">
        <v>25184</v>
      </c>
      <c r="G5382" s="258"/>
    </row>
    <row r="5383" spans="1:7" ht="31.5">
      <c r="A5383" s="126"/>
      <c r="B5383" s="257" t="s">
        <v>21278</v>
      </c>
      <c r="C5383" s="95"/>
      <c r="D5383" s="95"/>
      <c r="E5383" s="95"/>
      <c r="F5383" s="95" t="s">
        <v>25184</v>
      </c>
      <c r="G5383" s="258"/>
    </row>
    <row r="5384" spans="1:7" ht="31.5">
      <c r="A5384" s="126"/>
      <c r="B5384" s="257" t="s">
        <v>21279</v>
      </c>
      <c r="C5384" s="95"/>
      <c r="D5384" s="95"/>
      <c r="E5384" s="95"/>
      <c r="F5384" s="95" t="s">
        <v>25184</v>
      </c>
      <c r="G5384" s="258"/>
    </row>
    <row r="5385" spans="1:7" ht="31.5">
      <c r="A5385" s="126"/>
      <c r="B5385" s="257" t="s">
        <v>21280</v>
      </c>
      <c r="C5385" s="95"/>
      <c r="D5385" s="95"/>
      <c r="E5385" s="95"/>
      <c r="F5385" s="95" t="s">
        <v>25184</v>
      </c>
      <c r="G5385" s="258"/>
    </row>
    <row r="5386" spans="1:7" ht="31.5">
      <c r="A5386" s="126"/>
      <c r="B5386" s="257" t="s">
        <v>21281</v>
      </c>
      <c r="C5386" s="95"/>
      <c r="D5386" s="95"/>
      <c r="E5386" s="95"/>
      <c r="F5386" s="95" t="s">
        <v>25184</v>
      </c>
      <c r="G5386" s="258"/>
    </row>
    <row r="5387" spans="1:7" ht="31.5">
      <c r="A5387" s="126"/>
      <c r="B5387" s="257" t="s">
        <v>21282</v>
      </c>
      <c r="C5387" s="95"/>
      <c r="D5387" s="95"/>
      <c r="E5387" s="95"/>
      <c r="F5387" s="95" t="s">
        <v>25184</v>
      </c>
      <c r="G5387" s="258"/>
    </row>
    <row r="5388" spans="1:7" ht="31.5">
      <c r="A5388" s="126"/>
      <c r="B5388" s="257" t="s">
        <v>21283</v>
      </c>
      <c r="C5388" s="95"/>
      <c r="D5388" s="95"/>
      <c r="E5388" s="95"/>
      <c r="F5388" s="95" t="s">
        <v>25184</v>
      </c>
      <c r="G5388" s="258"/>
    </row>
    <row r="5389" spans="1:7" ht="31.5">
      <c r="A5389" s="126"/>
      <c r="B5389" s="257" t="s">
        <v>21284</v>
      </c>
      <c r="C5389" s="95"/>
      <c r="D5389" s="95"/>
      <c r="E5389" s="95"/>
      <c r="F5389" s="95" t="s">
        <v>25184</v>
      </c>
      <c r="G5389" s="258"/>
    </row>
    <row r="5390" spans="1:7" ht="31.5">
      <c r="A5390" s="126"/>
      <c r="B5390" s="257" t="s">
        <v>21285</v>
      </c>
      <c r="C5390" s="95"/>
      <c r="D5390" s="95"/>
      <c r="E5390" s="95"/>
      <c r="F5390" s="95" t="s">
        <v>25184</v>
      </c>
      <c r="G5390" s="258"/>
    </row>
    <row r="5391" spans="1:7" ht="31.5">
      <c r="A5391" s="126"/>
      <c r="B5391" s="257" t="s">
        <v>21286</v>
      </c>
      <c r="C5391" s="95"/>
      <c r="D5391" s="95"/>
      <c r="E5391" s="95"/>
      <c r="F5391" s="95" t="s">
        <v>25184</v>
      </c>
      <c r="G5391" s="258"/>
    </row>
    <row r="5392" spans="1:7" ht="31.5">
      <c r="A5392" s="126"/>
      <c r="B5392" s="257" t="s">
        <v>21287</v>
      </c>
      <c r="C5392" s="95"/>
      <c r="D5392" s="95"/>
      <c r="E5392" s="95"/>
      <c r="F5392" s="95" t="s">
        <v>25184</v>
      </c>
      <c r="G5392" s="258"/>
    </row>
    <row r="5393" spans="1:7" ht="31.5">
      <c r="A5393" s="126"/>
      <c r="B5393" s="257" t="s">
        <v>21288</v>
      </c>
      <c r="C5393" s="95"/>
      <c r="D5393" s="95"/>
      <c r="E5393" s="95"/>
      <c r="F5393" s="95" t="s">
        <v>25184</v>
      </c>
      <c r="G5393" s="258"/>
    </row>
    <row r="5394" spans="1:7" ht="31.5">
      <c r="A5394" s="126"/>
      <c r="B5394" s="257" t="s">
        <v>21289</v>
      </c>
      <c r="C5394" s="95"/>
      <c r="D5394" s="95"/>
      <c r="E5394" s="95"/>
      <c r="F5394" s="95" t="s">
        <v>25184</v>
      </c>
      <c r="G5394" s="258"/>
    </row>
    <row r="5395" spans="1:7" ht="31.5">
      <c r="A5395" s="126"/>
      <c r="B5395" s="257" t="s">
        <v>21290</v>
      </c>
      <c r="C5395" s="95"/>
      <c r="D5395" s="95"/>
      <c r="E5395" s="95"/>
      <c r="F5395" s="95" t="s">
        <v>25184</v>
      </c>
      <c r="G5395" s="258"/>
    </row>
    <row r="5396" spans="1:7" ht="31.5">
      <c r="A5396" s="126"/>
      <c r="B5396" s="257" t="s">
        <v>21291</v>
      </c>
      <c r="C5396" s="95"/>
      <c r="D5396" s="95"/>
      <c r="E5396" s="95"/>
      <c r="F5396" s="95" t="s">
        <v>25184</v>
      </c>
      <c r="G5396" s="258"/>
    </row>
    <row r="5397" spans="1:7" ht="31.5">
      <c r="A5397" s="126"/>
      <c r="B5397" s="257" t="s">
        <v>21292</v>
      </c>
      <c r="C5397" s="95"/>
      <c r="D5397" s="95"/>
      <c r="E5397" s="95"/>
      <c r="F5397" s="95" t="s">
        <v>25184</v>
      </c>
      <c r="G5397" s="258"/>
    </row>
    <row r="5398" spans="1:7" ht="31.5">
      <c r="A5398" s="126"/>
      <c r="B5398" s="257" t="s">
        <v>21293</v>
      </c>
      <c r="C5398" s="95"/>
      <c r="D5398" s="95"/>
      <c r="E5398" s="95"/>
      <c r="F5398" s="95" t="s">
        <v>25184</v>
      </c>
      <c r="G5398" s="258"/>
    </row>
    <row r="5399" spans="1:7" ht="31.5">
      <c r="A5399" s="126"/>
      <c r="B5399" s="257" t="s">
        <v>21294</v>
      </c>
      <c r="C5399" s="95"/>
      <c r="D5399" s="95"/>
      <c r="E5399" s="95"/>
      <c r="F5399" s="95" t="s">
        <v>25184</v>
      </c>
      <c r="G5399" s="258"/>
    </row>
    <row r="5400" spans="1:7" ht="31.5">
      <c r="A5400" s="126"/>
      <c r="B5400" s="257" t="s">
        <v>21295</v>
      </c>
      <c r="C5400" s="95"/>
      <c r="D5400" s="95"/>
      <c r="E5400" s="95"/>
      <c r="F5400" s="95" t="s">
        <v>25184</v>
      </c>
      <c r="G5400" s="258"/>
    </row>
    <row r="5401" spans="1:7" ht="31.5">
      <c r="A5401" s="126"/>
      <c r="B5401" s="257" t="s">
        <v>21296</v>
      </c>
      <c r="C5401" s="95"/>
      <c r="D5401" s="95"/>
      <c r="E5401" s="95"/>
      <c r="F5401" s="95" t="s">
        <v>25184</v>
      </c>
      <c r="G5401" s="258"/>
    </row>
    <row r="5402" spans="1:7" ht="31.5">
      <c r="A5402" s="126"/>
      <c r="B5402" s="257" t="s">
        <v>21297</v>
      </c>
      <c r="C5402" s="95"/>
      <c r="D5402" s="95"/>
      <c r="E5402" s="95"/>
      <c r="F5402" s="95" t="s">
        <v>25184</v>
      </c>
      <c r="G5402" s="258"/>
    </row>
    <row r="5403" spans="1:7" ht="31.5">
      <c r="A5403" s="126"/>
      <c r="B5403" s="257" t="s">
        <v>21298</v>
      </c>
      <c r="C5403" s="95"/>
      <c r="D5403" s="95"/>
      <c r="E5403" s="95"/>
      <c r="F5403" s="95" t="s">
        <v>25184</v>
      </c>
      <c r="G5403" s="258"/>
    </row>
    <row r="5404" spans="1:7" ht="31.5">
      <c r="A5404" s="126"/>
      <c r="B5404" s="257" t="s">
        <v>21299</v>
      </c>
      <c r="C5404" s="95"/>
      <c r="D5404" s="95"/>
      <c r="E5404" s="95"/>
      <c r="F5404" s="95" t="s">
        <v>25184</v>
      </c>
      <c r="G5404" s="258"/>
    </row>
    <row r="5405" spans="1:7" ht="31.5">
      <c r="A5405" s="126"/>
      <c r="B5405" s="257" t="s">
        <v>21300</v>
      </c>
      <c r="C5405" s="95"/>
      <c r="D5405" s="95"/>
      <c r="E5405" s="95"/>
      <c r="F5405" s="95" t="s">
        <v>25184</v>
      </c>
      <c r="G5405" s="258"/>
    </row>
    <row r="5406" spans="1:7" ht="31.5">
      <c r="A5406" s="126"/>
      <c r="B5406" s="257" t="s">
        <v>21301</v>
      </c>
      <c r="C5406" s="95"/>
      <c r="D5406" s="95"/>
      <c r="E5406" s="95"/>
      <c r="F5406" s="95" t="s">
        <v>25184</v>
      </c>
      <c r="G5406" s="258"/>
    </row>
    <row r="5407" spans="1:7" ht="31.5">
      <c r="A5407" s="126"/>
      <c r="B5407" s="257" t="s">
        <v>21302</v>
      </c>
      <c r="C5407" s="95"/>
      <c r="D5407" s="95"/>
      <c r="E5407" s="95"/>
      <c r="F5407" s="95" t="s">
        <v>25184</v>
      </c>
      <c r="G5407" s="258"/>
    </row>
    <row r="5408" spans="1:7" ht="31.5">
      <c r="A5408" s="126"/>
      <c r="B5408" s="257" t="s">
        <v>21303</v>
      </c>
      <c r="C5408" s="95"/>
      <c r="D5408" s="95"/>
      <c r="E5408" s="95"/>
      <c r="F5408" s="95" t="s">
        <v>25184</v>
      </c>
      <c r="G5408" s="258"/>
    </row>
    <row r="5409" spans="1:7" ht="31.5">
      <c r="A5409" s="126"/>
      <c r="B5409" s="257" t="s">
        <v>21304</v>
      </c>
      <c r="C5409" s="95"/>
      <c r="D5409" s="95"/>
      <c r="E5409" s="95"/>
      <c r="F5409" s="95" t="s">
        <v>25184</v>
      </c>
      <c r="G5409" s="258"/>
    </row>
    <row r="5410" spans="1:7" ht="31.5">
      <c r="A5410" s="126"/>
      <c r="B5410" s="257" t="s">
        <v>21305</v>
      </c>
      <c r="C5410" s="95"/>
      <c r="D5410" s="95"/>
      <c r="E5410" s="95"/>
      <c r="F5410" s="95" t="s">
        <v>25184</v>
      </c>
      <c r="G5410" s="258"/>
    </row>
    <row r="5411" spans="1:7" ht="31.5">
      <c r="A5411" s="126"/>
      <c r="B5411" s="257" t="s">
        <v>21306</v>
      </c>
      <c r="C5411" s="95"/>
      <c r="D5411" s="95"/>
      <c r="E5411" s="95"/>
      <c r="F5411" s="95" t="s">
        <v>25184</v>
      </c>
      <c r="G5411" s="258"/>
    </row>
    <row r="5412" spans="1:7" ht="31.5">
      <c r="A5412" s="126"/>
      <c r="B5412" s="257" t="s">
        <v>21307</v>
      </c>
      <c r="C5412" s="95"/>
      <c r="D5412" s="95"/>
      <c r="E5412" s="95"/>
      <c r="F5412" s="95" t="s">
        <v>25184</v>
      </c>
      <c r="G5412" s="258"/>
    </row>
    <row r="5413" spans="1:7" ht="31.5">
      <c r="A5413" s="126"/>
      <c r="B5413" s="257" t="s">
        <v>21308</v>
      </c>
      <c r="C5413" s="95"/>
      <c r="D5413" s="95"/>
      <c r="E5413" s="95"/>
      <c r="F5413" s="95" t="s">
        <v>25184</v>
      </c>
      <c r="G5413" s="258"/>
    </row>
    <row r="5414" spans="1:7" ht="31.5">
      <c r="A5414" s="126"/>
      <c r="B5414" s="257" t="s">
        <v>21309</v>
      </c>
      <c r="C5414" s="95"/>
      <c r="D5414" s="95"/>
      <c r="E5414" s="95"/>
      <c r="F5414" s="95" t="s">
        <v>25184</v>
      </c>
      <c r="G5414" s="258"/>
    </row>
    <row r="5415" spans="1:7" ht="31.5">
      <c r="A5415" s="126"/>
      <c r="B5415" s="257" t="s">
        <v>21310</v>
      </c>
      <c r="C5415" s="95"/>
      <c r="D5415" s="95"/>
      <c r="E5415" s="95"/>
      <c r="F5415" s="95" t="s">
        <v>25184</v>
      </c>
      <c r="G5415" s="258"/>
    </row>
    <row r="5416" spans="1:7" ht="31.5">
      <c r="A5416" s="126"/>
      <c r="B5416" s="257" t="s">
        <v>21311</v>
      </c>
      <c r="C5416" s="95"/>
      <c r="D5416" s="95"/>
      <c r="E5416" s="95"/>
      <c r="F5416" s="95" t="s">
        <v>25184</v>
      </c>
      <c r="G5416" s="258"/>
    </row>
    <row r="5417" spans="1:7" ht="31.5">
      <c r="A5417" s="126"/>
      <c r="B5417" s="257" t="s">
        <v>21312</v>
      </c>
      <c r="C5417" s="95"/>
      <c r="D5417" s="95"/>
      <c r="E5417" s="95"/>
      <c r="F5417" s="95" t="s">
        <v>25184</v>
      </c>
      <c r="G5417" s="258"/>
    </row>
    <row r="5418" spans="1:7" ht="31.5">
      <c r="A5418" s="126"/>
      <c r="B5418" s="257" t="s">
        <v>21313</v>
      </c>
      <c r="C5418" s="95"/>
      <c r="D5418" s="95"/>
      <c r="E5418" s="95"/>
      <c r="F5418" s="95" t="s">
        <v>25184</v>
      </c>
      <c r="G5418" s="258"/>
    </row>
    <row r="5419" spans="1:7" ht="31.5">
      <c r="A5419" s="126"/>
      <c r="B5419" s="257" t="s">
        <v>21314</v>
      </c>
      <c r="C5419" s="95"/>
      <c r="D5419" s="95"/>
      <c r="E5419" s="95"/>
      <c r="F5419" s="95" t="s">
        <v>25184</v>
      </c>
      <c r="G5419" s="258"/>
    </row>
    <row r="5420" spans="1:7" ht="31.5">
      <c r="A5420" s="126"/>
      <c r="B5420" s="257" t="s">
        <v>21315</v>
      </c>
      <c r="C5420" s="95"/>
      <c r="D5420" s="95"/>
      <c r="E5420" s="95"/>
      <c r="F5420" s="95" t="s">
        <v>25184</v>
      </c>
      <c r="G5420" s="258"/>
    </row>
    <row r="5421" spans="1:7" ht="31.5">
      <c r="A5421" s="126"/>
      <c r="B5421" s="257" t="s">
        <v>21316</v>
      </c>
      <c r="C5421" s="95"/>
      <c r="D5421" s="95"/>
      <c r="E5421" s="95"/>
      <c r="F5421" s="95" t="s">
        <v>25184</v>
      </c>
      <c r="G5421" s="258"/>
    </row>
    <row r="5422" spans="1:7" ht="31.5">
      <c r="A5422" s="126"/>
      <c r="B5422" s="257" t="s">
        <v>21317</v>
      </c>
      <c r="C5422" s="95"/>
      <c r="D5422" s="95"/>
      <c r="E5422" s="95"/>
      <c r="F5422" s="95" t="s">
        <v>25184</v>
      </c>
      <c r="G5422" s="258"/>
    </row>
    <row r="5423" spans="1:7" ht="31.5">
      <c r="A5423" s="126"/>
      <c r="B5423" s="257" t="s">
        <v>21318</v>
      </c>
      <c r="C5423" s="95"/>
      <c r="D5423" s="95"/>
      <c r="E5423" s="95"/>
      <c r="F5423" s="95" t="s">
        <v>25184</v>
      </c>
      <c r="G5423" s="258"/>
    </row>
    <row r="5424" spans="1:7" ht="31.5">
      <c r="A5424" s="126"/>
      <c r="B5424" s="257" t="s">
        <v>21319</v>
      </c>
      <c r="C5424" s="95"/>
      <c r="D5424" s="95"/>
      <c r="E5424" s="95"/>
      <c r="F5424" s="95" t="s">
        <v>25184</v>
      </c>
      <c r="G5424" s="258"/>
    </row>
    <row r="5425" spans="1:7" ht="31.5">
      <c r="A5425" s="126"/>
      <c r="B5425" s="257" t="s">
        <v>21320</v>
      </c>
      <c r="C5425" s="95"/>
      <c r="D5425" s="95"/>
      <c r="E5425" s="95"/>
      <c r="F5425" s="95" t="s">
        <v>25184</v>
      </c>
      <c r="G5425" s="258"/>
    </row>
    <row r="5426" spans="1:7" ht="31.5">
      <c r="A5426" s="126"/>
      <c r="B5426" s="257" t="s">
        <v>21321</v>
      </c>
      <c r="C5426" s="95"/>
      <c r="D5426" s="95"/>
      <c r="E5426" s="95"/>
      <c r="F5426" s="95" t="s">
        <v>25184</v>
      </c>
      <c r="G5426" s="258"/>
    </row>
    <row r="5427" spans="1:7" ht="31.5">
      <c r="A5427" s="126"/>
      <c r="B5427" s="257" t="s">
        <v>21322</v>
      </c>
      <c r="C5427" s="95"/>
      <c r="D5427" s="95"/>
      <c r="E5427" s="95"/>
      <c r="F5427" s="95" t="s">
        <v>25184</v>
      </c>
      <c r="G5427" s="258"/>
    </row>
    <row r="5428" spans="1:7" ht="31.5">
      <c r="A5428" s="126"/>
      <c r="B5428" s="257" t="s">
        <v>21323</v>
      </c>
      <c r="C5428" s="95"/>
      <c r="D5428" s="95"/>
      <c r="E5428" s="95"/>
      <c r="F5428" s="95" t="s">
        <v>25184</v>
      </c>
      <c r="G5428" s="258"/>
    </row>
    <row r="5429" spans="1:7" ht="31.5">
      <c r="A5429" s="126"/>
      <c r="B5429" s="257" t="s">
        <v>21324</v>
      </c>
      <c r="C5429" s="95"/>
      <c r="D5429" s="95"/>
      <c r="E5429" s="95"/>
      <c r="F5429" s="95" t="s">
        <v>25184</v>
      </c>
      <c r="G5429" s="258"/>
    </row>
    <row r="5430" spans="1:7" ht="31.5">
      <c r="A5430" s="126"/>
      <c r="B5430" s="257" t="s">
        <v>21325</v>
      </c>
      <c r="C5430" s="95"/>
      <c r="D5430" s="95"/>
      <c r="E5430" s="95"/>
      <c r="F5430" s="95" t="s">
        <v>25184</v>
      </c>
      <c r="G5430" s="258"/>
    </row>
    <row r="5431" spans="1:7" ht="31.5">
      <c r="A5431" s="126"/>
      <c r="B5431" s="257" t="s">
        <v>21326</v>
      </c>
      <c r="C5431" s="95"/>
      <c r="D5431" s="95"/>
      <c r="E5431" s="95"/>
      <c r="F5431" s="95" t="s">
        <v>25184</v>
      </c>
      <c r="G5431" s="258"/>
    </row>
    <row r="5432" spans="1:7" ht="31.5">
      <c r="A5432" s="126"/>
      <c r="B5432" s="257" t="s">
        <v>21327</v>
      </c>
      <c r="C5432" s="95"/>
      <c r="D5432" s="95"/>
      <c r="E5432" s="95"/>
      <c r="F5432" s="95" t="s">
        <v>25184</v>
      </c>
      <c r="G5432" s="258"/>
    </row>
    <row r="5433" spans="1:7" ht="31.5">
      <c r="A5433" s="126"/>
      <c r="B5433" s="257" t="s">
        <v>21328</v>
      </c>
      <c r="C5433" s="95"/>
      <c r="D5433" s="95"/>
      <c r="E5433" s="95"/>
      <c r="F5433" s="95" t="s">
        <v>25184</v>
      </c>
      <c r="G5433" s="258"/>
    </row>
    <row r="5434" spans="1:7" ht="31.5">
      <c r="A5434" s="126"/>
      <c r="B5434" s="257" t="s">
        <v>21329</v>
      </c>
      <c r="C5434" s="95"/>
      <c r="D5434" s="95"/>
      <c r="E5434" s="95"/>
      <c r="F5434" s="95" t="s">
        <v>25184</v>
      </c>
      <c r="G5434" s="258"/>
    </row>
    <row r="5435" spans="1:7" ht="31.5">
      <c r="A5435" s="126"/>
      <c r="B5435" s="257" t="s">
        <v>21330</v>
      </c>
      <c r="C5435" s="95"/>
      <c r="D5435" s="95"/>
      <c r="E5435" s="95"/>
      <c r="F5435" s="95" t="s">
        <v>25184</v>
      </c>
      <c r="G5435" s="258"/>
    </row>
    <row r="5436" spans="1:7" ht="31.5">
      <c r="A5436" s="126"/>
      <c r="B5436" s="257" t="s">
        <v>21331</v>
      </c>
      <c r="C5436" s="95"/>
      <c r="D5436" s="95"/>
      <c r="E5436" s="95"/>
      <c r="F5436" s="95" t="s">
        <v>25184</v>
      </c>
      <c r="G5436" s="258"/>
    </row>
    <row r="5437" spans="1:7" ht="31.5">
      <c r="A5437" s="126"/>
      <c r="B5437" s="257" t="s">
        <v>21332</v>
      </c>
      <c r="C5437" s="95"/>
      <c r="D5437" s="95"/>
      <c r="E5437" s="95"/>
      <c r="F5437" s="95" t="s">
        <v>25184</v>
      </c>
      <c r="G5437" s="258"/>
    </row>
    <row r="5438" spans="1:7" ht="31.5">
      <c r="A5438" s="126"/>
      <c r="B5438" s="257" t="s">
        <v>21333</v>
      </c>
      <c r="C5438" s="95"/>
      <c r="D5438" s="95"/>
      <c r="E5438" s="95"/>
      <c r="F5438" s="95" t="s">
        <v>25184</v>
      </c>
      <c r="G5438" s="258"/>
    </row>
    <row r="5439" spans="1:7" ht="31.5">
      <c r="A5439" s="126"/>
      <c r="B5439" s="257" t="s">
        <v>21334</v>
      </c>
      <c r="C5439" s="95"/>
      <c r="D5439" s="95"/>
      <c r="E5439" s="95"/>
      <c r="F5439" s="95" t="s">
        <v>25184</v>
      </c>
      <c r="G5439" s="258"/>
    </row>
    <row r="5440" spans="1:7" ht="31.5">
      <c r="A5440" s="126"/>
      <c r="B5440" s="257" t="s">
        <v>21335</v>
      </c>
      <c r="C5440" s="95"/>
      <c r="D5440" s="95"/>
      <c r="E5440" s="95"/>
      <c r="F5440" s="95" t="s">
        <v>25184</v>
      </c>
      <c r="G5440" s="258"/>
    </row>
    <row r="5441" spans="1:7" ht="31.5">
      <c r="A5441" s="126"/>
      <c r="B5441" s="257" t="s">
        <v>21336</v>
      </c>
      <c r="C5441" s="95"/>
      <c r="D5441" s="95"/>
      <c r="E5441" s="95"/>
      <c r="F5441" s="95" t="s">
        <v>25184</v>
      </c>
      <c r="G5441" s="258"/>
    </row>
    <row r="5442" spans="1:7" ht="31.5">
      <c r="A5442" s="126"/>
      <c r="B5442" s="257" t="s">
        <v>21337</v>
      </c>
      <c r="C5442" s="95"/>
      <c r="D5442" s="95"/>
      <c r="E5442" s="95"/>
      <c r="F5442" s="95" t="s">
        <v>25184</v>
      </c>
      <c r="G5442" s="258"/>
    </row>
    <row r="5443" spans="1:7" ht="31.5">
      <c r="A5443" s="126"/>
      <c r="B5443" s="257" t="s">
        <v>21338</v>
      </c>
      <c r="C5443" s="95"/>
      <c r="D5443" s="95"/>
      <c r="E5443" s="95"/>
      <c r="F5443" s="95" t="s">
        <v>25184</v>
      </c>
      <c r="G5443" s="258"/>
    </row>
    <row r="5444" spans="1:7" ht="31.5">
      <c r="A5444" s="126"/>
      <c r="B5444" s="257" t="s">
        <v>21339</v>
      </c>
      <c r="C5444" s="95"/>
      <c r="D5444" s="95"/>
      <c r="E5444" s="95"/>
      <c r="F5444" s="95" t="s">
        <v>25184</v>
      </c>
      <c r="G5444" s="258"/>
    </row>
    <row r="5445" spans="1:7" ht="31.5">
      <c r="A5445" s="126"/>
      <c r="B5445" s="257" t="s">
        <v>21340</v>
      </c>
      <c r="C5445" s="95"/>
      <c r="D5445" s="95"/>
      <c r="E5445" s="95"/>
      <c r="F5445" s="95" t="s">
        <v>25184</v>
      </c>
      <c r="G5445" s="258"/>
    </row>
    <row r="5446" spans="1:7" ht="31.5">
      <c r="A5446" s="126"/>
      <c r="B5446" s="257" t="s">
        <v>21341</v>
      </c>
      <c r="C5446" s="95"/>
      <c r="D5446" s="95"/>
      <c r="E5446" s="95"/>
      <c r="F5446" s="95" t="s">
        <v>25184</v>
      </c>
      <c r="G5446" s="258"/>
    </row>
    <row r="5447" spans="1:7" ht="31.5">
      <c r="A5447" s="126"/>
      <c r="B5447" s="257" t="s">
        <v>21342</v>
      </c>
      <c r="C5447" s="95"/>
      <c r="D5447" s="95"/>
      <c r="E5447" s="95"/>
      <c r="F5447" s="95" t="s">
        <v>25184</v>
      </c>
      <c r="G5447" s="258"/>
    </row>
    <row r="5448" spans="1:7" ht="31.5">
      <c r="A5448" s="126"/>
      <c r="B5448" s="257" t="s">
        <v>21343</v>
      </c>
      <c r="C5448" s="95"/>
      <c r="D5448" s="95"/>
      <c r="E5448" s="95"/>
      <c r="F5448" s="95" t="s">
        <v>25184</v>
      </c>
      <c r="G5448" s="258"/>
    </row>
    <row r="5449" spans="1:7" ht="31.5">
      <c r="A5449" s="126"/>
      <c r="B5449" s="257" t="s">
        <v>21344</v>
      </c>
      <c r="C5449" s="95"/>
      <c r="D5449" s="95"/>
      <c r="E5449" s="95"/>
      <c r="F5449" s="95" t="s">
        <v>25184</v>
      </c>
      <c r="G5449" s="258"/>
    </row>
    <row r="5450" spans="1:7" ht="31.5">
      <c r="A5450" s="126"/>
      <c r="B5450" s="257" t="s">
        <v>21345</v>
      </c>
      <c r="C5450" s="95"/>
      <c r="D5450" s="95"/>
      <c r="E5450" s="95"/>
      <c r="F5450" s="95" t="s">
        <v>25184</v>
      </c>
      <c r="G5450" s="258"/>
    </row>
    <row r="5451" spans="1:7" ht="31.5">
      <c r="A5451" s="126"/>
      <c r="B5451" s="257" t="s">
        <v>21346</v>
      </c>
      <c r="C5451" s="95"/>
      <c r="D5451" s="95"/>
      <c r="E5451" s="95"/>
      <c r="F5451" s="95" t="s">
        <v>25184</v>
      </c>
      <c r="G5451" s="258"/>
    </row>
    <row r="5452" spans="1:7" ht="31.5">
      <c r="A5452" s="126"/>
      <c r="B5452" s="257" t="s">
        <v>21347</v>
      </c>
      <c r="C5452" s="95"/>
      <c r="D5452" s="95"/>
      <c r="E5452" s="95"/>
      <c r="F5452" s="95" t="s">
        <v>25184</v>
      </c>
      <c r="G5452" s="258"/>
    </row>
    <row r="5453" spans="1:7" ht="31.5">
      <c r="A5453" s="126"/>
      <c r="B5453" s="257" t="s">
        <v>21348</v>
      </c>
      <c r="C5453" s="95"/>
      <c r="D5453" s="95"/>
      <c r="E5453" s="95"/>
      <c r="F5453" s="95" t="s">
        <v>25184</v>
      </c>
      <c r="G5453" s="258"/>
    </row>
    <row r="5454" spans="1:7" ht="31.5">
      <c r="A5454" s="126"/>
      <c r="B5454" s="257" t="s">
        <v>21349</v>
      </c>
      <c r="C5454" s="95"/>
      <c r="D5454" s="95"/>
      <c r="E5454" s="95"/>
      <c r="F5454" s="95" t="s">
        <v>25184</v>
      </c>
      <c r="G5454" s="258"/>
    </row>
    <row r="5455" spans="1:7" ht="31.5">
      <c r="A5455" s="126"/>
      <c r="B5455" s="257" t="s">
        <v>21350</v>
      </c>
      <c r="C5455" s="95"/>
      <c r="D5455" s="95"/>
      <c r="E5455" s="95"/>
      <c r="F5455" s="95" t="s">
        <v>25184</v>
      </c>
      <c r="G5455" s="258"/>
    </row>
    <row r="5456" spans="1:7" ht="31.5">
      <c r="A5456" s="126"/>
      <c r="B5456" s="257" t="s">
        <v>21351</v>
      </c>
      <c r="C5456" s="95"/>
      <c r="D5456" s="95"/>
      <c r="E5456" s="95"/>
      <c r="F5456" s="95" t="s">
        <v>25184</v>
      </c>
      <c r="G5456" s="258"/>
    </row>
    <row r="5457" spans="1:7" ht="31.5">
      <c r="A5457" s="126"/>
      <c r="B5457" s="257" t="s">
        <v>21352</v>
      </c>
      <c r="C5457" s="95"/>
      <c r="D5457" s="95"/>
      <c r="E5457" s="95"/>
      <c r="F5457" s="95" t="s">
        <v>25184</v>
      </c>
      <c r="G5457" s="258"/>
    </row>
    <row r="5458" spans="1:7" ht="31.5">
      <c r="A5458" s="126"/>
      <c r="B5458" s="257" t="s">
        <v>21353</v>
      </c>
      <c r="C5458" s="95"/>
      <c r="D5458" s="95"/>
      <c r="E5458" s="95"/>
      <c r="F5458" s="95" t="s">
        <v>25184</v>
      </c>
      <c r="G5458" s="258"/>
    </row>
    <row r="5459" spans="1:7" ht="31.5">
      <c r="A5459" s="126"/>
      <c r="B5459" s="257" t="s">
        <v>21354</v>
      </c>
      <c r="C5459" s="95"/>
      <c r="D5459" s="95"/>
      <c r="E5459" s="95"/>
      <c r="F5459" s="95" t="s">
        <v>25184</v>
      </c>
      <c r="G5459" s="258"/>
    </row>
    <row r="5460" spans="1:7" ht="31.5">
      <c r="A5460" s="126"/>
      <c r="B5460" s="257" t="s">
        <v>21355</v>
      </c>
      <c r="C5460" s="95"/>
      <c r="D5460" s="95"/>
      <c r="E5460" s="95"/>
      <c r="F5460" s="95" t="s">
        <v>25184</v>
      </c>
      <c r="G5460" s="258"/>
    </row>
    <row r="5461" spans="1:7" ht="31.5">
      <c r="A5461" s="126"/>
      <c r="B5461" s="257" t="s">
        <v>21356</v>
      </c>
      <c r="C5461" s="95"/>
      <c r="D5461" s="95"/>
      <c r="E5461" s="95"/>
      <c r="F5461" s="95" t="s">
        <v>25184</v>
      </c>
      <c r="G5461" s="258"/>
    </row>
    <row r="5462" spans="1:7" ht="31.5">
      <c r="A5462" s="126"/>
      <c r="B5462" s="257" t="s">
        <v>21357</v>
      </c>
      <c r="C5462" s="95"/>
      <c r="D5462" s="95"/>
      <c r="E5462" s="95"/>
      <c r="F5462" s="95" t="s">
        <v>25184</v>
      </c>
      <c r="G5462" s="258"/>
    </row>
    <row r="5463" spans="1:7" ht="31.5">
      <c r="A5463" s="126"/>
      <c r="B5463" s="257" t="s">
        <v>21358</v>
      </c>
      <c r="C5463" s="95"/>
      <c r="D5463" s="95"/>
      <c r="E5463" s="95"/>
      <c r="F5463" s="95" t="s">
        <v>25184</v>
      </c>
      <c r="G5463" s="258"/>
    </row>
    <row r="5464" spans="1:7" ht="31.5">
      <c r="A5464" s="126"/>
      <c r="B5464" s="257" t="s">
        <v>21359</v>
      </c>
      <c r="C5464" s="95"/>
      <c r="D5464" s="95"/>
      <c r="E5464" s="95"/>
      <c r="F5464" s="95" t="s">
        <v>25184</v>
      </c>
      <c r="G5464" s="258"/>
    </row>
    <row r="5465" spans="1:7" ht="31.5">
      <c r="A5465" s="126"/>
      <c r="B5465" s="257" t="s">
        <v>21360</v>
      </c>
      <c r="C5465" s="95"/>
      <c r="D5465" s="95"/>
      <c r="E5465" s="95"/>
      <c r="F5465" s="95" t="s">
        <v>25184</v>
      </c>
      <c r="G5465" s="258"/>
    </row>
    <row r="5466" spans="1:7" ht="31.5">
      <c r="A5466" s="126"/>
      <c r="B5466" s="257" t="s">
        <v>21361</v>
      </c>
      <c r="C5466" s="95"/>
      <c r="D5466" s="95"/>
      <c r="E5466" s="95"/>
      <c r="F5466" s="95" t="s">
        <v>25184</v>
      </c>
      <c r="G5466" s="258"/>
    </row>
    <row r="5467" spans="1:7" ht="31.5">
      <c r="A5467" s="126"/>
      <c r="B5467" s="257" t="s">
        <v>21362</v>
      </c>
      <c r="C5467" s="95"/>
      <c r="D5467" s="95"/>
      <c r="E5467" s="95"/>
      <c r="F5467" s="95" t="s">
        <v>25184</v>
      </c>
      <c r="G5467" s="258"/>
    </row>
    <row r="5468" spans="1:7" ht="31.5">
      <c r="A5468" s="126"/>
      <c r="B5468" s="257" t="s">
        <v>21363</v>
      </c>
      <c r="C5468" s="95"/>
      <c r="D5468" s="95"/>
      <c r="E5468" s="95"/>
      <c r="F5468" s="95" t="s">
        <v>25184</v>
      </c>
      <c r="G5468" s="258"/>
    </row>
    <row r="5469" spans="1:7" ht="31.5">
      <c r="A5469" s="126"/>
      <c r="B5469" s="257" t="s">
        <v>21364</v>
      </c>
      <c r="C5469" s="95"/>
      <c r="D5469" s="95"/>
      <c r="E5469" s="95"/>
      <c r="F5469" s="95" t="s">
        <v>25184</v>
      </c>
      <c r="G5469" s="258"/>
    </row>
    <row r="5470" spans="1:7" ht="31.5">
      <c r="A5470" s="126"/>
      <c r="B5470" s="257" t="s">
        <v>21365</v>
      </c>
      <c r="C5470" s="95"/>
      <c r="D5470" s="95"/>
      <c r="E5470" s="95"/>
      <c r="F5470" s="95" t="s">
        <v>25184</v>
      </c>
      <c r="G5470" s="258"/>
    </row>
    <row r="5471" spans="1:7" ht="31.5">
      <c r="A5471" s="126"/>
      <c r="B5471" s="257" t="s">
        <v>21366</v>
      </c>
      <c r="C5471" s="95"/>
      <c r="D5471" s="95"/>
      <c r="E5471" s="95"/>
      <c r="F5471" s="95" t="s">
        <v>25184</v>
      </c>
      <c r="G5471" s="258"/>
    </row>
    <row r="5472" spans="1:7" ht="31.5">
      <c r="A5472" s="126"/>
      <c r="B5472" s="257" t="s">
        <v>21367</v>
      </c>
      <c r="C5472" s="95"/>
      <c r="D5472" s="95"/>
      <c r="E5472" s="95"/>
      <c r="F5472" s="95" t="s">
        <v>25184</v>
      </c>
      <c r="G5472" s="258"/>
    </row>
    <row r="5473" spans="1:7" ht="31.5">
      <c r="A5473" s="126"/>
      <c r="B5473" s="257" t="s">
        <v>21368</v>
      </c>
      <c r="C5473" s="95"/>
      <c r="D5473" s="95"/>
      <c r="E5473" s="95"/>
      <c r="F5473" s="95" t="s">
        <v>25184</v>
      </c>
      <c r="G5473" s="258"/>
    </row>
    <row r="5474" spans="1:7" ht="31.5">
      <c r="A5474" s="126"/>
      <c r="B5474" s="257" t="s">
        <v>21369</v>
      </c>
      <c r="C5474" s="95"/>
      <c r="D5474" s="95"/>
      <c r="E5474" s="95"/>
      <c r="F5474" s="95" t="s">
        <v>25184</v>
      </c>
      <c r="G5474" s="258"/>
    </row>
    <row r="5475" spans="1:7" ht="31.5">
      <c r="A5475" s="126"/>
      <c r="B5475" s="257" t="s">
        <v>21370</v>
      </c>
      <c r="C5475" s="95"/>
      <c r="D5475" s="95"/>
      <c r="E5475" s="95"/>
      <c r="F5475" s="95" t="s">
        <v>25184</v>
      </c>
      <c r="G5475" s="258"/>
    </row>
    <row r="5476" spans="1:7" ht="31.5">
      <c r="A5476" s="126"/>
      <c r="B5476" s="257" t="s">
        <v>21371</v>
      </c>
      <c r="C5476" s="95"/>
      <c r="D5476" s="95"/>
      <c r="E5476" s="95"/>
      <c r="F5476" s="95" t="s">
        <v>25184</v>
      </c>
      <c r="G5476" s="258"/>
    </row>
    <row r="5477" spans="1:7" ht="31.5">
      <c r="A5477" s="126"/>
      <c r="B5477" s="257" t="s">
        <v>21372</v>
      </c>
      <c r="C5477" s="95"/>
      <c r="D5477" s="95"/>
      <c r="E5477" s="95"/>
      <c r="F5477" s="95" t="s">
        <v>25184</v>
      </c>
      <c r="G5477" s="258"/>
    </row>
    <row r="5478" spans="1:7" ht="31.5">
      <c r="A5478" s="126"/>
      <c r="B5478" s="257" t="s">
        <v>21373</v>
      </c>
      <c r="C5478" s="95"/>
      <c r="D5478" s="95"/>
      <c r="E5478" s="95"/>
      <c r="F5478" s="95" t="s">
        <v>25184</v>
      </c>
      <c r="G5478" s="258"/>
    </row>
    <row r="5479" spans="1:7" ht="31.5">
      <c r="A5479" s="126"/>
      <c r="B5479" s="257" t="s">
        <v>21374</v>
      </c>
      <c r="C5479" s="95"/>
      <c r="D5479" s="95"/>
      <c r="E5479" s="95"/>
      <c r="F5479" s="95" t="s">
        <v>25184</v>
      </c>
      <c r="G5479" s="258"/>
    </row>
    <row r="5480" spans="1:7" ht="31.5">
      <c r="A5480" s="126"/>
      <c r="B5480" s="257" t="s">
        <v>21375</v>
      </c>
      <c r="C5480" s="95"/>
      <c r="D5480" s="95"/>
      <c r="E5480" s="95"/>
      <c r="F5480" s="95" t="s">
        <v>25184</v>
      </c>
      <c r="G5480" s="258"/>
    </row>
    <row r="5481" spans="1:7" ht="31.5">
      <c r="A5481" s="126"/>
      <c r="B5481" s="257" t="s">
        <v>21376</v>
      </c>
      <c r="C5481" s="95"/>
      <c r="D5481" s="95"/>
      <c r="E5481" s="95"/>
      <c r="F5481" s="95" t="s">
        <v>25184</v>
      </c>
      <c r="G5481" s="258"/>
    </row>
    <row r="5482" spans="1:7" ht="31.5">
      <c r="A5482" s="126"/>
      <c r="B5482" s="257" t="s">
        <v>21377</v>
      </c>
      <c r="C5482" s="95"/>
      <c r="D5482" s="95"/>
      <c r="E5482" s="95"/>
      <c r="F5482" s="95" t="s">
        <v>25184</v>
      </c>
      <c r="G5482" s="258"/>
    </row>
    <row r="5483" spans="1:7" ht="31.5">
      <c r="A5483" s="126"/>
      <c r="B5483" s="257" t="s">
        <v>21378</v>
      </c>
      <c r="C5483" s="95"/>
      <c r="D5483" s="95"/>
      <c r="E5483" s="95"/>
      <c r="F5483" s="95" t="s">
        <v>25184</v>
      </c>
      <c r="G5483" s="258"/>
    </row>
    <row r="5484" spans="1:7" ht="31.5">
      <c r="A5484" s="126"/>
      <c r="B5484" s="257" t="s">
        <v>21379</v>
      </c>
      <c r="C5484" s="95"/>
      <c r="D5484" s="95"/>
      <c r="E5484" s="95"/>
      <c r="F5484" s="95" t="s">
        <v>25184</v>
      </c>
      <c r="G5484" s="258"/>
    </row>
    <row r="5485" spans="1:7" ht="31.5">
      <c r="A5485" s="126"/>
      <c r="B5485" s="257" t="s">
        <v>21380</v>
      </c>
      <c r="C5485" s="95"/>
      <c r="D5485" s="95"/>
      <c r="E5485" s="95"/>
      <c r="F5485" s="95" t="s">
        <v>25184</v>
      </c>
      <c r="G5485" s="258"/>
    </row>
    <row r="5486" spans="1:7" ht="31.5">
      <c r="A5486" s="126"/>
      <c r="B5486" s="257" t="s">
        <v>21381</v>
      </c>
      <c r="C5486" s="95"/>
      <c r="D5486" s="95"/>
      <c r="E5486" s="95"/>
      <c r="F5486" s="95" t="s">
        <v>25184</v>
      </c>
      <c r="G5486" s="258"/>
    </row>
    <row r="5487" spans="1:7" ht="31.5">
      <c r="A5487" s="126"/>
      <c r="B5487" s="257" t="s">
        <v>21382</v>
      </c>
      <c r="C5487" s="95"/>
      <c r="D5487" s="95"/>
      <c r="E5487" s="95"/>
      <c r="F5487" s="95" t="s">
        <v>25184</v>
      </c>
      <c r="G5487" s="258"/>
    </row>
    <row r="5488" spans="1:7" ht="31.5">
      <c r="A5488" s="126"/>
      <c r="B5488" s="257" t="s">
        <v>21383</v>
      </c>
      <c r="C5488" s="95"/>
      <c r="D5488" s="95"/>
      <c r="E5488" s="95"/>
      <c r="F5488" s="95" t="s">
        <v>25184</v>
      </c>
      <c r="G5488" s="258"/>
    </row>
    <row r="5489" spans="1:7" ht="31.5">
      <c r="A5489" s="126"/>
      <c r="B5489" s="257" t="s">
        <v>21384</v>
      </c>
      <c r="C5489" s="95"/>
      <c r="D5489" s="95"/>
      <c r="E5489" s="95"/>
      <c r="F5489" s="95" t="s">
        <v>25184</v>
      </c>
      <c r="G5489" s="258"/>
    </row>
    <row r="5490" spans="1:7" ht="31.5">
      <c r="A5490" s="126"/>
      <c r="B5490" s="257" t="s">
        <v>21385</v>
      </c>
      <c r="C5490" s="95"/>
      <c r="D5490" s="95"/>
      <c r="E5490" s="95"/>
      <c r="F5490" s="95" t="s">
        <v>25184</v>
      </c>
      <c r="G5490" s="258"/>
    </row>
    <row r="5491" spans="1:7" ht="31.5">
      <c r="A5491" s="126"/>
      <c r="B5491" s="257" t="s">
        <v>21386</v>
      </c>
      <c r="C5491" s="95"/>
      <c r="D5491" s="95"/>
      <c r="E5491" s="95"/>
      <c r="F5491" s="95" t="s">
        <v>25184</v>
      </c>
      <c r="G5491" s="258"/>
    </row>
    <row r="5492" spans="1:7" ht="31.5">
      <c r="A5492" s="126"/>
      <c r="B5492" s="257" t="s">
        <v>21387</v>
      </c>
      <c r="C5492" s="95"/>
      <c r="D5492" s="95"/>
      <c r="E5492" s="95"/>
      <c r="F5492" s="95" t="s">
        <v>25184</v>
      </c>
      <c r="G5492" s="258"/>
    </row>
    <row r="5493" spans="1:7" ht="31.5">
      <c r="A5493" s="126"/>
      <c r="B5493" s="257" t="s">
        <v>21388</v>
      </c>
      <c r="C5493" s="95"/>
      <c r="D5493" s="95"/>
      <c r="E5493" s="95"/>
      <c r="F5493" s="95" t="s">
        <v>25184</v>
      </c>
      <c r="G5493" s="258"/>
    </row>
    <row r="5494" spans="1:7" ht="31.5">
      <c r="A5494" s="126"/>
      <c r="B5494" s="257" t="s">
        <v>21389</v>
      </c>
      <c r="C5494" s="95"/>
      <c r="D5494" s="95"/>
      <c r="E5494" s="95"/>
      <c r="F5494" s="95" t="s">
        <v>25184</v>
      </c>
      <c r="G5494" s="258"/>
    </row>
    <row r="5495" spans="1:7" ht="31.5">
      <c r="A5495" s="126"/>
      <c r="B5495" s="257" t="s">
        <v>21390</v>
      </c>
      <c r="C5495" s="95"/>
      <c r="D5495" s="95"/>
      <c r="E5495" s="95"/>
      <c r="F5495" s="95" t="s">
        <v>25184</v>
      </c>
      <c r="G5495" s="258"/>
    </row>
    <row r="5496" spans="1:7" ht="31.5">
      <c r="A5496" s="126"/>
      <c r="B5496" s="257" t="s">
        <v>21391</v>
      </c>
      <c r="C5496" s="95"/>
      <c r="D5496" s="95"/>
      <c r="E5496" s="95"/>
      <c r="F5496" s="95" t="s">
        <v>25184</v>
      </c>
      <c r="G5496" s="258"/>
    </row>
    <row r="5497" spans="1:7" ht="31.5">
      <c r="A5497" s="126"/>
      <c r="B5497" s="257" t="s">
        <v>21392</v>
      </c>
      <c r="C5497" s="95"/>
      <c r="D5497" s="95"/>
      <c r="E5497" s="95"/>
      <c r="F5497" s="95" t="s">
        <v>25184</v>
      </c>
      <c r="G5497" s="258"/>
    </row>
    <row r="5498" spans="1:7" ht="31.5">
      <c r="A5498" s="126"/>
      <c r="B5498" s="257" t="s">
        <v>21393</v>
      </c>
      <c r="C5498" s="95"/>
      <c r="D5498" s="95"/>
      <c r="E5498" s="95"/>
      <c r="F5498" s="95" t="s">
        <v>25184</v>
      </c>
      <c r="G5498" s="258"/>
    </row>
    <row r="5499" spans="1:7" ht="31.5">
      <c r="A5499" s="126"/>
      <c r="B5499" s="257" t="s">
        <v>21394</v>
      </c>
      <c r="C5499" s="95"/>
      <c r="D5499" s="95"/>
      <c r="E5499" s="95"/>
      <c r="F5499" s="95" t="s">
        <v>25184</v>
      </c>
      <c r="G5499" s="258"/>
    </row>
    <row r="5500" spans="1:7" ht="31.5">
      <c r="A5500" s="126"/>
      <c r="B5500" s="257" t="s">
        <v>21395</v>
      </c>
      <c r="C5500" s="95"/>
      <c r="D5500" s="95"/>
      <c r="E5500" s="95"/>
      <c r="F5500" s="95" t="s">
        <v>25184</v>
      </c>
      <c r="G5500" s="258"/>
    </row>
    <row r="5501" spans="1:7" ht="31.5">
      <c r="A5501" s="126"/>
      <c r="B5501" s="257" t="s">
        <v>21396</v>
      </c>
      <c r="C5501" s="95"/>
      <c r="D5501" s="95"/>
      <c r="E5501" s="95"/>
      <c r="F5501" s="95" t="s">
        <v>25184</v>
      </c>
      <c r="G5501" s="258"/>
    </row>
    <row r="5502" spans="1:7" ht="31.5">
      <c r="A5502" s="126"/>
      <c r="B5502" s="257" t="s">
        <v>21397</v>
      </c>
      <c r="C5502" s="95"/>
      <c r="D5502" s="95"/>
      <c r="E5502" s="95"/>
      <c r="F5502" s="95" t="s">
        <v>25184</v>
      </c>
      <c r="G5502" s="258"/>
    </row>
    <row r="5503" spans="1:7" ht="31.5">
      <c r="A5503" s="126"/>
      <c r="B5503" s="257" t="s">
        <v>21398</v>
      </c>
      <c r="C5503" s="95"/>
      <c r="D5503" s="95"/>
      <c r="E5503" s="95"/>
      <c r="F5503" s="95" t="s">
        <v>25184</v>
      </c>
      <c r="G5503" s="258"/>
    </row>
    <row r="5504" spans="1:7" ht="31.5">
      <c r="A5504" s="126"/>
      <c r="B5504" s="257" t="s">
        <v>21399</v>
      </c>
      <c r="C5504" s="95"/>
      <c r="D5504" s="95"/>
      <c r="E5504" s="95"/>
      <c r="F5504" s="95" t="s">
        <v>25184</v>
      </c>
      <c r="G5504" s="258"/>
    </row>
    <row r="5505" spans="1:7" ht="31.5">
      <c r="A5505" s="126"/>
      <c r="B5505" s="257" t="s">
        <v>21400</v>
      </c>
      <c r="C5505" s="95"/>
      <c r="D5505" s="95"/>
      <c r="E5505" s="95"/>
      <c r="F5505" s="95" t="s">
        <v>25184</v>
      </c>
      <c r="G5505" s="258"/>
    </row>
    <row r="5506" spans="1:7" ht="31.5">
      <c r="A5506" s="126"/>
      <c r="B5506" s="257" t="s">
        <v>21401</v>
      </c>
      <c r="C5506" s="95"/>
      <c r="D5506" s="95"/>
      <c r="E5506" s="95"/>
      <c r="F5506" s="95" t="s">
        <v>25184</v>
      </c>
      <c r="G5506" s="258"/>
    </row>
    <row r="5507" spans="1:7" ht="31.5">
      <c r="A5507" s="126"/>
      <c r="B5507" s="257" t="s">
        <v>21402</v>
      </c>
      <c r="C5507" s="95"/>
      <c r="D5507" s="95"/>
      <c r="E5507" s="95"/>
      <c r="F5507" s="95" t="s">
        <v>25184</v>
      </c>
      <c r="G5507" s="258"/>
    </row>
    <row r="5508" spans="1:7" ht="31.5">
      <c r="A5508" s="126"/>
      <c r="B5508" s="257" t="s">
        <v>21403</v>
      </c>
      <c r="C5508" s="95"/>
      <c r="D5508" s="95"/>
      <c r="E5508" s="95"/>
      <c r="F5508" s="95" t="s">
        <v>25184</v>
      </c>
      <c r="G5508" s="258"/>
    </row>
    <row r="5509" spans="1:7" ht="31.5">
      <c r="A5509" s="126"/>
      <c r="B5509" s="257" t="s">
        <v>21404</v>
      </c>
      <c r="C5509" s="95"/>
      <c r="D5509" s="95"/>
      <c r="E5509" s="95"/>
      <c r="F5509" s="95" t="s">
        <v>25184</v>
      </c>
      <c r="G5509" s="258"/>
    </row>
    <row r="5510" spans="1:7" ht="31.5">
      <c r="A5510" s="126"/>
      <c r="B5510" s="257" t="s">
        <v>21405</v>
      </c>
      <c r="C5510" s="95"/>
      <c r="D5510" s="95"/>
      <c r="E5510" s="95"/>
      <c r="F5510" s="95" t="s">
        <v>25184</v>
      </c>
      <c r="G5510" s="258"/>
    </row>
    <row r="5511" spans="1:7" ht="31.5">
      <c r="A5511" s="126"/>
      <c r="B5511" s="257" t="s">
        <v>21406</v>
      </c>
      <c r="C5511" s="95"/>
      <c r="D5511" s="95"/>
      <c r="E5511" s="95"/>
      <c r="F5511" s="95" t="s">
        <v>25184</v>
      </c>
      <c r="G5511" s="258"/>
    </row>
    <row r="5512" spans="1:7" ht="31.5">
      <c r="A5512" s="126"/>
      <c r="B5512" s="257" t="s">
        <v>21407</v>
      </c>
      <c r="C5512" s="95"/>
      <c r="D5512" s="95"/>
      <c r="E5512" s="95"/>
      <c r="F5512" s="95" t="s">
        <v>25184</v>
      </c>
      <c r="G5512" s="258"/>
    </row>
    <row r="5513" spans="1:7" ht="31.5">
      <c r="A5513" s="126"/>
      <c r="B5513" s="257" t="s">
        <v>21408</v>
      </c>
      <c r="C5513" s="95"/>
      <c r="D5513" s="95"/>
      <c r="E5513" s="95"/>
      <c r="F5513" s="95" t="s">
        <v>25184</v>
      </c>
      <c r="G5513" s="258"/>
    </row>
    <row r="5514" spans="1:7" ht="31.5">
      <c r="A5514" s="126"/>
      <c r="B5514" s="257" t="s">
        <v>21409</v>
      </c>
      <c r="C5514" s="95"/>
      <c r="D5514" s="95"/>
      <c r="E5514" s="95"/>
      <c r="F5514" s="95" t="s">
        <v>25184</v>
      </c>
      <c r="G5514" s="258"/>
    </row>
    <row r="5515" spans="1:7" ht="31.5">
      <c r="A5515" s="126"/>
      <c r="B5515" s="257" t="s">
        <v>21410</v>
      </c>
      <c r="C5515" s="95"/>
      <c r="D5515" s="95"/>
      <c r="E5515" s="95"/>
      <c r="F5515" s="95" t="s">
        <v>25184</v>
      </c>
      <c r="G5515" s="258"/>
    </row>
    <row r="5516" spans="1:7" ht="31.5">
      <c r="A5516" s="126"/>
      <c r="B5516" s="257" t="s">
        <v>21411</v>
      </c>
      <c r="C5516" s="95"/>
      <c r="D5516" s="95"/>
      <c r="E5516" s="95"/>
      <c r="F5516" s="95" t="s">
        <v>25184</v>
      </c>
      <c r="G5516" s="258"/>
    </row>
    <row r="5517" spans="1:7" ht="31.5">
      <c r="A5517" s="126"/>
      <c r="B5517" s="257" t="s">
        <v>21412</v>
      </c>
      <c r="C5517" s="95"/>
      <c r="D5517" s="95"/>
      <c r="E5517" s="95"/>
      <c r="F5517" s="95" t="s">
        <v>25184</v>
      </c>
      <c r="G5517" s="258"/>
    </row>
    <row r="5518" spans="1:7" ht="31.5">
      <c r="A5518" s="126"/>
      <c r="B5518" s="257" t="s">
        <v>21413</v>
      </c>
      <c r="C5518" s="95"/>
      <c r="D5518" s="95"/>
      <c r="E5518" s="95"/>
      <c r="F5518" s="95" t="s">
        <v>25184</v>
      </c>
      <c r="G5518" s="258"/>
    </row>
    <row r="5519" spans="1:7" ht="31.5">
      <c r="A5519" s="126"/>
      <c r="B5519" s="257" t="s">
        <v>21414</v>
      </c>
      <c r="C5519" s="95"/>
      <c r="D5519" s="95"/>
      <c r="E5519" s="95"/>
      <c r="F5519" s="95" t="s">
        <v>25184</v>
      </c>
      <c r="G5519" s="258"/>
    </row>
    <row r="5520" spans="1:7" ht="31.5">
      <c r="A5520" s="126"/>
      <c r="B5520" s="257" t="s">
        <v>21415</v>
      </c>
      <c r="C5520" s="95"/>
      <c r="D5520" s="95"/>
      <c r="E5520" s="95"/>
      <c r="F5520" s="95" t="s">
        <v>25184</v>
      </c>
      <c r="G5520" s="258"/>
    </row>
    <row r="5521" spans="1:7" ht="31.5">
      <c r="A5521" s="126"/>
      <c r="B5521" s="257" t="s">
        <v>21416</v>
      </c>
      <c r="C5521" s="95"/>
      <c r="D5521" s="95"/>
      <c r="E5521" s="95"/>
      <c r="F5521" s="95" t="s">
        <v>25184</v>
      </c>
      <c r="G5521" s="258"/>
    </row>
    <row r="5522" spans="1:7" ht="31.5">
      <c r="A5522" s="126"/>
      <c r="B5522" s="257" t="s">
        <v>21417</v>
      </c>
      <c r="C5522" s="95"/>
      <c r="D5522" s="95"/>
      <c r="E5522" s="95"/>
      <c r="F5522" s="95" t="s">
        <v>25184</v>
      </c>
      <c r="G5522" s="258"/>
    </row>
    <row r="5523" spans="1:7" ht="31.5">
      <c r="A5523" s="126"/>
      <c r="B5523" s="257" t="s">
        <v>21418</v>
      </c>
      <c r="C5523" s="95"/>
      <c r="D5523" s="95"/>
      <c r="E5523" s="95"/>
      <c r="F5523" s="95" t="s">
        <v>25184</v>
      </c>
      <c r="G5523" s="258"/>
    </row>
    <row r="5524" spans="1:7" ht="31.5">
      <c r="A5524" s="126"/>
      <c r="B5524" s="257" t="s">
        <v>21419</v>
      </c>
      <c r="C5524" s="95"/>
      <c r="D5524" s="95"/>
      <c r="E5524" s="95"/>
      <c r="F5524" s="95" t="s">
        <v>25184</v>
      </c>
      <c r="G5524" s="258"/>
    </row>
    <row r="5525" spans="1:7" ht="31.5">
      <c r="A5525" s="126"/>
      <c r="B5525" s="257" t="s">
        <v>21420</v>
      </c>
      <c r="C5525" s="95"/>
      <c r="D5525" s="95"/>
      <c r="E5525" s="95"/>
      <c r="F5525" s="95" t="s">
        <v>25184</v>
      </c>
      <c r="G5525" s="258"/>
    </row>
    <row r="5526" spans="1:7" ht="31.5">
      <c r="A5526" s="126"/>
      <c r="B5526" s="257" t="s">
        <v>21421</v>
      </c>
      <c r="C5526" s="95"/>
      <c r="D5526" s="95"/>
      <c r="E5526" s="95"/>
      <c r="F5526" s="95" t="s">
        <v>25184</v>
      </c>
      <c r="G5526" s="258"/>
    </row>
    <row r="5527" spans="1:7" ht="31.5">
      <c r="A5527" s="126"/>
      <c r="B5527" s="257" t="s">
        <v>21422</v>
      </c>
      <c r="C5527" s="95"/>
      <c r="D5527" s="95"/>
      <c r="E5527" s="95"/>
      <c r="F5527" s="95" t="s">
        <v>25184</v>
      </c>
      <c r="G5527" s="258"/>
    </row>
    <row r="5528" spans="1:7" ht="31.5">
      <c r="A5528" s="126"/>
      <c r="B5528" s="257" t="s">
        <v>21423</v>
      </c>
      <c r="C5528" s="95"/>
      <c r="D5528" s="95"/>
      <c r="E5528" s="95"/>
      <c r="F5528" s="95" t="s">
        <v>25184</v>
      </c>
      <c r="G5528" s="258"/>
    </row>
    <row r="5529" spans="1:7" ht="31.5">
      <c r="A5529" s="126"/>
      <c r="B5529" s="257" t="s">
        <v>21424</v>
      </c>
      <c r="C5529" s="95"/>
      <c r="D5529" s="95"/>
      <c r="E5529" s="95"/>
      <c r="F5529" s="95" t="s">
        <v>25184</v>
      </c>
      <c r="G5529" s="258"/>
    </row>
    <row r="5530" spans="1:7" ht="31.5">
      <c r="A5530" s="126"/>
      <c r="B5530" s="257" t="s">
        <v>21425</v>
      </c>
      <c r="C5530" s="95"/>
      <c r="D5530" s="95"/>
      <c r="E5530" s="95"/>
      <c r="F5530" s="95" t="s">
        <v>25184</v>
      </c>
      <c r="G5530" s="258"/>
    </row>
    <row r="5531" spans="1:7" ht="31.5">
      <c r="A5531" s="126"/>
      <c r="B5531" s="257" t="s">
        <v>21426</v>
      </c>
      <c r="C5531" s="95"/>
      <c r="D5531" s="95"/>
      <c r="E5531" s="95"/>
      <c r="F5531" s="95" t="s">
        <v>25184</v>
      </c>
      <c r="G5531" s="258"/>
    </row>
    <row r="5532" spans="1:7" ht="31.5">
      <c r="A5532" s="126"/>
      <c r="B5532" s="257" t="s">
        <v>21427</v>
      </c>
      <c r="C5532" s="95"/>
      <c r="D5532" s="95"/>
      <c r="E5532" s="95"/>
      <c r="F5532" s="95" t="s">
        <v>25184</v>
      </c>
      <c r="G5532" s="258"/>
    </row>
    <row r="5533" spans="1:7" ht="31.5">
      <c r="A5533" s="126"/>
      <c r="B5533" s="257" t="s">
        <v>21428</v>
      </c>
      <c r="C5533" s="95"/>
      <c r="D5533" s="95"/>
      <c r="E5533" s="95"/>
      <c r="F5533" s="95" t="s">
        <v>25184</v>
      </c>
      <c r="G5533" s="258"/>
    </row>
    <row r="5534" spans="1:7" ht="31.5">
      <c r="A5534" s="126"/>
      <c r="B5534" s="257" t="s">
        <v>21429</v>
      </c>
      <c r="C5534" s="95"/>
      <c r="D5534" s="95"/>
      <c r="E5534" s="95"/>
      <c r="F5534" s="95" t="s">
        <v>25184</v>
      </c>
      <c r="G5534" s="258"/>
    </row>
    <row r="5535" spans="1:7" ht="31.5">
      <c r="A5535" s="126"/>
      <c r="B5535" s="257" t="s">
        <v>21430</v>
      </c>
      <c r="C5535" s="95"/>
      <c r="D5535" s="95"/>
      <c r="E5535" s="95"/>
      <c r="F5535" s="95" t="s">
        <v>25184</v>
      </c>
      <c r="G5535" s="258"/>
    </row>
    <row r="5536" spans="1:7" ht="31.5">
      <c r="A5536" s="126"/>
      <c r="B5536" s="257" t="s">
        <v>21431</v>
      </c>
      <c r="C5536" s="95"/>
      <c r="D5536" s="95"/>
      <c r="E5536" s="95"/>
      <c r="F5536" s="95" t="s">
        <v>25184</v>
      </c>
      <c r="G5536" s="258"/>
    </row>
    <row r="5537" spans="1:7" ht="31.5">
      <c r="A5537" s="126"/>
      <c r="B5537" s="257" t="s">
        <v>21432</v>
      </c>
      <c r="C5537" s="95"/>
      <c r="D5537" s="95"/>
      <c r="E5537" s="95"/>
      <c r="F5537" s="95" t="s">
        <v>25184</v>
      </c>
      <c r="G5537" s="258"/>
    </row>
    <row r="5538" spans="1:7" ht="31.5">
      <c r="A5538" s="126"/>
      <c r="B5538" s="257" t="s">
        <v>21433</v>
      </c>
      <c r="C5538" s="95"/>
      <c r="D5538" s="95"/>
      <c r="E5538" s="95"/>
      <c r="F5538" s="95" t="s">
        <v>25184</v>
      </c>
      <c r="G5538" s="258"/>
    </row>
    <row r="5539" spans="1:7" ht="31.5">
      <c r="A5539" s="126"/>
      <c r="B5539" s="257" t="s">
        <v>21434</v>
      </c>
      <c r="C5539" s="95"/>
      <c r="D5539" s="95"/>
      <c r="E5539" s="95"/>
      <c r="F5539" s="95" t="s">
        <v>25184</v>
      </c>
      <c r="G5539" s="258"/>
    </row>
    <row r="5540" spans="1:7" ht="31.5">
      <c r="A5540" s="126"/>
      <c r="B5540" s="257" t="s">
        <v>21435</v>
      </c>
      <c r="C5540" s="95"/>
      <c r="D5540" s="95"/>
      <c r="E5540" s="95"/>
      <c r="F5540" s="95" t="s">
        <v>25184</v>
      </c>
      <c r="G5540" s="258"/>
    </row>
    <row r="5541" spans="1:7" ht="31.5">
      <c r="A5541" s="126"/>
      <c r="B5541" s="257" t="s">
        <v>21436</v>
      </c>
      <c r="C5541" s="95"/>
      <c r="D5541" s="95"/>
      <c r="E5541" s="95"/>
      <c r="F5541" s="95" t="s">
        <v>25184</v>
      </c>
      <c r="G5541" s="258"/>
    </row>
    <row r="5542" spans="1:7" ht="31.5">
      <c r="A5542" s="126"/>
      <c r="B5542" s="257" t="s">
        <v>21437</v>
      </c>
      <c r="C5542" s="95"/>
      <c r="D5542" s="95"/>
      <c r="E5542" s="95"/>
      <c r="F5542" s="95" t="s">
        <v>25184</v>
      </c>
      <c r="G5542" s="258"/>
    </row>
    <row r="5543" spans="1:7" ht="31.5">
      <c r="A5543" s="126"/>
      <c r="B5543" s="257" t="s">
        <v>21438</v>
      </c>
      <c r="C5543" s="95"/>
      <c r="D5543" s="95"/>
      <c r="E5543" s="95"/>
      <c r="F5543" s="95" t="s">
        <v>25184</v>
      </c>
      <c r="G5543" s="258"/>
    </row>
    <row r="5544" spans="1:7" ht="31.5">
      <c r="A5544" s="126"/>
      <c r="B5544" s="257" t="s">
        <v>21439</v>
      </c>
      <c r="C5544" s="95"/>
      <c r="D5544" s="95"/>
      <c r="E5544" s="95"/>
      <c r="F5544" s="95" t="s">
        <v>25184</v>
      </c>
      <c r="G5544" s="258"/>
    </row>
    <row r="5545" spans="1:7" ht="31.5">
      <c r="A5545" s="126"/>
      <c r="B5545" s="257" t="s">
        <v>21440</v>
      </c>
      <c r="C5545" s="95"/>
      <c r="D5545" s="95"/>
      <c r="E5545" s="95"/>
      <c r="F5545" s="95" t="s">
        <v>25184</v>
      </c>
      <c r="G5545" s="258"/>
    </row>
    <row r="5546" spans="1:7" ht="31.5">
      <c r="A5546" s="126"/>
      <c r="B5546" s="257" t="s">
        <v>21441</v>
      </c>
      <c r="C5546" s="95"/>
      <c r="D5546" s="95"/>
      <c r="E5546" s="95"/>
      <c r="F5546" s="95" t="s">
        <v>25184</v>
      </c>
      <c r="G5546" s="258"/>
    </row>
    <row r="5547" spans="1:7" ht="31.5">
      <c r="A5547" s="126"/>
      <c r="B5547" s="257" t="s">
        <v>21442</v>
      </c>
      <c r="C5547" s="95"/>
      <c r="D5547" s="95"/>
      <c r="E5547" s="95"/>
      <c r="F5547" s="95" t="s">
        <v>25184</v>
      </c>
      <c r="G5547" s="258"/>
    </row>
    <row r="5548" spans="1:7" ht="31.5">
      <c r="A5548" s="126"/>
      <c r="B5548" s="257" t="s">
        <v>21443</v>
      </c>
      <c r="C5548" s="95"/>
      <c r="D5548" s="95"/>
      <c r="E5548" s="95"/>
      <c r="F5548" s="95" t="s">
        <v>25184</v>
      </c>
      <c r="G5548" s="258"/>
    </row>
    <row r="5549" spans="1:7" ht="31.5">
      <c r="A5549" s="126"/>
      <c r="B5549" s="257" t="s">
        <v>21444</v>
      </c>
      <c r="C5549" s="95"/>
      <c r="D5549" s="95"/>
      <c r="E5549" s="95"/>
      <c r="F5549" s="95" t="s">
        <v>25184</v>
      </c>
      <c r="G5549" s="258"/>
    </row>
    <row r="5550" spans="1:7" ht="31.5">
      <c r="A5550" s="126"/>
      <c r="B5550" s="257" t="s">
        <v>21445</v>
      </c>
      <c r="C5550" s="95"/>
      <c r="D5550" s="95"/>
      <c r="E5550" s="95"/>
      <c r="F5550" s="95" t="s">
        <v>25184</v>
      </c>
      <c r="G5550" s="258"/>
    </row>
    <row r="5551" spans="1:7" ht="31.5">
      <c r="A5551" s="126"/>
      <c r="B5551" s="257" t="s">
        <v>21446</v>
      </c>
      <c r="C5551" s="95"/>
      <c r="D5551" s="95"/>
      <c r="E5551" s="95"/>
      <c r="F5551" s="95" t="s">
        <v>25184</v>
      </c>
      <c r="G5551" s="258"/>
    </row>
    <row r="5552" spans="1:7" ht="31.5">
      <c r="A5552" s="126"/>
      <c r="B5552" s="257" t="s">
        <v>21447</v>
      </c>
      <c r="C5552" s="95"/>
      <c r="D5552" s="95"/>
      <c r="E5552" s="95"/>
      <c r="F5552" s="95" t="s">
        <v>25184</v>
      </c>
      <c r="G5552" s="258"/>
    </row>
    <row r="5553" spans="1:7" ht="31.5">
      <c r="A5553" s="126"/>
      <c r="B5553" s="257" t="s">
        <v>21448</v>
      </c>
      <c r="C5553" s="95"/>
      <c r="D5553" s="95"/>
      <c r="E5553" s="95"/>
      <c r="F5553" s="95" t="s">
        <v>25184</v>
      </c>
      <c r="G5553" s="258"/>
    </row>
    <row r="5554" spans="1:7" ht="31.5">
      <c r="A5554" s="126"/>
      <c r="B5554" s="257" t="s">
        <v>21449</v>
      </c>
      <c r="C5554" s="95"/>
      <c r="D5554" s="95"/>
      <c r="E5554" s="95"/>
      <c r="F5554" s="95" t="s">
        <v>25184</v>
      </c>
      <c r="G5554" s="258"/>
    </row>
    <row r="5555" spans="1:7" ht="31.5">
      <c r="A5555" s="126"/>
      <c r="B5555" s="257" t="s">
        <v>21450</v>
      </c>
      <c r="C5555" s="95"/>
      <c r="D5555" s="95"/>
      <c r="E5555" s="95"/>
      <c r="F5555" s="95" t="s">
        <v>25184</v>
      </c>
      <c r="G5555" s="258"/>
    </row>
    <row r="5556" spans="1:7" ht="31.5">
      <c r="A5556" s="126"/>
      <c r="B5556" s="257" t="s">
        <v>21451</v>
      </c>
      <c r="C5556" s="95"/>
      <c r="D5556" s="95"/>
      <c r="E5556" s="95"/>
      <c r="F5556" s="95" t="s">
        <v>25184</v>
      </c>
      <c r="G5556" s="258"/>
    </row>
    <row r="5557" spans="1:7" ht="31.5">
      <c r="A5557" s="126"/>
      <c r="B5557" s="257" t="s">
        <v>21452</v>
      </c>
      <c r="C5557" s="95"/>
      <c r="D5557" s="95"/>
      <c r="E5557" s="95"/>
      <c r="F5557" s="95" t="s">
        <v>25184</v>
      </c>
      <c r="G5557" s="258"/>
    </row>
    <row r="5558" spans="1:7" ht="31.5">
      <c r="A5558" s="126"/>
      <c r="B5558" s="257" t="s">
        <v>21453</v>
      </c>
      <c r="C5558" s="95"/>
      <c r="D5558" s="95"/>
      <c r="E5558" s="95"/>
      <c r="F5558" s="95" t="s">
        <v>25184</v>
      </c>
      <c r="G5558" s="258"/>
    </row>
    <row r="5559" spans="1:7" ht="31.5">
      <c r="A5559" s="126"/>
      <c r="B5559" s="257" t="s">
        <v>21454</v>
      </c>
      <c r="C5559" s="95"/>
      <c r="D5559" s="95"/>
      <c r="E5559" s="95"/>
      <c r="F5559" s="95" t="s">
        <v>25184</v>
      </c>
      <c r="G5559" s="258"/>
    </row>
    <row r="5560" spans="1:7" ht="31.5">
      <c r="A5560" s="126"/>
      <c r="B5560" s="257" t="s">
        <v>21455</v>
      </c>
      <c r="C5560" s="95"/>
      <c r="D5560" s="95"/>
      <c r="E5560" s="95"/>
      <c r="F5560" s="95" t="s">
        <v>25184</v>
      </c>
      <c r="G5560" s="258"/>
    </row>
    <row r="5561" spans="1:7" ht="31.5">
      <c r="A5561" s="126"/>
      <c r="B5561" s="257" t="s">
        <v>21456</v>
      </c>
      <c r="C5561" s="95"/>
      <c r="D5561" s="95"/>
      <c r="E5561" s="95"/>
      <c r="F5561" s="95" t="s">
        <v>25184</v>
      </c>
      <c r="G5561" s="258"/>
    </row>
    <row r="5562" spans="1:7" ht="31.5">
      <c r="A5562" s="126"/>
      <c r="B5562" s="257" t="s">
        <v>21457</v>
      </c>
      <c r="C5562" s="95"/>
      <c r="D5562" s="95"/>
      <c r="E5562" s="95"/>
      <c r="F5562" s="95" t="s">
        <v>25184</v>
      </c>
      <c r="G5562" s="258"/>
    </row>
    <row r="5563" spans="1:7" ht="31.5">
      <c r="A5563" s="126"/>
      <c r="B5563" s="257" t="s">
        <v>21458</v>
      </c>
      <c r="C5563" s="95"/>
      <c r="D5563" s="95"/>
      <c r="E5563" s="95"/>
      <c r="F5563" s="95" t="s">
        <v>25184</v>
      </c>
      <c r="G5563" s="258"/>
    </row>
    <row r="5564" spans="1:7" ht="31.5">
      <c r="A5564" s="126"/>
      <c r="B5564" s="257" t="s">
        <v>21459</v>
      </c>
      <c r="C5564" s="95"/>
      <c r="D5564" s="95"/>
      <c r="E5564" s="95"/>
      <c r="F5564" s="95" t="s">
        <v>25184</v>
      </c>
      <c r="G5564" s="258"/>
    </row>
    <row r="5565" spans="1:7" ht="31.5">
      <c r="A5565" s="126"/>
      <c r="B5565" s="257" t="s">
        <v>21460</v>
      </c>
      <c r="C5565" s="95"/>
      <c r="D5565" s="95"/>
      <c r="E5565" s="95"/>
      <c r="F5565" s="95" t="s">
        <v>25184</v>
      </c>
      <c r="G5565" s="258"/>
    </row>
    <row r="5566" spans="1:7" ht="31.5">
      <c r="A5566" s="126"/>
      <c r="B5566" s="257" t="s">
        <v>21461</v>
      </c>
      <c r="C5566" s="95"/>
      <c r="D5566" s="95"/>
      <c r="E5566" s="95"/>
      <c r="F5566" s="95" t="s">
        <v>25184</v>
      </c>
      <c r="G5566" s="258"/>
    </row>
    <row r="5567" spans="1:7" ht="31.5">
      <c r="A5567" s="126"/>
      <c r="B5567" s="257" t="s">
        <v>21462</v>
      </c>
      <c r="C5567" s="95"/>
      <c r="D5567" s="95"/>
      <c r="E5567" s="95"/>
      <c r="F5567" s="95" t="s">
        <v>25184</v>
      </c>
      <c r="G5567" s="258"/>
    </row>
    <row r="5568" spans="1:7" ht="31.5">
      <c r="A5568" s="126"/>
      <c r="B5568" s="257" t="s">
        <v>21463</v>
      </c>
      <c r="C5568" s="95"/>
      <c r="D5568" s="95"/>
      <c r="E5568" s="95"/>
      <c r="F5568" s="95" t="s">
        <v>25184</v>
      </c>
      <c r="G5568" s="258"/>
    </row>
    <row r="5569" spans="1:7" ht="31.5">
      <c r="A5569" s="126"/>
      <c r="B5569" s="257" t="s">
        <v>21464</v>
      </c>
      <c r="C5569" s="95"/>
      <c r="D5569" s="95"/>
      <c r="E5569" s="95"/>
      <c r="F5569" s="95" t="s">
        <v>25184</v>
      </c>
      <c r="G5569" s="258"/>
    </row>
    <row r="5570" spans="1:7" ht="31.5">
      <c r="A5570" s="126"/>
      <c r="B5570" s="257" t="s">
        <v>21465</v>
      </c>
      <c r="C5570" s="95"/>
      <c r="D5570" s="95"/>
      <c r="E5570" s="95"/>
      <c r="F5570" s="95" t="s">
        <v>25184</v>
      </c>
      <c r="G5570" s="258"/>
    </row>
    <row r="5571" spans="1:7" ht="31.5">
      <c r="A5571" s="126"/>
      <c r="B5571" s="257" t="s">
        <v>21466</v>
      </c>
      <c r="C5571" s="95"/>
      <c r="D5571" s="95"/>
      <c r="E5571" s="95"/>
      <c r="F5571" s="95" t="s">
        <v>25184</v>
      </c>
      <c r="G5571" s="258"/>
    </row>
    <row r="5572" spans="1:7" ht="31.5">
      <c r="A5572" s="126"/>
      <c r="B5572" s="257" t="s">
        <v>21467</v>
      </c>
      <c r="C5572" s="95"/>
      <c r="D5572" s="95"/>
      <c r="E5572" s="95"/>
      <c r="F5572" s="95" t="s">
        <v>25184</v>
      </c>
      <c r="G5572" s="258"/>
    </row>
    <row r="5573" spans="1:7" ht="31.5">
      <c r="A5573" s="126"/>
      <c r="B5573" s="257" t="s">
        <v>21468</v>
      </c>
      <c r="C5573" s="95"/>
      <c r="D5573" s="95"/>
      <c r="E5573" s="95"/>
      <c r="F5573" s="95" t="s">
        <v>25184</v>
      </c>
      <c r="G5573" s="258"/>
    </row>
    <row r="5574" spans="1:7" ht="31.5">
      <c r="A5574" s="126"/>
      <c r="B5574" s="257" t="s">
        <v>21469</v>
      </c>
      <c r="C5574" s="95"/>
      <c r="D5574" s="95"/>
      <c r="E5574" s="95"/>
      <c r="F5574" s="95" t="s">
        <v>25184</v>
      </c>
      <c r="G5574" s="258"/>
    </row>
    <row r="5575" spans="1:7" ht="31.5">
      <c r="A5575" s="126"/>
      <c r="B5575" s="257" t="s">
        <v>21470</v>
      </c>
      <c r="C5575" s="95"/>
      <c r="D5575" s="95"/>
      <c r="E5575" s="95"/>
      <c r="F5575" s="95" t="s">
        <v>25184</v>
      </c>
      <c r="G5575" s="258"/>
    </row>
    <row r="5576" spans="1:7" ht="31.5">
      <c r="A5576" s="126"/>
      <c r="B5576" s="257" t="s">
        <v>21471</v>
      </c>
      <c r="C5576" s="95"/>
      <c r="D5576" s="95"/>
      <c r="E5576" s="95"/>
      <c r="F5576" s="95" t="s">
        <v>25184</v>
      </c>
      <c r="G5576" s="258"/>
    </row>
    <row r="5577" spans="1:7" ht="31.5">
      <c r="A5577" s="126"/>
      <c r="B5577" s="257" t="s">
        <v>21472</v>
      </c>
      <c r="C5577" s="95"/>
      <c r="D5577" s="95"/>
      <c r="E5577" s="95"/>
      <c r="F5577" s="95" t="s">
        <v>25184</v>
      </c>
      <c r="G5577" s="258"/>
    </row>
    <row r="5578" spans="1:7" ht="31.5">
      <c r="A5578" s="126"/>
      <c r="B5578" s="257" t="s">
        <v>21473</v>
      </c>
      <c r="C5578" s="95"/>
      <c r="D5578" s="95"/>
      <c r="E5578" s="95"/>
      <c r="F5578" s="95" t="s">
        <v>25184</v>
      </c>
      <c r="G5578" s="258"/>
    </row>
    <row r="5579" spans="1:7" ht="31.5">
      <c r="A5579" s="126"/>
      <c r="B5579" s="257" t="s">
        <v>21474</v>
      </c>
      <c r="C5579" s="95"/>
      <c r="D5579" s="95"/>
      <c r="E5579" s="95"/>
      <c r="F5579" s="95" t="s">
        <v>25184</v>
      </c>
      <c r="G5579" s="258"/>
    </row>
    <row r="5580" spans="1:7" ht="31.5">
      <c r="A5580" s="126"/>
      <c r="B5580" s="257" t="s">
        <v>21475</v>
      </c>
      <c r="C5580" s="95"/>
      <c r="D5580" s="95"/>
      <c r="E5580" s="95"/>
      <c r="F5580" s="95" t="s">
        <v>25184</v>
      </c>
      <c r="G5580" s="258"/>
    </row>
    <row r="5581" spans="1:7" ht="31.5">
      <c r="A5581" s="126"/>
      <c r="B5581" s="257" t="s">
        <v>21476</v>
      </c>
      <c r="C5581" s="95"/>
      <c r="D5581" s="95"/>
      <c r="E5581" s="95"/>
      <c r="F5581" s="95" t="s">
        <v>25184</v>
      </c>
      <c r="G5581" s="258"/>
    </row>
    <row r="5582" spans="1:7" ht="31.5">
      <c r="A5582" s="126"/>
      <c r="B5582" s="257" t="s">
        <v>21477</v>
      </c>
      <c r="C5582" s="95"/>
      <c r="D5582" s="95"/>
      <c r="E5582" s="95"/>
      <c r="F5582" s="95" t="s">
        <v>25184</v>
      </c>
      <c r="G5582" s="258"/>
    </row>
    <row r="5583" spans="1:7" ht="31.5">
      <c r="A5583" s="126"/>
      <c r="B5583" s="257" t="s">
        <v>21478</v>
      </c>
      <c r="C5583" s="95"/>
      <c r="D5583" s="95"/>
      <c r="E5583" s="95"/>
      <c r="F5583" s="95" t="s">
        <v>25184</v>
      </c>
      <c r="G5583" s="258"/>
    </row>
    <row r="5584" spans="1:7" ht="31.5">
      <c r="A5584" s="126"/>
      <c r="B5584" s="257" t="s">
        <v>21479</v>
      </c>
      <c r="C5584" s="95"/>
      <c r="D5584" s="95"/>
      <c r="E5584" s="95"/>
      <c r="F5584" s="95" t="s">
        <v>25184</v>
      </c>
      <c r="G5584" s="258"/>
    </row>
    <row r="5585" spans="1:7" ht="31.5">
      <c r="A5585" s="126"/>
      <c r="B5585" s="257" t="s">
        <v>21480</v>
      </c>
      <c r="C5585" s="95"/>
      <c r="D5585" s="95"/>
      <c r="E5585" s="95"/>
      <c r="F5585" s="95" t="s">
        <v>25184</v>
      </c>
      <c r="G5585" s="258"/>
    </row>
    <row r="5586" spans="1:7" ht="31.5">
      <c r="A5586" s="126"/>
      <c r="B5586" s="257" t="s">
        <v>21481</v>
      </c>
      <c r="C5586" s="95"/>
      <c r="D5586" s="95"/>
      <c r="E5586" s="95"/>
      <c r="F5586" s="95" t="s">
        <v>25184</v>
      </c>
      <c r="G5586" s="258"/>
    </row>
    <row r="5587" spans="1:7" ht="31.5">
      <c r="A5587" s="126"/>
      <c r="B5587" s="257" t="s">
        <v>21482</v>
      </c>
      <c r="C5587" s="95"/>
      <c r="D5587" s="95"/>
      <c r="E5587" s="95"/>
      <c r="F5587" s="95" t="s">
        <v>25184</v>
      </c>
      <c r="G5587" s="258"/>
    </row>
    <row r="5588" spans="1:7" ht="31.5">
      <c r="A5588" s="126"/>
      <c r="B5588" s="257" t="s">
        <v>21483</v>
      </c>
      <c r="C5588" s="95"/>
      <c r="D5588" s="95"/>
      <c r="E5588" s="95"/>
      <c r="F5588" s="95" t="s">
        <v>25184</v>
      </c>
      <c r="G5588" s="258"/>
    </row>
    <row r="5589" spans="1:7" ht="31.5">
      <c r="A5589" s="126"/>
      <c r="B5589" s="257" t="s">
        <v>21484</v>
      </c>
      <c r="C5589" s="95"/>
      <c r="D5589" s="95"/>
      <c r="E5589" s="95"/>
      <c r="F5589" s="95" t="s">
        <v>25184</v>
      </c>
      <c r="G5589" s="258"/>
    </row>
    <row r="5590" spans="1:7" ht="31.5">
      <c r="A5590" s="126"/>
      <c r="B5590" s="257" t="s">
        <v>21485</v>
      </c>
      <c r="C5590" s="95"/>
      <c r="D5590" s="95"/>
      <c r="E5590" s="95"/>
      <c r="F5590" s="95" t="s">
        <v>25184</v>
      </c>
      <c r="G5590" s="258"/>
    </row>
    <row r="5591" spans="1:7" ht="31.5">
      <c r="A5591" s="126"/>
      <c r="B5591" s="257" t="s">
        <v>21486</v>
      </c>
      <c r="C5591" s="95"/>
      <c r="D5591" s="95"/>
      <c r="E5591" s="95"/>
      <c r="F5591" s="95" t="s">
        <v>25184</v>
      </c>
      <c r="G5591" s="258"/>
    </row>
    <row r="5592" spans="1:7" ht="31.5">
      <c r="A5592" s="126"/>
      <c r="B5592" s="257" t="s">
        <v>21487</v>
      </c>
      <c r="C5592" s="95"/>
      <c r="D5592" s="95"/>
      <c r="E5592" s="95"/>
      <c r="F5592" s="95" t="s">
        <v>25184</v>
      </c>
      <c r="G5592" s="258"/>
    </row>
    <row r="5593" spans="1:7" ht="31.5">
      <c r="A5593" s="126"/>
      <c r="B5593" s="257" t="s">
        <v>21488</v>
      </c>
      <c r="C5593" s="95"/>
      <c r="D5593" s="95"/>
      <c r="E5593" s="95"/>
      <c r="F5593" s="95" t="s">
        <v>25184</v>
      </c>
      <c r="G5593" s="258"/>
    </row>
    <row r="5594" spans="1:7" ht="31.5">
      <c r="A5594" s="126"/>
      <c r="B5594" s="257" t="s">
        <v>21489</v>
      </c>
      <c r="C5594" s="95"/>
      <c r="D5594" s="95"/>
      <c r="E5594" s="95"/>
      <c r="F5594" s="95" t="s">
        <v>25184</v>
      </c>
      <c r="G5594" s="258"/>
    </row>
    <row r="5595" spans="1:7" ht="31.5">
      <c r="A5595" s="126"/>
      <c r="B5595" s="257" t="s">
        <v>21490</v>
      </c>
      <c r="C5595" s="95"/>
      <c r="D5595" s="95"/>
      <c r="E5595" s="95"/>
      <c r="F5595" s="95" t="s">
        <v>25184</v>
      </c>
      <c r="G5595" s="258"/>
    </row>
    <row r="5596" spans="1:7" ht="31.5">
      <c r="A5596" s="126"/>
      <c r="B5596" s="257" t="s">
        <v>21491</v>
      </c>
      <c r="C5596" s="95"/>
      <c r="D5596" s="95"/>
      <c r="E5596" s="95"/>
      <c r="F5596" s="95" t="s">
        <v>25184</v>
      </c>
      <c r="G5596" s="258"/>
    </row>
    <row r="5597" spans="1:7" ht="31.5">
      <c r="A5597" s="126"/>
      <c r="B5597" s="257" t="s">
        <v>21492</v>
      </c>
      <c r="C5597" s="95"/>
      <c r="D5597" s="95"/>
      <c r="E5597" s="95"/>
      <c r="F5597" s="95" t="s">
        <v>25184</v>
      </c>
      <c r="G5597" s="258"/>
    </row>
    <row r="5598" spans="1:7" ht="31.5">
      <c r="A5598" s="126"/>
      <c r="B5598" s="257" t="s">
        <v>21493</v>
      </c>
      <c r="C5598" s="95"/>
      <c r="D5598" s="95"/>
      <c r="E5598" s="95"/>
      <c r="F5598" s="95" t="s">
        <v>25184</v>
      </c>
      <c r="G5598" s="258"/>
    </row>
    <row r="5599" spans="1:7" ht="31.5">
      <c r="A5599" s="126"/>
      <c r="B5599" s="257" t="s">
        <v>21494</v>
      </c>
      <c r="C5599" s="95"/>
      <c r="D5599" s="95"/>
      <c r="E5599" s="95"/>
      <c r="F5599" s="95" t="s">
        <v>25184</v>
      </c>
      <c r="G5599" s="258"/>
    </row>
    <row r="5600" spans="1:7" ht="31.5">
      <c r="A5600" s="126"/>
      <c r="B5600" s="257" t="s">
        <v>21495</v>
      </c>
      <c r="C5600" s="95"/>
      <c r="D5600" s="95"/>
      <c r="E5600" s="95"/>
      <c r="F5600" s="95" t="s">
        <v>25184</v>
      </c>
      <c r="G5600" s="258"/>
    </row>
    <row r="5601" spans="1:7" ht="31.5">
      <c r="A5601" s="126"/>
      <c r="B5601" s="257" t="s">
        <v>21496</v>
      </c>
      <c r="C5601" s="95"/>
      <c r="D5601" s="95"/>
      <c r="E5601" s="95"/>
      <c r="F5601" s="95" t="s">
        <v>25184</v>
      </c>
      <c r="G5601" s="258"/>
    </row>
    <row r="5602" spans="1:7" ht="31.5">
      <c r="A5602" s="126"/>
      <c r="B5602" s="257" t="s">
        <v>21497</v>
      </c>
      <c r="C5602" s="95"/>
      <c r="D5602" s="95"/>
      <c r="E5602" s="95"/>
      <c r="F5602" s="95" t="s">
        <v>25184</v>
      </c>
      <c r="G5602" s="258"/>
    </row>
    <row r="5603" spans="1:7" ht="31.5">
      <c r="A5603" s="126"/>
      <c r="B5603" s="257" t="s">
        <v>21498</v>
      </c>
      <c r="C5603" s="95"/>
      <c r="D5603" s="95"/>
      <c r="E5603" s="95"/>
      <c r="F5603" s="95" t="s">
        <v>25184</v>
      </c>
      <c r="G5603" s="258"/>
    </row>
    <row r="5604" spans="1:7" ht="31.5">
      <c r="A5604" s="126"/>
      <c r="B5604" s="257" t="s">
        <v>21499</v>
      </c>
      <c r="C5604" s="95"/>
      <c r="D5604" s="95"/>
      <c r="E5604" s="95"/>
      <c r="F5604" s="95" t="s">
        <v>25184</v>
      </c>
      <c r="G5604" s="258"/>
    </row>
    <row r="5605" spans="1:7" ht="31.5">
      <c r="A5605" s="126"/>
      <c r="B5605" s="257" t="s">
        <v>21500</v>
      </c>
      <c r="C5605" s="95"/>
      <c r="D5605" s="95"/>
      <c r="E5605" s="95"/>
      <c r="F5605" s="95" t="s">
        <v>25184</v>
      </c>
      <c r="G5605" s="258"/>
    </row>
    <row r="5606" spans="1:7" ht="31.5">
      <c r="A5606" s="126"/>
      <c r="B5606" s="257" t="s">
        <v>21501</v>
      </c>
      <c r="C5606" s="95"/>
      <c r="D5606" s="95"/>
      <c r="E5606" s="95"/>
      <c r="F5606" s="95" t="s">
        <v>25184</v>
      </c>
      <c r="G5606" s="258"/>
    </row>
    <row r="5607" spans="1:7" ht="31.5">
      <c r="A5607" s="126"/>
      <c r="B5607" s="257" t="s">
        <v>21502</v>
      </c>
      <c r="C5607" s="95"/>
      <c r="D5607" s="95"/>
      <c r="E5607" s="95"/>
      <c r="F5607" s="95" t="s">
        <v>25184</v>
      </c>
      <c r="G5607" s="258"/>
    </row>
    <row r="5608" spans="1:7" ht="31.5">
      <c r="A5608" s="126"/>
      <c r="B5608" s="257" t="s">
        <v>21503</v>
      </c>
      <c r="C5608" s="95"/>
      <c r="D5608" s="95"/>
      <c r="E5608" s="95"/>
      <c r="F5608" s="95" t="s">
        <v>25184</v>
      </c>
      <c r="G5608" s="258"/>
    </row>
    <row r="5609" spans="1:7" ht="31.5">
      <c r="A5609" s="126"/>
      <c r="B5609" s="257" t="s">
        <v>21504</v>
      </c>
      <c r="C5609" s="95"/>
      <c r="D5609" s="95"/>
      <c r="E5609" s="95"/>
      <c r="F5609" s="95" t="s">
        <v>25184</v>
      </c>
      <c r="G5609" s="258"/>
    </row>
    <row r="5610" spans="1:7" ht="31.5">
      <c r="A5610" s="126"/>
      <c r="B5610" s="257" t="s">
        <v>21505</v>
      </c>
      <c r="C5610" s="95"/>
      <c r="D5610" s="95"/>
      <c r="E5610" s="95"/>
      <c r="F5610" s="95" t="s">
        <v>25184</v>
      </c>
      <c r="G5610" s="258"/>
    </row>
    <row r="5611" spans="1:7" ht="31.5">
      <c r="A5611" s="126"/>
      <c r="B5611" s="257" t="s">
        <v>21506</v>
      </c>
      <c r="C5611" s="95"/>
      <c r="D5611" s="95"/>
      <c r="E5611" s="95"/>
      <c r="F5611" s="95" t="s">
        <v>25184</v>
      </c>
      <c r="G5611" s="258"/>
    </row>
    <row r="5612" spans="1:7" ht="31.5">
      <c r="A5612" s="126"/>
      <c r="B5612" s="257" t="s">
        <v>21507</v>
      </c>
      <c r="C5612" s="95"/>
      <c r="D5612" s="95"/>
      <c r="E5612" s="95"/>
      <c r="F5612" s="95" t="s">
        <v>25184</v>
      </c>
      <c r="G5612" s="258"/>
    </row>
    <row r="5613" spans="1:7" ht="31.5">
      <c r="A5613" s="126"/>
      <c r="B5613" s="257" t="s">
        <v>21508</v>
      </c>
      <c r="C5613" s="95"/>
      <c r="D5613" s="95"/>
      <c r="E5613" s="95"/>
      <c r="F5613" s="95" t="s">
        <v>25184</v>
      </c>
      <c r="G5613" s="258"/>
    </row>
    <row r="5614" spans="1:7" ht="31.5">
      <c r="A5614" s="126"/>
      <c r="B5614" s="257" t="s">
        <v>21509</v>
      </c>
      <c r="C5614" s="95"/>
      <c r="D5614" s="95"/>
      <c r="E5614" s="95"/>
      <c r="F5614" s="95" t="s">
        <v>25184</v>
      </c>
      <c r="G5614" s="258"/>
    </row>
    <row r="5615" spans="1:7" ht="31.5">
      <c r="A5615" s="126"/>
      <c r="B5615" s="257" t="s">
        <v>21510</v>
      </c>
      <c r="C5615" s="95"/>
      <c r="D5615" s="95"/>
      <c r="E5615" s="95"/>
      <c r="F5615" s="95" t="s">
        <v>25184</v>
      </c>
      <c r="G5615" s="258"/>
    </row>
    <row r="5616" spans="1:7" ht="31.5">
      <c r="A5616" s="126"/>
      <c r="B5616" s="257" t="s">
        <v>21511</v>
      </c>
      <c r="C5616" s="95"/>
      <c r="D5616" s="95"/>
      <c r="E5616" s="95"/>
      <c r="F5616" s="95" t="s">
        <v>25184</v>
      </c>
      <c r="G5616" s="258"/>
    </row>
    <row r="5617" spans="1:7" ht="31.5">
      <c r="A5617" s="126"/>
      <c r="B5617" s="257" t="s">
        <v>21512</v>
      </c>
      <c r="C5617" s="95"/>
      <c r="D5617" s="95"/>
      <c r="E5617" s="95"/>
      <c r="F5617" s="95" t="s">
        <v>25184</v>
      </c>
      <c r="G5617" s="258"/>
    </row>
    <row r="5618" spans="1:7" ht="31.5">
      <c r="A5618" s="126"/>
      <c r="B5618" s="257" t="s">
        <v>21513</v>
      </c>
      <c r="C5618" s="95"/>
      <c r="D5618" s="95"/>
      <c r="E5618" s="95"/>
      <c r="F5618" s="95" t="s">
        <v>25184</v>
      </c>
      <c r="G5618" s="258"/>
    </row>
    <row r="5619" spans="1:7" ht="31.5">
      <c r="A5619" s="126"/>
      <c r="B5619" s="257" t="s">
        <v>21514</v>
      </c>
      <c r="C5619" s="95"/>
      <c r="D5619" s="95"/>
      <c r="E5619" s="95"/>
      <c r="F5619" s="95" t="s">
        <v>25184</v>
      </c>
      <c r="G5619" s="258"/>
    </row>
    <row r="5620" spans="1:7" ht="31.5">
      <c r="A5620" s="126"/>
      <c r="B5620" s="257" t="s">
        <v>21515</v>
      </c>
      <c r="C5620" s="95"/>
      <c r="D5620" s="95"/>
      <c r="E5620" s="95"/>
      <c r="F5620" s="95" t="s">
        <v>25184</v>
      </c>
      <c r="G5620" s="258"/>
    </row>
    <row r="5621" spans="1:7" ht="31.5">
      <c r="A5621" s="126"/>
      <c r="B5621" s="257" t="s">
        <v>21516</v>
      </c>
      <c r="C5621" s="95"/>
      <c r="D5621" s="95"/>
      <c r="E5621" s="95"/>
      <c r="F5621" s="95" t="s">
        <v>25184</v>
      </c>
      <c r="G5621" s="258"/>
    </row>
    <row r="5622" spans="1:7" ht="31.5">
      <c r="A5622" s="126"/>
      <c r="B5622" s="257" t="s">
        <v>21517</v>
      </c>
      <c r="C5622" s="95"/>
      <c r="D5622" s="95"/>
      <c r="E5622" s="95"/>
      <c r="F5622" s="95" t="s">
        <v>25184</v>
      </c>
      <c r="G5622" s="258"/>
    </row>
    <row r="5623" spans="1:7" ht="31.5">
      <c r="A5623" s="126"/>
      <c r="B5623" s="257" t="s">
        <v>21518</v>
      </c>
      <c r="C5623" s="95"/>
      <c r="D5623" s="95"/>
      <c r="E5623" s="95"/>
      <c r="F5623" s="95" t="s">
        <v>25184</v>
      </c>
      <c r="G5623" s="258"/>
    </row>
    <row r="5624" spans="1:7" ht="31.5">
      <c r="A5624" s="126"/>
      <c r="B5624" s="257" t="s">
        <v>21519</v>
      </c>
      <c r="C5624" s="95"/>
      <c r="D5624" s="95"/>
      <c r="E5624" s="95"/>
      <c r="F5624" s="95" t="s">
        <v>25184</v>
      </c>
      <c r="G5624" s="258"/>
    </row>
    <row r="5625" spans="1:7" ht="31.5">
      <c r="A5625" s="126"/>
      <c r="B5625" s="257" t="s">
        <v>21520</v>
      </c>
      <c r="C5625" s="95"/>
      <c r="D5625" s="95"/>
      <c r="E5625" s="95"/>
      <c r="F5625" s="95" t="s">
        <v>25184</v>
      </c>
      <c r="G5625" s="258"/>
    </row>
    <row r="5626" spans="1:7" ht="31.5">
      <c r="A5626" s="126"/>
      <c r="B5626" s="257" t="s">
        <v>21521</v>
      </c>
      <c r="C5626" s="95"/>
      <c r="D5626" s="95"/>
      <c r="E5626" s="95"/>
      <c r="F5626" s="95" t="s">
        <v>25184</v>
      </c>
      <c r="G5626" s="258"/>
    </row>
    <row r="5627" spans="1:7" ht="31.5">
      <c r="A5627" s="126"/>
      <c r="B5627" s="257" t="s">
        <v>21522</v>
      </c>
      <c r="C5627" s="95"/>
      <c r="D5627" s="95"/>
      <c r="E5627" s="95"/>
      <c r="F5627" s="95" t="s">
        <v>25184</v>
      </c>
      <c r="G5627" s="258"/>
    </row>
    <row r="5628" spans="1:7" ht="31.5">
      <c r="A5628" s="126"/>
      <c r="B5628" s="257" t="s">
        <v>21523</v>
      </c>
      <c r="C5628" s="95"/>
      <c r="D5628" s="95"/>
      <c r="E5628" s="95"/>
      <c r="F5628" s="95" t="s">
        <v>25184</v>
      </c>
      <c r="G5628" s="258"/>
    </row>
    <row r="5629" spans="1:7" ht="31.5">
      <c r="A5629" s="126"/>
      <c r="B5629" s="257" t="s">
        <v>21524</v>
      </c>
      <c r="C5629" s="95"/>
      <c r="D5629" s="95"/>
      <c r="E5629" s="95"/>
      <c r="F5629" s="95" t="s">
        <v>25184</v>
      </c>
      <c r="G5629" s="258"/>
    </row>
    <row r="5630" spans="1:7" ht="31.5">
      <c r="A5630" s="126"/>
      <c r="B5630" s="257" t="s">
        <v>21525</v>
      </c>
      <c r="C5630" s="95"/>
      <c r="D5630" s="95"/>
      <c r="E5630" s="95"/>
      <c r="F5630" s="95" t="s">
        <v>25184</v>
      </c>
      <c r="G5630" s="258"/>
    </row>
    <row r="5631" spans="1:7" ht="31.5">
      <c r="A5631" s="126"/>
      <c r="B5631" s="257" t="s">
        <v>21526</v>
      </c>
      <c r="C5631" s="95"/>
      <c r="D5631" s="95"/>
      <c r="E5631" s="95"/>
      <c r="F5631" s="95" t="s">
        <v>25184</v>
      </c>
      <c r="G5631" s="258"/>
    </row>
    <row r="5632" spans="1:7" ht="31.5">
      <c r="A5632" s="126"/>
      <c r="B5632" s="257" t="s">
        <v>21527</v>
      </c>
      <c r="C5632" s="95"/>
      <c r="D5632" s="95"/>
      <c r="E5632" s="95"/>
      <c r="F5632" s="95" t="s">
        <v>25184</v>
      </c>
      <c r="G5632" s="258"/>
    </row>
    <row r="5633" spans="1:7" ht="31.5">
      <c r="A5633" s="126"/>
      <c r="B5633" s="257" t="s">
        <v>21528</v>
      </c>
      <c r="C5633" s="95"/>
      <c r="D5633" s="95"/>
      <c r="E5633" s="95"/>
      <c r="F5633" s="95" t="s">
        <v>25184</v>
      </c>
      <c r="G5633" s="258"/>
    </row>
    <row r="5634" spans="1:7" ht="31.5">
      <c r="A5634" s="126"/>
      <c r="B5634" s="257" t="s">
        <v>21529</v>
      </c>
      <c r="C5634" s="95"/>
      <c r="D5634" s="95"/>
      <c r="E5634" s="95"/>
      <c r="F5634" s="95" t="s">
        <v>25184</v>
      </c>
      <c r="G5634" s="258"/>
    </row>
    <row r="5635" spans="1:7" ht="31.5">
      <c r="A5635" s="126"/>
      <c r="B5635" s="257" t="s">
        <v>21530</v>
      </c>
      <c r="C5635" s="95"/>
      <c r="D5635" s="95"/>
      <c r="E5635" s="95"/>
      <c r="F5635" s="95" t="s">
        <v>25184</v>
      </c>
      <c r="G5635" s="258"/>
    </row>
    <row r="5636" spans="1:7" ht="31.5">
      <c r="A5636" s="126"/>
      <c r="B5636" s="257" t="s">
        <v>21531</v>
      </c>
      <c r="C5636" s="95"/>
      <c r="D5636" s="95"/>
      <c r="E5636" s="95"/>
      <c r="F5636" s="95" t="s">
        <v>25184</v>
      </c>
      <c r="G5636" s="258"/>
    </row>
    <row r="5637" spans="1:7" ht="31.5">
      <c r="A5637" s="126"/>
      <c r="B5637" s="257" t="s">
        <v>21532</v>
      </c>
      <c r="C5637" s="95"/>
      <c r="D5637" s="95"/>
      <c r="E5637" s="95"/>
      <c r="F5637" s="95" t="s">
        <v>25184</v>
      </c>
      <c r="G5637" s="258"/>
    </row>
    <row r="5638" spans="1:7" ht="31.5">
      <c r="A5638" s="126"/>
      <c r="B5638" s="257" t="s">
        <v>21533</v>
      </c>
      <c r="C5638" s="95"/>
      <c r="D5638" s="95"/>
      <c r="E5638" s="95"/>
      <c r="F5638" s="95" t="s">
        <v>25184</v>
      </c>
      <c r="G5638" s="258"/>
    </row>
    <row r="5639" spans="1:7" ht="31.5">
      <c r="A5639" s="126"/>
      <c r="B5639" s="257" t="s">
        <v>21534</v>
      </c>
      <c r="C5639" s="95"/>
      <c r="D5639" s="95"/>
      <c r="E5639" s="95"/>
      <c r="F5639" s="95" t="s">
        <v>25184</v>
      </c>
      <c r="G5639" s="258"/>
    </row>
    <row r="5640" spans="1:7" ht="31.5">
      <c r="A5640" s="126"/>
      <c r="B5640" s="257" t="s">
        <v>21535</v>
      </c>
      <c r="C5640" s="95"/>
      <c r="D5640" s="95"/>
      <c r="E5640" s="95"/>
      <c r="F5640" s="95" t="s">
        <v>25184</v>
      </c>
      <c r="G5640" s="258"/>
    </row>
    <row r="5641" spans="1:7" ht="31.5">
      <c r="A5641" s="126"/>
      <c r="B5641" s="257" t="s">
        <v>21536</v>
      </c>
      <c r="C5641" s="95"/>
      <c r="D5641" s="95"/>
      <c r="E5641" s="95"/>
      <c r="F5641" s="95" t="s">
        <v>25184</v>
      </c>
      <c r="G5641" s="258"/>
    </row>
    <row r="5642" spans="1:7" ht="31.5">
      <c r="A5642" s="126"/>
      <c r="B5642" s="257" t="s">
        <v>21537</v>
      </c>
      <c r="C5642" s="95"/>
      <c r="D5642" s="95"/>
      <c r="E5642" s="95"/>
      <c r="F5642" s="95" t="s">
        <v>25184</v>
      </c>
      <c r="G5642" s="258"/>
    </row>
    <row r="5643" spans="1:7" ht="31.5">
      <c r="A5643" s="126"/>
      <c r="B5643" s="257" t="s">
        <v>21538</v>
      </c>
      <c r="C5643" s="95"/>
      <c r="D5643" s="95"/>
      <c r="E5643" s="95"/>
      <c r="F5643" s="95" t="s">
        <v>25184</v>
      </c>
      <c r="G5643" s="258"/>
    </row>
    <row r="5644" spans="1:7" ht="31.5">
      <c r="A5644" s="126"/>
      <c r="B5644" s="257" t="s">
        <v>21539</v>
      </c>
      <c r="C5644" s="95"/>
      <c r="D5644" s="95"/>
      <c r="E5644" s="95"/>
      <c r="F5644" s="95" t="s">
        <v>25184</v>
      </c>
      <c r="G5644" s="258"/>
    </row>
    <row r="5645" spans="1:7" ht="31.5">
      <c r="A5645" s="126"/>
      <c r="B5645" s="257" t="s">
        <v>21540</v>
      </c>
      <c r="C5645" s="95"/>
      <c r="D5645" s="95"/>
      <c r="E5645" s="95"/>
      <c r="F5645" s="95" t="s">
        <v>25184</v>
      </c>
      <c r="G5645" s="258"/>
    </row>
    <row r="5646" spans="1:7" ht="31.5">
      <c r="A5646" s="126"/>
      <c r="B5646" s="257" t="s">
        <v>21541</v>
      </c>
      <c r="C5646" s="95"/>
      <c r="D5646" s="95"/>
      <c r="E5646" s="95"/>
      <c r="F5646" s="95" t="s">
        <v>25184</v>
      </c>
      <c r="G5646" s="258"/>
    </row>
    <row r="5647" spans="1:7" ht="31.5">
      <c r="A5647" s="126"/>
      <c r="B5647" s="257" t="s">
        <v>21542</v>
      </c>
      <c r="C5647" s="95"/>
      <c r="D5647" s="95"/>
      <c r="E5647" s="95"/>
      <c r="F5647" s="95" t="s">
        <v>25184</v>
      </c>
      <c r="G5647" s="258"/>
    </row>
    <row r="5648" spans="1:7" ht="31.5">
      <c r="A5648" s="126"/>
      <c r="B5648" s="257" t="s">
        <v>21543</v>
      </c>
      <c r="C5648" s="95"/>
      <c r="D5648" s="95"/>
      <c r="E5648" s="95"/>
      <c r="F5648" s="95" t="s">
        <v>25184</v>
      </c>
      <c r="G5648" s="258"/>
    </row>
    <row r="5649" spans="1:7" ht="31.5">
      <c r="A5649" s="126"/>
      <c r="B5649" s="257" t="s">
        <v>21544</v>
      </c>
      <c r="C5649" s="95"/>
      <c r="D5649" s="95"/>
      <c r="E5649" s="95"/>
      <c r="F5649" s="95" t="s">
        <v>25184</v>
      </c>
      <c r="G5649" s="258"/>
    </row>
    <row r="5650" spans="1:7" ht="31.5">
      <c r="A5650" s="126"/>
      <c r="B5650" s="257" t="s">
        <v>21545</v>
      </c>
      <c r="C5650" s="95"/>
      <c r="D5650" s="95"/>
      <c r="E5650" s="95"/>
      <c r="F5650" s="95" t="s">
        <v>25184</v>
      </c>
      <c r="G5650" s="258"/>
    </row>
    <row r="5651" spans="1:7" ht="31.5">
      <c r="A5651" s="126"/>
      <c r="B5651" s="257" t="s">
        <v>21546</v>
      </c>
      <c r="C5651" s="95"/>
      <c r="D5651" s="95"/>
      <c r="E5651" s="95"/>
      <c r="F5651" s="95" t="s">
        <v>25184</v>
      </c>
      <c r="G5651" s="258"/>
    </row>
    <row r="5652" spans="1:7" ht="31.5">
      <c r="A5652" s="126"/>
      <c r="B5652" s="257" t="s">
        <v>21547</v>
      </c>
      <c r="C5652" s="95"/>
      <c r="D5652" s="95"/>
      <c r="E5652" s="95"/>
      <c r="F5652" s="95" t="s">
        <v>25184</v>
      </c>
      <c r="G5652" s="258"/>
    </row>
    <row r="5653" spans="1:7" ht="31.5">
      <c r="A5653" s="126"/>
      <c r="B5653" s="257" t="s">
        <v>21548</v>
      </c>
      <c r="C5653" s="95"/>
      <c r="D5653" s="95"/>
      <c r="E5653" s="95"/>
      <c r="F5653" s="95" t="s">
        <v>25184</v>
      </c>
      <c r="G5653" s="258"/>
    </row>
    <row r="5654" spans="1:7" ht="31.5">
      <c r="A5654" s="126"/>
      <c r="B5654" s="257" t="s">
        <v>21549</v>
      </c>
      <c r="C5654" s="95"/>
      <c r="D5654" s="95"/>
      <c r="E5654" s="95"/>
      <c r="F5654" s="95" t="s">
        <v>25184</v>
      </c>
      <c r="G5654" s="258"/>
    </row>
    <row r="5655" spans="1:7" ht="31.5">
      <c r="A5655" s="126"/>
      <c r="B5655" s="257" t="s">
        <v>21550</v>
      </c>
      <c r="C5655" s="95"/>
      <c r="D5655" s="95"/>
      <c r="E5655" s="95"/>
      <c r="F5655" s="95" t="s">
        <v>25184</v>
      </c>
      <c r="G5655" s="258"/>
    </row>
    <row r="5656" spans="1:7" ht="31.5">
      <c r="A5656" s="126"/>
      <c r="B5656" s="257" t="s">
        <v>21551</v>
      </c>
      <c r="C5656" s="95"/>
      <c r="D5656" s="95"/>
      <c r="E5656" s="95"/>
      <c r="F5656" s="95" t="s">
        <v>25184</v>
      </c>
      <c r="G5656" s="258"/>
    </row>
    <row r="5657" spans="1:7" ht="31.5">
      <c r="A5657" s="126"/>
      <c r="B5657" s="257" t="s">
        <v>21552</v>
      </c>
      <c r="C5657" s="95"/>
      <c r="D5657" s="95"/>
      <c r="E5657" s="95"/>
      <c r="F5657" s="95" t="s">
        <v>25184</v>
      </c>
      <c r="G5657" s="258"/>
    </row>
    <row r="5658" spans="1:7" ht="31.5">
      <c r="A5658" s="126"/>
      <c r="B5658" s="257" t="s">
        <v>21553</v>
      </c>
      <c r="C5658" s="95"/>
      <c r="D5658" s="95"/>
      <c r="E5658" s="95"/>
      <c r="F5658" s="95" t="s">
        <v>25184</v>
      </c>
      <c r="G5658" s="258"/>
    </row>
    <row r="5659" spans="1:7" ht="31.5">
      <c r="A5659" s="126"/>
      <c r="B5659" s="257" t="s">
        <v>21554</v>
      </c>
      <c r="C5659" s="95"/>
      <c r="D5659" s="95"/>
      <c r="E5659" s="95"/>
      <c r="F5659" s="95" t="s">
        <v>25184</v>
      </c>
      <c r="G5659" s="258"/>
    </row>
    <row r="5660" spans="1:7" ht="31.5">
      <c r="A5660" s="126"/>
      <c r="B5660" s="257" t="s">
        <v>21555</v>
      </c>
      <c r="C5660" s="95"/>
      <c r="D5660" s="95"/>
      <c r="E5660" s="95"/>
      <c r="F5660" s="95" t="s">
        <v>25184</v>
      </c>
      <c r="G5660" s="258"/>
    </row>
    <row r="5661" spans="1:7" ht="31.5">
      <c r="A5661" s="126"/>
      <c r="B5661" s="257" t="s">
        <v>21556</v>
      </c>
      <c r="C5661" s="95"/>
      <c r="D5661" s="95"/>
      <c r="E5661" s="95"/>
      <c r="F5661" s="95" t="s">
        <v>25184</v>
      </c>
      <c r="G5661" s="258"/>
    </row>
    <row r="5662" spans="1:7" ht="31.5">
      <c r="A5662" s="126"/>
      <c r="B5662" s="257" t="s">
        <v>21557</v>
      </c>
      <c r="C5662" s="95"/>
      <c r="D5662" s="95"/>
      <c r="E5662" s="95"/>
      <c r="F5662" s="95" t="s">
        <v>25184</v>
      </c>
      <c r="G5662" s="258"/>
    </row>
    <row r="5663" spans="1:7" ht="31.5">
      <c r="A5663" s="126"/>
      <c r="B5663" s="257" t="s">
        <v>21558</v>
      </c>
      <c r="C5663" s="95"/>
      <c r="D5663" s="95"/>
      <c r="E5663" s="95"/>
      <c r="F5663" s="95" t="s">
        <v>25184</v>
      </c>
      <c r="G5663" s="258"/>
    </row>
    <row r="5664" spans="1:7" ht="31.5">
      <c r="A5664" s="126"/>
      <c r="B5664" s="257" t="s">
        <v>21559</v>
      </c>
      <c r="C5664" s="95"/>
      <c r="D5664" s="95"/>
      <c r="E5664" s="95"/>
      <c r="F5664" s="95" t="s">
        <v>25184</v>
      </c>
      <c r="G5664" s="258"/>
    </row>
    <row r="5665" spans="1:7" ht="31.5">
      <c r="A5665" s="126"/>
      <c r="B5665" s="257" t="s">
        <v>21560</v>
      </c>
      <c r="C5665" s="95"/>
      <c r="D5665" s="95"/>
      <c r="E5665" s="95"/>
      <c r="F5665" s="95" t="s">
        <v>25184</v>
      </c>
      <c r="G5665" s="258"/>
    </row>
    <row r="5666" spans="1:7" ht="31.5">
      <c r="A5666" s="126"/>
      <c r="B5666" s="257" t="s">
        <v>21561</v>
      </c>
      <c r="C5666" s="95"/>
      <c r="D5666" s="95"/>
      <c r="E5666" s="95"/>
      <c r="F5666" s="95" t="s">
        <v>25184</v>
      </c>
      <c r="G5666" s="258"/>
    </row>
    <row r="5667" spans="1:7" ht="31.5">
      <c r="A5667" s="126"/>
      <c r="B5667" s="257" t="s">
        <v>21562</v>
      </c>
      <c r="C5667" s="95"/>
      <c r="D5667" s="95"/>
      <c r="E5667" s="95"/>
      <c r="F5667" s="95" t="s">
        <v>25184</v>
      </c>
      <c r="G5667" s="258"/>
    </row>
    <row r="5668" spans="1:7" ht="31.5">
      <c r="A5668" s="126"/>
      <c r="B5668" s="257" t="s">
        <v>21563</v>
      </c>
      <c r="C5668" s="95"/>
      <c r="D5668" s="95"/>
      <c r="E5668" s="95"/>
      <c r="F5668" s="95" t="s">
        <v>25184</v>
      </c>
      <c r="G5668" s="258"/>
    </row>
    <row r="5669" spans="1:7" ht="31.5">
      <c r="A5669" s="126"/>
      <c r="B5669" s="257" t="s">
        <v>21564</v>
      </c>
      <c r="C5669" s="95"/>
      <c r="D5669" s="95"/>
      <c r="E5669" s="95"/>
      <c r="F5669" s="95" t="s">
        <v>25184</v>
      </c>
      <c r="G5669" s="258"/>
    </row>
    <row r="5670" spans="1:7" ht="31.5">
      <c r="A5670" s="126"/>
      <c r="B5670" s="257" t="s">
        <v>21565</v>
      </c>
      <c r="C5670" s="95"/>
      <c r="D5670" s="95"/>
      <c r="E5670" s="95"/>
      <c r="F5670" s="95" t="s">
        <v>25184</v>
      </c>
      <c r="G5670" s="258"/>
    </row>
    <row r="5671" spans="1:7" ht="31.5">
      <c r="A5671" s="126"/>
      <c r="B5671" s="257" t="s">
        <v>21566</v>
      </c>
      <c r="C5671" s="95"/>
      <c r="D5671" s="95"/>
      <c r="E5671" s="95"/>
      <c r="F5671" s="95" t="s">
        <v>25184</v>
      </c>
      <c r="G5671" s="258"/>
    </row>
    <row r="5672" spans="1:7" ht="31.5">
      <c r="A5672" s="126"/>
      <c r="B5672" s="257" t="s">
        <v>21567</v>
      </c>
      <c r="C5672" s="95"/>
      <c r="D5672" s="95"/>
      <c r="E5672" s="95"/>
      <c r="F5672" s="95" t="s">
        <v>25184</v>
      </c>
      <c r="G5672" s="258"/>
    </row>
    <row r="5673" spans="1:7" ht="31.5">
      <c r="A5673" s="126"/>
      <c r="B5673" s="257" t="s">
        <v>21568</v>
      </c>
      <c r="C5673" s="95"/>
      <c r="D5673" s="95"/>
      <c r="E5673" s="95"/>
      <c r="F5673" s="95" t="s">
        <v>25184</v>
      </c>
      <c r="G5673" s="258"/>
    </row>
    <row r="5674" spans="1:7" ht="31.5">
      <c r="A5674" s="126"/>
      <c r="B5674" s="257" t="s">
        <v>21569</v>
      </c>
      <c r="C5674" s="95"/>
      <c r="D5674" s="95"/>
      <c r="E5674" s="95"/>
      <c r="F5674" s="95" t="s">
        <v>25184</v>
      </c>
      <c r="G5674" s="258"/>
    </row>
    <row r="5675" spans="1:7" ht="31.5">
      <c r="A5675" s="126"/>
      <c r="B5675" s="257" t="s">
        <v>21570</v>
      </c>
      <c r="C5675" s="95"/>
      <c r="D5675" s="95"/>
      <c r="E5675" s="95"/>
      <c r="F5675" s="95" t="s">
        <v>25184</v>
      </c>
      <c r="G5675" s="258"/>
    </row>
    <row r="5676" spans="1:7" ht="31.5">
      <c r="A5676" s="126"/>
      <c r="B5676" s="257" t="s">
        <v>21571</v>
      </c>
      <c r="C5676" s="95"/>
      <c r="D5676" s="95"/>
      <c r="E5676" s="95"/>
      <c r="F5676" s="95" t="s">
        <v>25184</v>
      </c>
      <c r="G5676" s="258"/>
    </row>
    <row r="5677" spans="1:7" ht="31.5">
      <c r="A5677" s="126"/>
      <c r="B5677" s="257" t="s">
        <v>21572</v>
      </c>
      <c r="C5677" s="95"/>
      <c r="D5677" s="95"/>
      <c r="E5677" s="95"/>
      <c r="F5677" s="95" t="s">
        <v>25184</v>
      </c>
      <c r="G5677" s="258"/>
    </row>
    <row r="5678" spans="1:7" ht="31.5">
      <c r="A5678" s="126"/>
      <c r="B5678" s="257" t="s">
        <v>21573</v>
      </c>
      <c r="C5678" s="95"/>
      <c r="D5678" s="95"/>
      <c r="E5678" s="95"/>
      <c r="F5678" s="95" t="s">
        <v>25184</v>
      </c>
      <c r="G5678" s="258"/>
    </row>
    <row r="5679" spans="1:7" ht="31.5">
      <c r="A5679" s="126"/>
      <c r="B5679" s="257" t="s">
        <v>21574</v>
      </c>
      <c r="C5679" s="95"/>
      <c r="D5679" s="95"/>
      <c r="E5679" s="95"/>
      <c r="F5679" s="95" t="s">
        <v>25184</v>
      </c>
      <c r="G5679" s="258"/>
    </row>
    <row r="5680" spans="1:7" ht="31.5">
      <c r="A5680" s="126"/>
      <c r="B5680" s="257" t="s">
        <v>21575</v>
      </c>
      <c r="C5680" s="95"/>
      <c r="D5680" s="95"/>
      <c r="E5680" s="95"/>
      <c r="F5680" s="95" t="s">
        <v>25184</v>
      </c>
      <c r="G5680" s="258"/>
    </row>
    <row r="5681" spans="1:7" ht="31.5">
      <c r="A5681" s="126"/>
      <c r="B5681" s="257" t="s">
        <v>21576</v>
      </c>
      <c r="C5681" s="95"/>
      <c r="D5681" s="95"/>
      <c r="E5681" s="95"/>
      <c r="F5681" s="95" t="s">
        <v>25184</v>
      </c>
      <c r="G5681" s="258"/>
    </row>
    <row r="5682" spans="1:7" ht="31.5">
      <c r="A5682" s="126"/>
      <c r="B5682" s="257" t="s">
        <v>21577</v>
      </c>
      <c r="C5682" s="95"/>
      <c r="D5682" s="95"/>
      <c r="E5682" s="95"/>
      <c r="F5682" s="95" t="s">
        <v>25184</v>
      </c>
      <c r="G5682" s="258"/>
    </row>
    <row r="5683" spans="1:7" ht="31.5">
      <c r="A5683" s="126"/>
      <c r="B5683" s="257" t="s">
        <v>21578</v>
      </c>
      <c r="C5683" s="95"/>
      <c r="D5683" s="95"/>
      <c r="E5683" s="95"/>
      <c r="F5683" s="95" t="s">
        <v>25184</v>
      </c>
      <c r="G5683" s="258"/>
    </row>
    <row r="5684" spans="1:7" ht="31.5">
      <c r="A5684" s="126"/>
      <c r="B5684" s="257" t="s">
        <v>21579</v>
      </c>
      <c r="C5684" s="95"/>
      <c r="D5684" s="95"/>
      <c r="E5684" s="95"/>
      <c r="F5684" s="95" t="s">
        <v>25184</v>
      </c>
      <c r="G5684" s="258"/>
    </row>
    <row r="5685" spans="1:7" ht="31.5">
      <c r="A5685" s="126"/>
      <c r="B5685" s="257" t="s">
        <v>21580</v>
      </c>
      <c r="C5685" s="95"/>
      <c r="D5685" s="95"/>
      <c r="E5685" s="95"/>
      <c r="F5685" s="95" t="s">
        <v>25184</v>
      </c>
      <c r="G5685" s="258"/>
    </row>
    <row r="5686" spans="1:7" ht="31.5">
      <c r="A5686" s="126"/>
      <c r="B5686" s="257" t="s">
        <v>21581</v>
      </c>
      <c r="C5686" s="95"/>
      <c r="D5686" s="95"/>
      <c r="E5686" s="95"/>
      <c r="F5686" s="95" t="s">
        <v>25184</v>
      </c>
      <c r="G5686" s="258"/>
    </row>
    <row r="5687" spans="1:7" ht="31.5">
      <c r="A5687" s="126"/>
      <c r="B5687" s="257" t="s">
        <v>21582</v>
      </c>
      <c r="C5687" s="95"/>
      <c r="D5687" s="95"/>
      <c r="E5687" s="95"/>
      <c r="F5687" s="95" t="s">
        <v>25184</v>
      </c>
      <c r="G5687" s="258"/>
    </row>
    <row r="5688" spans="1:7" ht="31.5">
      <c r="A5688" s="126"/>
      <c r="B5688" s="257" t="s">
        <v>21583</v>
      </c>
      <c r="C5688" s="95"/>
      <c r="D5688" s="95"/>
      <c r="E5688" s="95"/>
      <c r="F5688" s="95" t="s">
        <v>25184</v>
      </c>
      <c r="G5688" s="258"/>
    </row>
    <row r="5689" spans="1:7" ht="31.5">
      <c r="A5689" s="126"/>
      <c r="B5689" s="257" t="s">
        <v>21584</v>
      </c>
      <c r="C5689" s="95"/>
      <c r="D5689" s="95"/>
      <c r="E5689" s="95"/>
      <c r="F5689" s="95" t="s">
        <v>25184</v>
      </c>
      <c r="G5689" s="258"/>
    </row>
    <row r="5690" spans="1:7" ht="31.5">
      <c r="A5690" s="126"/>
      <c r="B5690" s="257" t="s">
        <v>21585</v>
      </c>
      <c r="C5690" s="95"/>
      <c r="D5690" s="95"/>
      <c r="E5690" s="95"/>
      <c r="F5690" s="95" t="s">
        <v>25184</v>
      </c>
      <c r="G5690" s="258"/>
    </row>
    <row r="5691" spans="1:7" ht="31.5">
      <c r="A5691" s="126"/>
      <c r="B5691" s="257" t="s">
        <v>21586</v>
      </c>
      <c r="C5691" s="95"/>
      <c r="D5691" s="95"/>
      <c r="E5691" s="95"/>
      <c r="F5691" s="95" t="s">
        <v>25184</v>
      </c>
      <c r="G5691" s="258"/>
    </row>
    <row r="5692" spans="1:7" ht="31.5">
      <c r="A5692" s="126"/>
      <c r="B5692" s="257" t="s">
        <v>21587</v>
      </c>
      <c r="C5692" s="95"/>
      <c r="D5692" s="95"/>
      <c r="E5692" s="95"/>
      <c r="F5692" s="95" t="s">
        <v>25184</v>
      </c>
      <c r="G5692" s="258"/>
    </row>
    <row r="5693" spans="1:7" ht="31.5">
      <c r="A5693" s="126"/>
      <c r="B5693" s="257" t="s">
        <v>21588</v>
      </c>
      <c r="C5693" s="95"/>
      <c r="D5693" s="95"/>
      <c r="E5693" s="95"/>
      <c r="F5693" s="95" t="s">
        <v>25184</v>
      </c>
      <c r="G5693" s="258"/>
    </row>
    <row r="5694" spans="1:7" ht="31.5">
      <c r="A5694" s="126"/>
      <c r="B5694" s="257" t="s">
        <v>21589</v>
      </c>
      <c r="C5694" s="95"/>
      <c r="D5694" s="95"/>
      <c r="E5694" s="95"/>
      <c r="F5694" s="95" t="s">
        <v>25184</v>
      </c>
      <c r="G5694" s="258"/>
    </row>
    <row r="5695" spans="1:7" ht="31.5">
      <c r="A5695" s="126"/>
      <c r="B5695" s="257" t="s">
        <v>21590</v>
      </c>
      <c r="C5695" s="95"/>
      <c r="D5695" s="95"/>
      <c r="E5695" s="95"/>
      <c r="F5695" s="95" t="s">
        <v>25184</v>
      </c>
      <c r="G5695" s="258"/>
    </row>
    <row r="5696" spans="1:7" ht="31.5">
      <c r="A5696" s="126"/>
      <c r="B5696" s="257" t="s">
        <v>21591</v>
      </c>
      <c r="C5696" s="95"/>
      <c r="D5696" s="95"/>
      <c r="E5696" s="95"/>
      <c r="F5696" s="95" t="s">
        <v>25184</v>
      </c>
      <c r="G5696" s="258"/>
    </row>
    <row r="5697" spans="1:7" ht="31.5">
      <c r="A5697" s="126"/>
      <c r="B5697" s="257" t="s">
        <v>21592</v>
      </c>
      <c r="C5697" s="95"/>
      <c r="D5697" s="95"/>
      <c r="E5697" s="95"/>
      <c r="F5697" s="95" t="s">
        <v>25184</v>
      </c>
      <c r="G5697" s="258"/>
    </row>
    <row r="5698" spans="1:7" ht="31.5">
      <c r="A5698" s="126"/>
      <c r="B5698" s="257" t="s">
        <v>21593</v>
      </c>
      <c r="C5698" s="95"/>
      <c r="D5698" s="95"/>
      <c r="E5698" s="95"/>
      <c r="F5698" s="95" t="s">
        <v>25184</v>
      </c>
      <c r="G5698" s="258"/>
    </row>
    <row r="5699" spans="1:7" ht="31.5">
      <c r="A5699" s="126"/>
      <c r="B5699" s="257" t="s">
        <v>21594</v>
      </c>
      <c r="C5699" s="95"/>
      <c r="D5699" s="95"/>
      <c r="E5699" s="95"/>
      <c r="F5699" s="95" t="s">
        <v>25184</v>
      </c>
      <c r="G5699" s="258"/>
    </row>
    <row r="5700" spans="1:7" ht="31.5">
      <c r="A5700" s="126"/>
      <c r="B5700" s="257" t="s">
        <v>21595</v>
      </c>
      <c r="C5700" s="95"/>
      <c r="D5700" s="95"/>
      <c r="E5700" s="95"/>
      <c r="F5700" s="95" t="s">
        <v>25184</v>
      </c>
      <c r="G5700" s="258"/>
    </row>
    <row r="5701" spans="1:7" ht="31.5">
      <c r="A5701" s="126"/>
      <c r="B5701" s="257" t="s">
        <v>21596</v>
      </c>
      <c r="C5701" s="95"/>
      <c r="D5701" s="95"/>
      <c r="E5701" s="95"/>
      <c r="F5701" s="95" t="s">
        <v>25184</v>
      </c>
      <c r="G5701" s="258"/>
    </row>
    <row r="5702" spans="1:7" ht="31.5">
      <c r="A5702" s="126"/>
      <c r="B5702" s="257" t="s">
        <v>21597</v>
      </c>
      <c r="C5702" s="95"/>
      <c r="D5702" s="95"/>
      <c r="E5702" s="95"/>
      <c r="F5702" s="95" t="s">
        <v>25184</v>
      </c>
      <c r="G5702" s="258"/>
    </row>
    <row r="5703" spans="1:7" ht="31.5">
      <c r="A5703" s="126"/>
      <c r="B5703" s="257" t="s">
        <v>21598</v>
      </c>
      <c r="C5703" s="95"/>
      <c r="D5703" s="95"/>
      <c r="E5703" s="95"/>
      <c r="F5703" s="95" t="s">
        <v>25184</v>
      </c>
      <c r="G5703" s="258"/>
    </row>
    <row r="5704" spans="1:7" ht="31.5">
      <c r="A5704" s="126"/>
      <c r="B5704" s="257" t="s">
        <v>21599</v>
      </c>
      <c r="C5704" s="95"/>
      <c r="D5704" s="95"/>
      <c r="E5704" s="95"/>
      <c r="F5704" s="95" t="s">
        <v>25184</v>
      </c>
      <c r="G5704" s="258"/>
    </row>
    <row r="5705" spans="1:7" ht="31.5">
      <c r="A5705" s="126"/>
      <c r="B5705" s="257" t="s">
        <v>21600</v>
      </c>
      <c r="C5705" s="95"/>
      <c r="D5705" s="95"/>
      <c r="E5705" s="95"/>
      <c r="F5705" s="95" t="s">
        <v>25184</v>
      </c>
      <c r="G5705" s="258"/>
    </row>
    <row r="5706" spans="1:7" ht="31.5">
      <c r="A5706" s="126"/>
      <c r="B5706" s="257" t="s">
        <v>21601</v>
      </c>
      <c r="C5706" s="95"/>
      <c r="D5706" s="95"/>
      <c r="E5706" s="95"/>
      <c r="F5706" s="95" t="s">
        <v>25184</v>
      </c>
      <c r="G5706" s="258"/>
    </row>
    <row r="5707" spans="1:7" ht="31.5">
      <c r="A5707" s="126"/>
      <c r="B5707" s="257" t="s">
        <v>21602</v>
      </c>
      <c r="C5707" s="95"/>
      <c r="D5707" s="95"/>
      <c r="E5707" s="95"/>
      <c r="F5707" s="95" t="s">
        <v>25184</v>
      </c>
      <c r="G5707" s="258"/>
    </row>
    <row r="5708" spans="1:7" ht="31.5">
      <c r="A5708" s="126"/>
      <c r="B5708" s="257" t="s">
        <v>21603</v>
      </c>
      <c r="C5708" s="95"/>
      <c r="D5708" s="95"/>
      <c r="E5708" s="95"/>
      <c r="F5708" s="95" t="s">
        <v>25184</v>
      </c>
      <c r="G5708" s="258"/>
    </row>
    <row r="5709" spans="1:7" ht="31.5">
      <c r="A5709" s="126"/>
      <c r="B5709" s="257" t="s">
        <v>21604</v>
      </c>
      <c r="C5709" s="95"/>
      <c r="D5709" s="95"/>
      <c r="E5709" s="95"/>
      <c r="F5709" s="95" t="s">
        <v>25184</v>
      </c>
      <c r="G5709" s="258"/>
    </row>
    <row r="5710" spans="1:7" ht="31.5">
      <c r="A5710" s="126"/>
      <c r="B5710" s="257" t="s">
        <v>21605</v>
      </c>
      <c r="C5710" s="95"/>
      <c r="D5710" s="95"/>
      <c r="E5710" s="95"/>
      <c r="F5710" s="95" t="s">
        <v>25184</v>
      </c>
      <c r="G5710" s="258"/>
    </row>
    <row r="5711" spans="1:7" ht="31.5">
      <c r="A5711" s="126"/>
      <c r="B5711" s="257" t="s">
        <v>21606</v>
      </c>
      <c r="C5711" s="95"/>
      <c r="D5711" s="95"/>
      <c r="E5711" s="95"/>
      <c r="F5711" s="95" t="s">
        <v>25184</v>
      </c>
      <c r="G5711" s="258"/>
    </row>
    <row r="5712" spans="1:7" ht="31.5">
      <c r="A5712" s="126"/>
      <c r="B5712" s="257" t="s">
        <v>21607</v>
      </c>
      <c r="C5712" s="95"/>
      <c r="D5712" s="95"/>
      <c r="E5712" s="95"/>
      <c r="F5712" s="95" t="s">
        <v>25184</v>
      </c>
      <c r="G5712" s="258"/>
    </row>
    <row r="5713" spans="1:7" ht="31.5">
      <c r="A5713" s="126"/>
      <c r="B5713" s="257" t="s">
        <v>21608</v>
      </c>
      <c r="C5713" s="95"/>
      <c r="D5713" s="95"/>
      <c r="E5713" s="95"/>
      <c r="F5713" s="95" t="s">
        <v>25184</v>
      </c>
      <c r="G5713" s="258"/>
    </row>
    <row r="5714" spans="1:7" ht="31.5">
      <c r="A5714" s="126"/>
      <c r="B5714" s="257" t="s">
        <v>21609</v>
      </c>
      <c r="C5714" s="95"/>
      <c r="D5714" s="95"/>
      <c r="E5714" s="95"/>
      <c r="F5714" s="95" t="s">
        <v>25184</v>
      </c>
      <c r="G5714" s="258"/>
    </row>
    <row r="5715" spans="1:7" ht="31.5">
      <c r="A5715" s="126"/>
      <c r="B5715" s="257" t="s">
        <v>21610</v>
      </c>
      <c r="C5715" s="95"/>
      <c r="D5715" s="95"/>
      <c r="E5715" s="95"/>
      <c r="F5715" s="95" t="s">
        <v>25184</v>
      </c>
      <c r="G5715" s="258"/>
    </row>
    <row r="5716" spans="1:7" ht="31.5">
      <c r="A5716" s="126"/>
      <c r="B5716" s="257" t="s">
        <v>21611</v>
      </c>
      <c r="C5716" s="95"/>
      <c r="D5716" s="95"/>
      <c r="E5716" s="95"/>
      <c r="F5716" s="95" t="s">
        <v>25184</v>
      </c>
      <c r="G5716" s="258"/>
    </row>
    <row r="5717" spans="1:7" ht="31.5">
      <c r="A5717" s="126"/>
      <c r="B5717" s="257" t="s">
        <v>21612</v>
      </c>
      <c r="C5717" s="95"/>
      <c r="D5717" s="95"/>
      <c r="E5717" s="95"/>
      <c r="F5717" s="95" t="s">
        <v>25184</v>
      </c>
      <c r="G5717" s="258"/>
    </row>
    <row r="5718" spans="1:7" ht="31.5">
      <c r="A5718" s="126"/>
      <c r="B5718" s="257" t="s">
        <v>21613</v>
      </c>
      <c r="C5718" s="95"/>
      <c r="D5718" s="95"/>
      <c r="E5718" s="95"/>
      <c r="F5718" s="95" t="s">
        <v>25184</v>
      </c>
      <c r="G5718" s="258"/>
    </row>
    <row r="5719" spans="1:7" ht="31.5">
      <c r="A5719" s="126"/>
      <c r="B5719" s="257" t="s">
        <v>21614</v>
      </c>
      <c r="C5719" s="95"/>
      <c r="D5719" s="95"/>
      <c r="E5719" s="95"/>
      <c r="F5719" s="95" t="s">
        <v>25184</v>
      </c>
      <c r="G5719" s="258"/>
    </row>
    <row r="5720" spans="1:7" ht="31.5">
      <c r="A5720" s="126"/>
      <c r="B5720" s="257" t="s">
        <v>21615</v>
      </c>
      <c r="C5720" s="95"/>
      <c r="D5720" s="95"/>
      <c r="E5720" s="95"/>
      <c r="F5720" s="95" t="s">
        <v>25184</v>
      </c>
      <c r="G5720" s="258"/>
    </row>
    <row r="5721" spans="1:7" ht="31.5">
      <c r="A5721" s="126"/>
      <c r="B5721" s="257" t="s">
        <v>21616</v>
      </c>
      <c r="C5721" s="95"/>
      <c r="D5721" s="95"/>
      <c r="E5721" s="95"/>
      <c r="F5721" s="95" t="s">
        <v>25184</v>
      </c>
      <c r="G5721" s="258"/>
    </row>
    <row r="5722" spans="1:7" ht="31.5">
      <c r="A5722" s="126"/>
      <c r="B5722" s="257" t="s">
        <v>21617</v>
      </c>
      <c r="C5722" s="95"/>
      <c r="D5722" s="95"/>
      <c r="E5722" s="95"/>
      <c r="F5722" s="95" t="s">
        <v>25184</v>
      </c>
      <c r="G5722" s="258"/>
    </row>
    <row r="5723" spans="1:7" ht="31.5">
      <c r="A5723" s="126"/>
      <c r="B5723" s="257" t="s">
        <v>21618</v>
      </c>
      <c r="C5723" s="95"/>
      <c r="D5723" s="95"/>
      <c r="E5723" s="95"/>
      <c r="F5723" s="95" t="s">
        <v>25184</v>
      </c>
      <c r="G5723" s="258"/>
    </row>
    <row r="5724" spans="1:7" ht="31.5">
      <c r="A5724" s="126"/>
      <c r="B5724" s="257" t="s">
        <v>21619</v>
      </c>
      <c r="C5724" s="95"/>
      <c r="D5724" s="95"/>
      <c r="E5724" s="95"/>
      <c r="F5724" s="95" t="s">
        <v>25184</v>
      </c>
      <c r="G5724" s="258"/>
    </row>
    <row r="5725" spans="1:7" ht="31.5">
      <c r="A5725" s="126"/>
      <c r="B5725" s="257" t="s">
        <v>21620</v>
      </c>
      <c r="C5725" s="95"/>
      <c r="D5725" s="95"/>
      <c r="E5725" s="95"/>
      <c r="F5725" s="95" t="s">
        <v>25184</v>
      </c>
      <c r="G5725" s="258"/>
    </row>
    <row r="5726" spans="1:7" ht="31.5">
      <c r="A5726" s="126"/>
      <c r="B5726" s="257" t="s">
        <v>21621</v>
      </c>
      <c r="C5726" s="95"/>
      <c r="D5726" s="95"/>
      <c r="E5726" s="95"/>
      <c r="F5726" s="95" t="s">
        <v>25184</v>
      </c>
      <c r="G5726" s="258"/>
    </row>
    <row r="5727" spans="1:7" ht="31.5">
      <c r="A5727" s="126"/>
      <c r="B5727" s="257" t="s">
        <v>21622</v>
      </c>
      <c r="C5727" s="95"/>
      <c r="D5727" s="95"/>
      <c r="E5727" s="95"/>
      <c r="F5727" s="95" t="s">
        <v>25184</v>
      </c>
      <c r="G5727" s="258"/>
    </row>
    <row r="5728" spans="1:7" ht="31.5">
      <c r="A5728" s="126"/>
      <c r="B5728" s="257" t="s">
        <v>21623</v>
      </c>
      <c r="C5728" s="95"/>
      <c r="D5728" s="95"/>
      <c r="E5728" s="95"/>
      <c r="F5728" s="95" t="s">
        <v>25184</v>
      </c>
      <c r="G5728" s="258"/>
    </row>
    <row r="5729" spans="1:7" ht="31.5">
      <c r="A5729" s="126"/>
      <c r="B5729" s="257" t="s">
        <v>21624</v>
      </c>
      <c r="C5729" s="95"/>
      <c r="D5729" s="95"/>
      <c r="E5729" s="95"/>
      <c r="F5729" s="95" t="s">
        <v>25184</v>
      </c>
      <c r="G5729" s="258"/>
    </row>
    <row r="5730" spans="1:7" ht="31.5">
      <c r="A5730" s="126"/>
      <c r="B5730" s="257" t="s">
        <v>21625</v>
      </c>
      <c r="C5730" s="95"/>
      <c r="D5730" s="95"/>
      <c r="E5730" s="95"/>
      <c r="F5730" s="95" t="s">
        <v>25184</v>
      </c>
      <c r="G5730" s="258"/>
    </row>
    <row r="5731" spans="1:7" ht="31.5">
      <c r="A5731" s="126"/>
      <c r="B5731" s="257" t="s">
        <v>21626</v>
      </c>
      <c r="C5731" s="95"/>
      <c r="D5731" s="95"/>
      <c r="E5731" s="95"/>
      <c r="F5731" s="95" t="s">
        <v>25184</v>
      </c>
      <c r="G5731" s="258"/>
    </row>
    <row r="5732" spans="1:7" ht="31.5">
      <c r="A5732" s="126"/>
      <c r="B5732" s="257" t="s">
        <v>21627</v>
      </c>
      <c r="C5732" s="95"/>
      <c r="D5732" s="95"/>
      <c r="E5732" s="95"/>
      <c r="F5732" s="95" t="s">
        <v>25184</v>
      </c>
      <c r="G5732" s="258"/>
    </row>
    <row r="5733" spans="1:7" ht="31.5">
      <c r="A5733" s="126"/>
      <c r="B5733" s="257" t="s">
        <v>21628</v>
      </c>
      <c r="C5733" s="95"/>
      <c r="D5733" s="95"/>
      <c r="E5733" s="95"/>
      <c r="F5733" s="95" t="s">
        <v>25184</v>
      </c>
      <c r="G5733" s="258"/>
    </row>
    <row r="5734" spans="1:7" ht="31.5">
      <c r="A5734" s="126"/>
      <c r="B5734" s="257" t="s">
        <v>21629</v>
      </c>
      <c r="C5734" s="95"/>
      <c r="D5734" s="95"/>
      <c r="E5734" s="95"/>
      <c r="F5734" s="95" t="s">
        <v>25184</v>
      </c>
      <c r="G5734" s="258"/>
    </row>
    <row r="5735" spans="1:7" ht="31.5">
      <c r="A5735" s="126"/>
      <c r="B5735" s="257" t="s">
        <v>21630</v>
      </c>
      <c r="C5735" s="95"/>
      <c r="D5735" s="95"/>
      <c r="E5735" s="95"/>
      <c r="F5735" s="95" t="s">
        <v>25184</v>
      </c>
      <c r="G5735" s="258"/>
    </row>
    <row r="5736" spans="1:7" ht="31.5">
      <c r="A5736" s="126"/>
      <c r="B5736" s="257" t="s">
        <v>21631</v>
      </c>
      <c r="C5736" s="95"/>
      <c r="D5736" s="95"/>
      <c r="E5736" s="95"/>
      <c r="F5736" s="95" t="s">
        <v>25184</v>
      </c>
      <c r="G5736" s="258"/>
    </row>
    <row r="5737" spans="1:7" ht="31.5">
      <c r="A5737" s="126"/>
      <c r="B5737" s="257" t="s">
        <v>21632</v>
      </c>
      <c r="C5737" s="95"/>
      <c r="D5737" s="95"/>
      <c r="E5737" s="95"/>
      <c r="F5737" s="95" t="s">
        <v>25184</v>
      </c>
      <c r="G5737" s="258"/>
    </row>
    <row r="5738" spans="1:7" ht="31.5">
      <c r="A5738" s="126"/>
      <c r="B5738" s="257" t="s">
        <v>21633</v>
      </c>
      <c r="C5738" s="95"/>
      <c r="D5738" s="95"/>
      <c r="E5738" s="95"/>
      <c r="F5738" s="95" t="s">
        <v>25184</v>
      </c>
      <c r="G5738" s="258"/>
    </row>
    <row r="5739" spans="1:7" ht="31.5">
      <c r="A5739" s="126"/>
      <c r="B5739" s="257" t="s">
        <v>21634</v>
      </c>
      <c r="C5739" s="95"/>
      <c r="D5739" s="95"/>
      <c r="E5739" s="95"/>
      <c r="F5739" s="95" t="s">
        <v>25184</v>
      </c>
      <c r="G5739" s="258"/>
    </row>
    <row r="5740" spans="1:7" ht="31.5">
      <c r="A5740" s="126"/>
      <c r="B5740" s="257" t="s">
        <v>21635</v>
      </c>
      <c r="C5740" s="95"/>
      <c r="D5740" s="95"/>
      <c r="E5740" s="95"/>
      <c r="F5740" s="95" t="s">
        <v>25184</v>
      </c>
      <c r="G5740" s="258"/>
    </row>
    <row r="5741" spans="1:7" ht="31.5">
      <c r="A5741" s="126"/>
      <c r="B5741" s="257" t="s">
        <v>21636</v>
      </c>
      <c r="C5741" s="95"/>
      <c r="D5741" s="95"/>
      <c r="E5741" s="95"/>
      <c r="F5741" s="95" t="s">
        <v>25184</v>
      </c>
      <c r="G5741" s="258"/>
    </row>
    <row r="5742" spans="1:7" ht="31.5">
      <c r="A5742" s="126"/>
      <c r="B5742" s="257" t="s">
        <v>21637</v>
      </c>
      <c r="C5742" s="95"/>
      <c r="D5742" s="95"/>
      <c r="E5742" s="95"/>
      <c r="F5742" s="95" t="s">
        <v>25184</v>
      </c>
      <c r="G5742" s="258"/>
    </row>
    <row r="5743" spans="1:7" ht="31.5">
      <c r="A5743" s="126"/>
      <c r="B5743" s="257" t="s">
        <v>21638</v>
      </c>
      <c r="C5743" s="95"/>
      <c r="D5743" s="95"/>
      <c r="E5743" s="95"/>
      <c r="F5743" s="95" t="s">
        <v>25184</v>
      </c>
      <c r="G5743" s="258"/>
    </row>
    <row r="5744" spans="1:7" ht="31.5">
      <c r="A5744" s="126"/>
      <c r="B5744" s="257" t="s">
        <v>21639</v>
      </c>
      <c r="C5744" s="95"/>
      <c r="D5744" s="95"/>
      <c r="E5744" s="95"/>
      <c r="F5744" s="95" t="s">
        <v>25184</v>
      </c>
      <c r="G5744" s="258"/>
    </row>
    <row r="5745" spans="1:7" ht="31.5">
      <c r="A5745" s="126"/>
      <c r="B5745" s="257" t="s">
        <v>21640</v>
      </c>
      <c r="C5745" s="95"/>
      <c r="D5745" s="95"/>
      <c r="E5745" s="95"/>
      <c r="F5745" s="95" t="s">
        <v>25184</v>
      </c>
      <c r="G5745" s="258"/>
    </row>
    <row r="5746" spans="1:7" ht="31.5">
      <c r="A5746" s="126"/>
      <c r="B5746" s="257" t="s">
        <v>21641</v>
      </c>
      <c r="C5746" s="95"/>
      <c r="D5746" s="95"/>
      <c r="E5746" s="95"/>
      <c r="F5746" s="95" t="s">
        <v>25184</v>
      </c>
      <c r="G5746" s="258"/>
    </row>
    <row r="5747" spans="1:7" ht="31.5">
      <c r="A5747" s="126"/>
      <c r="B5747" s="257" t="s">
        <v>21642</v>
      </c>
      <c r="C5747" s="95"/>
      <c r="D5747" s="95"/>
      <c r="E5747" s="95"/>
      <c r="F5747" s="95" t="s">
        <v>25184</v>
      </c>
      <c r="G5747" s="258"/>
    </row>
    <row r="5748" spans="1:7" ht="31.5">
      <c r="A5748" s="126"/>
      <c r="B5748" s="257" t="s">
        <v>21643</v>
      </c>
      <c r="C5748" s="95"/>
      <c r="D5748" s="95"/>
      <c r="E5748" s="95"/>
      <c r="F5748" s="95" t="s">
        <v>25184</v>
      </c>
      <c r="G5748" s="258"/>
    </row>
    <row r="5749" spans="1:7" ht="31.5">
      <c r="A5749" s="126"/>
      <c r="B5749" s="257" t="s">
        <v>21644</v>
      </c>
      <c r="C5749" s="95"/>
      <c r="D5749" s="95"/>
      <c r="E5749" s="95"/>
      <c r="F5749" s="95" t="s">
        <v>25184</v>
      </c>
      <c r="G5749" s="258"/>
    </row>
    <row r="5750" spans="1:7" ht="31.5">
      <c r="A5750" s="126"/>
      <c r="B5750" s="257" t="s">
        <v>21645</v>
      </c>
      <c r="C5750" s="95"/>
      <c r="D5750" s="95"/>
      <c r="E5750" s="95"/>
      <c r="F5750" s="95" t="s">
        <v>25184</v>
      </c>
      <c r="G5750" s="258"/>
    </row>
    <row r="5751" spans="1:7" ht="31.5">
      <c r="A5751" s="126"/>
      <c r="B5751" s="257" t="s">
        <v>21646</v>
      </c>
      <c r="C5751" s="95"/>
      <c r="D5751" s="95"/>
      <c r="E5751" s="95"/>
      <c r="F5751" s="95" t="s">
        <v>25184</v>
      </c>
      <c r="G5751" s="258"/>
    </row>
    <row r="5752" spans="1:7" ht="31.5">
      <c r="A5752" s="126"/>
      <c r="B5752" s="257" t="s">
        <v>21647</v>
      </c>
      <c r="C5752" s="95"/>
      <c r="D5752" s="95"/>
      <c r="E5752" s="95"/>
      <c r="F5752" s="95" t="s">
        <v>25184</v>
      </c>
      <c r="G5752" s="258"/>
    </row>
    <row r="5753" spans="1:7" ht="31.5">
      <c r="A5753" s="126"/>
      <c r="B5753" s="257" t="s">
        <v>21648</v>
      </c>
      <c r="C5753" s="95"/>
      <c r="D5753" s="95"/>
      <c r="E5753" s="95"/>
      <c r="F5753" s="95" t="s">
        <v>25184</v>
      </c>
      <c r="G5753" s="258"/>
    </row>
    <row r="5754" spans="1:7" ht="31.5">
      <c r="A5754" s="126"/>
      <c r="B5754" s="257" t="s">
        <v>21649</v>
      </c>
      <c r="C5754" s="95"/>
      <c r="D5754" s="95"/>
      <c r="E5754" s="95"/>
      <c r="F5754" s="95" t="s">
        <v>25184</v>
      </c>
      <c r="G5754" s="258"/>
    </row>
    <row r="5755" spans="1:7" ht="31.5">
      <c r="A5755" s="126"/>
      <c r="B5755" s="257" t="s">
        <v>21650</v>
      </c>
      <c r="C5755" s="95"/>
      <c r="D5755" s="95"/>
      <c r="E5755" s="95"/>
      <c r="F5755" s="95" t="s">
        <v>25184</v>
      </c>
      <c r="G5755" s="258"/>
    </row>
    <row r="5756" spans="1:7" ht="31.5">
      <c r="A5756" s="126"/>
      <c r="B5756" s="257" t="s">
        <v>21651</v>
      </c>
      <c r="C5756" s="95"/>
      <c r="D5756" s="95"/>
      <c r="E5756" s="95"/>
      <c r="F5756" s="95" t="s">
        <v>25184</v>
      </c>
      <c r="G5756" s="258"/>
    </row>
    <row r="5757" spans="1:7" ht="31.5">
      <c r="A5757" s="126"/>
      <c r="B5757" s="257" t="s">
        <v>21652</v>
      </c>
      <c r="C5757" s="95"/>
      <c r="D5757" s="95"/>
      <c r="E5757" s="95"/>
      <c r="F5757" s="95" t="s">
        <v>25184</v>
      </c>
      <c r="G5757" s="258"/>
    </row>
    <row r="5758" spans="1:7" ht="31.5">
      <c r="A5758" s="126"/>
      <c r="B5758" s="257" t="s">
        <v>21653</v>
      </c>
      <c r="C5758" s="95"/>
      <c r="D5758" s="95"/>
      <c r="E5758" s="95"/>
      <c r="F5758" s="95" t="s">
        <v>25184</v>
      </c>
      <c r="G5758" s="258"/>
    </row>
    <row r="5759" spans="1:7" ht="31.5">
      <c r="A5759" s="126"/>
      <c r="B5759" s="257" t="s">
        <v>21654</v>
      </c>
      <c r="C5759" s="95"/>
      <c r="D5759" s="95"/>
      <c r="E5759" s="95"/>
      <c r="F5759" s="95" t="s">
        <v>25184</v>
      </c>
      <c r="G5759" s="258"/>
    </row>
    <row r="5760" spans="1:7" ht="31.5">
      <c r="A5760" s="126"/>
      <c r="B5760" s="257" t="s">
        <v>21655</v>
      </c>
      <c r="C5760" s="95"/>
      <c r="D5760" s="95"/>
      <c r="E5760" s="95"/>
      <c r="F5760" s="95" t="s">
        <v>25184</v>
      </c>
      <c r="G5760" s="258"/>
    </row>
    <row r="5761" spans="1:7" ht="31.5">
      <c r="A5761" s="126"/>
      <c r="B5761" s="257" t="s">
        <v>21656</v>
      </c>
      <c r="C5761" s="95"/>
      <c r="D5761" s="95"/>
      <c r="E5761" s="95"/>
      <c r="F5761" s="95" t="s">
        <v>25184</v>
      </c>
      <c r="G5761" s="258"/>
    </row>
    <row r="5762" spans="1:7" ht="31.5">
      <c r="A5762" s="126"/>
      <c r="B5762" s="257" t="s">
        <v>21657</v>
      </c>
      <c r="C5762" s="95"/>
      <c r="D5762" s="95"/>
      <c r="E5762" s="95"/>
      <c r="F5762" s="95" t="s">
        <v>25184</v>
      </c>
      <c r="G5762" s="258"/>
    </row>
    <row r="5763" spans="1:7" ht="31.5">
      <c r="A5763" s="126"/>
      <c r="B5763" s="257" t="s">
        <v>21658</v>
      </c>
      <c r="C5763" s="95"/>
      <c r="D5763" s="95"/>
      <c r="E5763" s="95"/>
      <c r="F5763" s="95" t="s">
        <v>25184</v>
      </c>
      <c r="G5763" s="258"/>
    </row>
    <row r="5764" spans="1:7" ht="31.5">
      <c r="A5764" s="126"/>
      <c r="B5764" s="257" t="s">
        <v>21659</v>
      </c>
      <c r="C5764" s="95"/>
      <c r="D5764" s="95"/>
      <c r="E5764" s="95"/>
      <c r="F5764" s="95" t="s">
        <v>25184</v>
      </c>
      <c r="G5764" s="258"/>
    </row>
    <row r="5765" spans="1:7" ht="31.5">
      <c r="A5765" s="126"/>
      <c r="B5765" s="257" t="s">
        <v>21660</v>
      </c>
      <c r="C5765" s="95"/>
      <c r="D5765" s="95"/>
      <c r="E5765" s="95"/>
      <c r="F5765" s="95" t="s">
        <v>25184</v>
      </c>
      <c r="G5765" s="258"/>
    </row>
    <row r="5766" spans="1:7" ht="31.5">
      <c r="A5766" s="126"/>
      <c r="B5766" s="257" t="s">
        <v>21661</v>
      </c>
      <c r="C5766" s="95"/>
      <c r="D5766" s="95"/>
      <c r="E5766" s="95"/>
      <c r="F5766" s="95" t="s">
        <v>25184</v>
      </c>
      <c r="G5766" s="258"/>
    </row>
    <row r="5767" spans="1:7" ht="31.5">
      <c r="A5767" s="126"/>
      <c r="B5767" s="257" t="s">
        <v>21662</v>
      </c>
      <c r="C5767" s="95"/>
      <c r="D5767" s="95"/>
      <c r="E5767" s="95"/>
      <c r="F5767" s="95" t="s">
        <v>25184</v>
      </c>
      <c r="G5767" s="258"/>
    </row>
    <row r="5768" spans="1:7" ht="31.5">
      <c r="A5768" s="126"/>
      <c r="B5768" s="257" t="s">
        <v>21663</v>
      </c>
      <c r="C5768" s="95"/>
      <c r="D5768" s="95"/>
      <c r="E5768" s="95"/>
      <c r="F5768" s="95" t="s">
        <v>25184</v>
      </c>
      <c r="G5768" s="258"/>
    </row>
    <row r="5769" spans="1:7" ht="31.5">
      <c r="A5769" s="126"/>
      <c r="B5769" s="257" t="s">
        <v>21664</v>
      </c>
      <c r="C5769" s="95"/>
      <c r="D5769" s="95"/>
      <c r="E5769" s="95"/>
      <c r="F5769" s="95" t="s">
        <v>25184</v>
      </c>
      <c r="G5769" s="258"/>
    </row>
    <row r="5770" spans="1:7" ht="31.5">
      <c r="A5770" s="126"/>
      <c r="B5770" s="257" t="s">
        <v>21665</v>
      </c>
      <c r="C5770" s="95"/>
      <c r="D5770" s="95"/>
      <c r="E5770" s="95"/>
      <c r="F5770" s="95" t="s">
        <v>25184</v>
      </c>
      <c r="G5770" s="258"/>
    </row>
    <row r="5771" spans="1:7" ht="31.5">
      <c r="A5771" s="126"/>
      <c r="B5771" s="257" t="s">
        <v>21666</v>
      </c>
      <c r="C5771" s="95"/>
      <c r="D5771" s="95"/>
      <c r="E5771" s="95"/>
      <c r="F5771" s="95" t="s">
        <v>25184</v>
      </c>
      <c r="G5771" s="258"/>
    </row>
    <row r="5772" spans="1:7" ht="31.5">
      <c r="A5772" s="126"/>
      <c r="B5772" s="257" t="s">
        <v>21667</v>
      </c>
      <c r="C5772" s="95"/>
      <c r="D5772" s="95"/>
      <c r="E5772" s="95"/>
      <c r="F5772" s="95" t="s">
        <v>25184</v>
      </c>
      <c r="G5772" s="258"/>
    </row>
    <row r="5773" spans="1:7" ht="31.5">
      <c r="A5773" s="126"/>
      <c r="B5773" s="257" t="s">
        <v>21668</v>
      </c>
      <c r="C5773" s="95"/>
      <c r="D5773" s="95"/>
      <c r="E5773" s="95"/>
      <c r="F5773" s="95" t="s">
        <v>25184</v>
      </c>
      <c r="G5773" s="258"/>
    </row>
    <row r="5774" spans="1:7" ht="31.5">
      <c r="A5774" s="126"/>
      <c r="B5774" s="257" t="s">
        <v>21669</v>
      </c>
      <c r="C5774" s="95"/>
      <c r="D5774" s="95"/>
      <c r="E5774" s="95"/>
      <c r="F5774" s="95" t="s">
        <v>25184</v>
      </c>
      <c r="G5774" s="258"/>
    </row>
    <row r="5775" spans="1:7" ht="31.5">
      <c r="A5775" s="126"/>
      <c r="B5775" s="257" t="s">
        <v>21670</v>
      </c>
      <c r="C5775" s="95"/>
      <c r="D5775" s="95"/>
      <c r="E5775" s="95"/>
      <c r="F5775" s="95" t="s">
        <v>25184</v>
      </c>
      <c r="G5775" s="258"/>
    </row>
    <row r="5776" spans="1:7" ht="31.5">
      <c r="A5776" s="126"/>
      <c r="B5776" s="257" t="s">
        <v>21671</v>
      </c>
      <c r="C5776" s="95"/>
      <c r="D5776" s="95"/>
      <c r="E5776" s="95"/>
      <c r="F5776" s="95" t="s">
        <v>25184</v>
      </c>
      <c r="G5776" s="258"/>
    </row>
    <row r="5777" spans="1:7" ht="31.5">
      <c r="A5777" s="126"/>
      <c r="B5777" s="257" t="s">
        <v>21672</v>
      </c>
      <c r="C5777" s="95"/>
      <c r="D5777" s="95"/>
      <c r="E5777" s="95"/>
      <c r="F5777" s="95" t="s">
        <v>25184</v>
      </c>
      <c r="G5777" s="258"/>
    </row>
    <row r="5778" spans="1:7" ht="31.5">
      <c r="A5778" s="126"/>
      <c r="B5778" s="257" t="s">
        <v>21673</v>
      </c>
      <c r="C5778" s="95"/>
      <c r="D5778" s="95"/>
      <c r="E5778" s="95"/>
      <c r="F5778" s="95" t="s">
        <v>25184</v>
      </c>
      <c r="G5778" s="258"/>
    </row>
    <row r="5779" spans="1:7" ht="31.5">
      <c r="A5779" s="126"/>
      <c r="B5779" s="257" t="s">
        <v>21674</v>
      </c>
      <c r="C5779" s="95"/>
      <c r="D5779" s="95"/>
      <c r="E5779" s="95"/>
      <c r="F5779" s="95" t="s">
        <v>25184</v>
      </c>
      <c r="G5779" s="258"/>
    </row>
    <row r="5780" spans="1:7" ht="31.5">
      <c r="A5780" s="126"/>
      <c r="B5780" s="257" t="s">
        <v>21675</v>
      </c>
      <c r="C5780" s="95"/>
      <c r="D5780" s="95"/>
      <c r="E5780" s="95"/>
      <c r="F5780" s="95" t="s">
        <v>25184</v>
      </c>
      <c r="G5780" s="258"/>
    </row>
    <row r="5781" spans="1:7" ht="31.5">
      <c r="A5781" s="126"/>
      <c r="B5781" s="257" t="s">
        <v>21676</v>
      </c>
      <c r="C5781" s="95"/>
      <c r="D5781" s="95"/>
      <c r="E5781" s="95"/>
      <c r="F5781" s="95" t="s">
        <v>25184</v>
      </c>
      <c r="G5781" s="258"/>
    </row>
    <row r="5782" spans="1:7" ht="31.5">
      <c r="A5782" s="126"/>
      <c r="B5782" s="257" t="s">
        <v>21677</v>
      </c>
      <c r="C5782" s="95"/>
      <c r="D5782" s="95"/>
      <c r="E5782" s="95"/>
      <c r="F5782" s="95" t="s">
        <v>25184</v>
      </c>
      <c r="G5782" s="258"/>
    </row>
    <row r="5783" spans="1:7" ht="31.5">
      <c r="A5783" s="126"/>
      <c r="B5783" s="257" t="s">
        <v>21678</v>
      </c>
      <c r="C5783" s="95"/>
      <c r="D5783" s="95"/>
      <c r="E5783" s="95"/>
      <c r="F5783" s="95" t="s">
        <v>25184</v>
      </c>
      <c r="G5783" s="258"/>
    </row>
    <row r="5784" spans="1:7" ht="31.5">
      <c r="A5784" s="126"/>
      <c r="B5784" s="257" t="s">
        <v>21679</v>
      </c>
      <c r="C5784" s="95"/>
      <c r="D5784" s="95"/>
      <c r="E5784" s="95"/>
      <c r="F5784" s="95" t="s">
        <v>25184</v>
      </c>
      <c r="G5784" s="258"/>
    </row>
    <row r="5785" spans="1:7" ht="31.5">
      <c r="A5785" s="126"/>
      <c r="B5785" s="257" t="s">
        <v>21680</v>
      </c>
      <c r="C5785" s="95"/>
      <c r="D5785" s="95"/>
      <c r="E5785" s="95"/>
      <c r="F5785" s="95" t="s">
        <v>25184</v>
      </c>
      <c r="G5785" s="258"/>
    </row>
    <row r="5786" spans="1:7" ht="31.5">
      <c r="A5786" s="126"/>
      <c r="B5786" s="257" t="s">
        <v>21681</v>
      </c>
      <c r="C5786" s="95"/>
      <c r="D5786" s="95"/>
      <c r="E5786" s="95"/>
      <c r="F5786" s="95" t="s">
        <v>25184</v>
      </c>
      <c r="G5786" s="258"/>
    </row>
    <row r="5787" spans="1:7" ht="31.5">
      <c r="A5787" s="126"/>
      <c r="B5787" s="257" t="s">
        <v>21682</v>
      </c>
      <c r="C5787" s="95"/>
      <c r="D5787" s="95"/>
      <c r="E5787" s="95"/>
      <c r="F5787" s="95" t="s">
        <v>25184</v>
      </c>
      <c r="G5787" s="258"/>
    </row>
    <row r="5788" spans="1:7" ht="31.5">
      <c r="A5788" s="126"/>
      <c r="B5788" s="257" t="s">
        <v>21683</v>
      </c>
      <c r="C5788" s="95"/>
      <c r="D5788" s="95"/>
      <c r="E5788" s="95"/>
      <c r="F5788" s="95" t="s">
        <v>25184</v>
      </c>
      <c r="G5788" s="258"/>
    </row>
    <row r="5789" spans="1:7" ht="31.5">
      <c r="A5789" s="126"/>
      <c r="B5789" s="257" t="s">
        <v>21684</v>
      </c>
      <c r="C5789" s="95"/>
      <c r="D5789" s="95"/>
      <c r="E5789" s="95"/>
      <c r="F5789" s="95" t="s">
        <v>25184</v>
      </c>
      <c r="G5789" s="258"/>
    </row>
    <row r="5790" spans="1:7" ht="31.5">
      <c r="A5790" s="126"/>
      <c r="B5790" s="257" t="s">
        <v>21685</v>
      </c>
      <c r="C5790" s="95"/>
      <c r="D5790" s="95"/>
      <c r="E5790" s="95"/>
      <c r="F5790" s="95" t="s">
        <v>25184</v>
      </c>
      <c r="G5790" s="258"/>
    </row>
    <row r="5791" spans="1:7" ht="31.5">
      <c r="A5791" s="126"/>
      <c r="B5791" s="257" t="s">
        <v>21686</v>
      </c>
      <c r="C5791" s="95"/>
      <c r="D5791" s="95"/>
      <c r="E5791" s="95"/>
      <c r="F5791" s="95" t="s">
        <v>25184</v>
      </c>
      <c r="G5791" s="258"/>
    </row>
    <row r="5792" spans="1:7" ht="31.5">
      <c r="A5792" s="126"/>
      <c r="B5792" s="257" t="s">
        <v>21687</v>
      </c>
      <c r="C5792" s="95"/>
      <c r="D5792" s="95"/>
      <c r="E5792" s="95"/>
      <c r="F5792" s="95" t="s">
        <v>25184</v>
      </c>
      <c r="G5792" s="258"/>
    </row>
    <row r="5793" spans="1:7" ht="31.5">
      <c r="A5793" s="126"/>
      <c r="B5793" s="257" t="s">
        <v>21688</v>
      </c>
      <c r="C5793" s="95"/>
      <c r="D5793" s="95"/>
      <c r="E5793" s="95"/>
      <c r="F5793" s="95" t="s">
        <v>25184</v>
      </c>
      <c r="G5793" s="258"/>
    </row>
    <row r="5794" spans="1:7" ht="31.5">
      <c r="A5794" s="126"/>
      <c r="B5794" s="257" t="s">
        <v>21689</v>
      </c>
      <c r="C5794" s="95"/>
      <c r="D5794" s="95"/>
      <c r="E5794" s="95"/>
      <c r="F5794" s="95" t="s">
        <v>25184</v>
      </c>
      <c r="G5794" s="258"/>
    </row>
    <row r="5795" spans="1:7" ht="31.5">
      <c r="A5795" s="126"/>
      <c r="B5795" s="257" t="s">
        <v>21690</v>
      </c>
      <c r="C5795" s="95"/>
      <c r="D5795" s="95"/>
      <c r="E5795" s="95"/>
      <c r="F5795" s="95" t="s">
        <v>25184</v>
      </c>
      <c r="G5795" s="258"/>
    </row>
    <row r="5796" spans="1:7" ht="31.5">
      <c r="A5796" s="126"/>
      <c r="B5796" s="257" t="s">
        <v>21691</v>
      </c>
      <c r="C5796" s="95"/>
      <c r="D5796" s="95"/>
      <c r="E5796" s="95"/>
      <c r="F5796" s="95" t="s">
        <v>25184</v>
      </c>
      <c r="G5796" s="258"/>
    </row>
    <row r="5797" spans="1:7" ht="31.5">
      <c r="A5797" s="126"/>
      <c r="B5797" s="257" t="s">
        <v>21692</v>
      </c>
      <c r="C5797" s="95"/>
      <c r="D5797" s="95"/>
      <c r="E5797" s="95"/>
      <c r="F5797" s="95" t="s">
        <v>25184</v>
      </c>
      <c r="G5797" s="258"/>
    </row>
    <row r="5798" spans="1:7" ht="31.5">
      <c r="A5798" s="126"/>
      <c r="B5798" s="257" t="s">
        <v>21693</v>
      </c>
      <c r="C5798" s="95"/>
      <c r="D5798" s="95"/>
      <c r="E5798" s="95"/>
      <c r="F5798" s="95" t="s">
        <v>25184</v>
      </c>
      <c r="G5798" s="258"/>
    </row>
    <row r="5799" spans="1:7" ht="31.5">
      <c r="A5799" s="126"/>
      <c r="B5799" s="257" t="s">
        <v>21694</v>
      </c>
      <c r="C5799" s="95"/>
      <c r="D5799" s="95"/>
      <c r="E5799" s="95"/>
      <c r="F5799" s="95" t="s">
        <v>25184</v>
      </c>
      <c r="G5799" s="258"/>
    </row>
    <row r="5800" spans="1:7" ht="31.5">
      <c r="A5800" s="126"/>
      <c r="B5800" s="257" t="s">
        <v>21695</v>
      </c>
      <c r="C5800" s="95"/>
      <c r="D5800" s="95"/>
      <c r="E5800" s="95"/>
      <c r="F5800" s="95" t="s">
        <v>25184</v>
      </c>
      <c r="G5800" s="258"/>
    </row>
    <row r="5801" spans="1:7" ht="31.5">
      <c r="A5801" s="126"/>
      <c r="B5801" s="257" t="s">
        <v>21696</v>
      </c>
      <c r="C5801" s="95"/>
      <c r="D5801" s="95"/>
      <c r="E5801" s="95"/>
      <c r="F5801" s="95" t="s">
        <v>25184</v>
      </c>
      <c r="G5801" s="258"/>
    </row>
    <row r="5802" spans="1:7" ht="31.5">
      <c r="A5802" s="126"/>
      <c r="B5802" s="257" t="s">
        <v>21697</v>
      </c>
      <c r="C5802" s="95"/>
      <c r="D5802" s="95"/>
      <c r="E5802" s="95"/>
      <c r="F5802" s="95" t="s">
        <v>25184</v>
      </c>
      <c r="G5802" s="258"/>
    </row>
    <row r="5803" spans="1:7" ht="31.5">
      <c r="A5803" s="126"/>
      <c r="B5803" s="257" t="s">
        <v>21698</v>
      </c>
      <c r="C5803" s="95"/>
      <c r="D5803" s="95"/>
      <c r="E5803" s="95"/>
      <c r="F5803" s="95" t="s">
        <v>25184</v>
      </c>
      <c r="G5803" s="258"/>
    </row>
    <row r="5804" spans="1:7" ht="31.5">
      <c r="A5804" s="126"/>
      <c r="B5804" s="257" t="s">
        <v>21699</v>
      </c>
      <c r="C5804" s="95"/>
      <c r="D5804" s="95"/>
      <c r="E5804" s="95"/>
      <c r="F5804" s="95" t="s">
        <v>25184</v>
      </c>
      <c r="G5804" s="258"/>
    </row>
    <row r="5805" spans="1:7" ht="31.5">
      <c r="A5805" s="126"/>
      <c r="B5805" s="257" t="s">
        <v>21700</v>
      </c>
      <c r="C5805" s="95"/>
      <c r="D5805" s="95"/>
      <c r="E5805" s="95"/>
      <c r="F5805" s="95" t="s">
        <v>25184</v>
      </c>
      <c r="G5805" s="258"/>
    </row>
    <row r="5806" spans="1:7" ht="31.5">
      <c r="A5806" s="126"/>
      <c r="B5806" s="257" t="s">
        <v>21701</v>
      </c>
      <c r="C5806" s="95"/>
      <c r="D5806" s="95"/>
      <c r="E5806" s="95"/>
      <c r="F5806" s="95" t="s">
        <v>25184</v>
      </c>
      <c r="G5806" s="258"/>
    </row>
    <row r="5807" spans="1:7" ht="31.5">
      <c r="A5807" s="126"/>
      <c r="B5807" s="257" t="s">
        <v>21702</v>
      </c>
      <c r="C5807" s="95"/>
      <c r="D5807" s="95"/>
      <c r="E5807" s="95"/>
      <c r="F5807" s="95" t="s">
        <v>25184</v>
      </c>
      <c r="G5807" s="258"/>
    </row>
    <row r="5808" spans="1:7" ht="31.5">
      <c r="A5808" s="126"/>
      <c r="B5808" s="257" t="s">
        <v>21703</v>
      </c>
      <c r="C5808" s="95"/>
      <c r="D5808" s="95"/>
      <c r="E5808" s="95"/>
      <c r="F5808" s="95" t="s">
        <v>25184</v>
      </c>
      <c r="G5808" s="258"/>
    </row>
    <row r="5809" spans="1:7" ht="31.5">
      <c r="A5809" s="126"/>
      <c r="B5809" s="257" t="s">
        <v>21704</v>
      </c>
      <c r="C5809" s="95"/>
      <c r="D5809" s="95"/>
      <c r="E5809" s="95"/>
      <c r="F5809" s="95" t="s">
        <v>25184</v>
      </c>
      <c r="G5809" s="258"/>
    </row>
    <row r="5810" spans="1:7" ht="31.5">
      <c r="A5810" s="126"/>
      <c r="B5810" s="257" t="s">
        <v>21705</v>
      </c>
      <c r="C5810" s="95"/>
      <c r="D5810" s="95"/>
      <c r="E5810" s="95"/>
      <c r="F5810" s="95" t="s">
        <v>25184</v>
      </c>
      <c r="G5810" s="258"/>
    </row>
    <row r="5811" spans="1:7" ht="31.5">
      <c r="A5811" s="126"/>
      <c r="B5811" s="257" t="s">
        <v>21706</v>
      </c>
      <c r="C5811" s="95"/>
      <c r="D5811" s="95"/>
      <c r="E5811" s="95"/>
      <c r="F5811" s="95" t="s">
        <v>25184</v>
      </c>
      <c r="G5811" s="258"/>
    </row>
    <row r="5812" spans="1:7" ht="31.5">
      <c r="A5812" s="126"/>
      <c r="B5812" s="257" t="s">
        <v>21707</v>
      </c>
      <c r="C5812" s="95"/>
      <c r="D5812" s="95"/>
      <c r="E5812" s="95"/>
      <c r="F5812" s="95" t="s">
        <v>25184</v>
      </c>
      <c r="G5812" s="258"/>
    </row>
    <row r="5813" spans="1:7" ht="31.5">
      <c r="A5813" s="126"/>
      <c r="B5813" s="257" t="s">
        <v>21708</v>
      </c>
      <c r="C5813" s="95"/>
      <c r="D5813" s="95"/>
      <c r="E5813" s="95"/>
      <c r="F5813" s="95" t="s">
        <v>25184</v>
      </c>
      <c r="G5813" s="258"/>
    </row>
    <row r="5814" spans="1:7" ht="31.5">
      <c r="A5814" s="126"/>
      <c r="B5814" s="257" t="s">
        <v>21709</v>
      </c>
      <c r="C5814" s="95"/>
      <c r="D5814" s="95"/>
      <c r="E5814" s="95"/>
      <c r="F5814" s="95" t="s">
        <v>25184</v>
      </c>
      <c r="G5814" s="258"/>
    </row>
    <row r="5815" spans="1:7" ht="31.5">
      <c r="A5815" s="126"/>
      <c r="B5815" s="257" t="s">
        <v>21710</v>
      </c>
      <c r="C5815" s="95"/>
      <c r="D5815" s="95"/>
      <c r="E5815" s="95"/>
      <c r="F5815" s="95" t="s">
        <v>25184</v>
      </c>
      <c r="G5815" s="258"/>
    </row>
    <row r="5816" spans="1:7" ht="31.5">
      <c r="A5816" s="126"/>
      <c r="B5816" s="257" t="s">
        <v>21711</v>
      </c>
      <c r="C5816" s="95"/>
      <c r="D5816" s="95"/>
      <c r="E5816" s="95"/>
      <c r="F5816" s="95" t="s">
        <v>25184</v>
      </c>
      <c r="G5816" s="258"/>
    </row>
    <row r="5817" spans="1:7" ht="31.5">
      <c r="A5817" s="126"/>
      <c r="B5817" s="257" t="s">
        <v>21712</v>
      </c>
      <c r="C5817" s="95"/>
      <c r="D5817" s="95"/>
      <c r="E5817" s="95"/>
      <c r="F5817" s="95" t="s">
        <v>25184</v>
      </c>
      <c r="G5817" s="258"/>
    </row>
    <row r="5818" spans="1:7" ht="31.5">
      <c r="A5818" s="126"/>
      <c r="B5818" s="257" t="s">
        <v>21713</v>
      </c>
      <c r="C5818" s="95"/>
      <c r="D5818" s="95"/>
      <c r="E5818" s="95"/>
      <c r="F5818" s="95" t="s">
        <v>25184</v>
      </c>
      <c r="G5818" s="258"/>
    </row>
    <row r="5819" spans="1:7" ht="31.5">
      <c r="A5819" s="126"/>
      <c r="B5819" s="257" t="s">
        <v>21714</v>
      </c>
      <c r="C5819" s="95"/>
      <c r="D5819" s="95"/>
      <c r="E5819" s="95"/>
      <c r="F5819" s="95" t="s">
        <v>25184</v>
      </c>
      <c r="G5819" s="258"/>
    </row>
    <row r="5820" spans="1:7" ht="31.5">
      <c r="A5820" s="126"/>
      <c r="B5820" s="257" t="s">
        <v>21715</v>
      </c>
      <c r="C5820" s="95"/>
      <c r="D5820" s="95"/>
      <c r="E5820" s="95"/>
      <c r="F5820" s="95" t="s">
        <v>25184</v>
      </c>
      <c r="G5820" s="258"/>
    </row>
    <row r="5821" spans="1:7" ht="31.5">
      <c r="A5821" s="126"/>
      <c r="B5821" s="257" t="s">
        <v>21716</v>
      </c>
      <c r="C5821" s="95"/>
      <c r="D5821" s="95"/>
      <c r="E5821" s="95"/>
      <c r="F5821" s="95" t="s">
        <v>25184</v>
      </c>
      <c r="G5821" s="258"/>
    </row>
    <row r="5822" spans="1:7" ht="31.5">
      <c r="A5822" s="126"/>
      <c r="B5822" s="257" t="s">
        <v>21717</v>
      </c>
      <c r="C5822" s="95"/>
      <c r="D5822" s="95"/>
      <c r="E5822" s="95"/>
      <c r="F5822" s="95" t="s">
        <v>25184</v>
      </c>
      <c r="G5822" s="258"/>
    </row>
    <row r="5823" spans="1:7" ht="31.5">
      <c r="A5823" s="126"/>
      <c r="B5823" s="257" t="s">
        <v>21718</v>
      </c>
      <c r="C5823" s="95"/>
      <c r="D5823" s="95"/>
      <c r="E5823" s="95"/>
      <c r="F5823" s="95" t="s">
        <v>25184</v>
      </c>
      <c r="G5823" s="258"/>
    </row>
    <row r="5824" spans="1:7" ht="31.5">
      <c r="A5824" s="126"/>
      <c r="B5824" s="257" t="s">
        <v>21719</v>
      </c>
      <c r="C5824" s="95"/>
      <c r="D5824" s="95"/>
      <c r="E5824" s="95"/>
      <c r="F5824" s="95" t="s">
        <v>25184</v>
      </c>
      <c r="G5824" s="258"/>
    </row>
    <row r="5825" spans="1:7" ht="31.5">
      <c r="A5825" s="126"/>
      <c r="B5825" s="257" t="s">
        <v>21720</v>
      </c>
      <c r="C5825" s="95"/>
      <c r="D5825" s="95"/>
      <c r="E5825" s="95"/>
      <c r="F5825" s="95" t="s">
        <v>25184</v>
      </c>
      <c r="G5825" s="258"/>
    </row>
    <row r="5826" spans="1:7" ht="31.5">
      <c r="A5826" s="126"/>
      <c r="B5826" s="257" t="s">
        <v>21721</v>
      </c>
      <c r="C5826" s="95"/>
      <c r="D5826" s="95"/>
      <c r="E5826" s="95"/>
      <c r="F5826" s="95" t="s">
        <v>25184</v>
      </c>
      <c r="G5826" s="258"/>
    </row>
    <row r="5827" spans="1:7" ht="31.5">
      <c r="A5827" s="126"/>
      <c r="B5827" s="257" t="s">
        <v>21722</v>
      </c>
      <c r="C5827" s="95"/>
      <c r="D5827" s="95"/>
      <c r="E5827" s="95"/>
      <c r="F5827" s="95" t="s">
        <v>25184</v>
      </c>
      <c r="G5827" s="258"/>
    </row>
    <row r="5828" spans="1:7" ht="31.5">
      <c r="A5828" s="126"/>
      <c r="B5828" s="257" t="s">
        <v>21723</v>
      </c>
      <c r="C5828" s="95"/>
      <c r="D5828" s="95"/>
      <c r="E5828" s="95"/>
      <c r="F5828" s="95" t="s">
        <v>25184</v>
      </c>
      <c r="G5828" s="258"/>
    </row>
    <row r="5829" spans="1:7" ht="31.5">
      <c r="A5829" s="126"/>
      <c r="B5829" s="257" t="s">
        <v>21724</v>
      </c>
      <c r="C5829" s="95"/>
      <c r="D5829" s="95"/>
      <c r="E5829" s="95"/>
      <c r="F5829" s="95" t="s">
        <v>25184</v>
      </c>
      <c r="G5829" s="258"/>
    </row>
    <row r="5830" spans="1:7" ht="31.5">
      <c r="A5830" s="126"/>
      <c r="B5830" s="257" t="s">
        <v>21725</v>
      </c>
      <c r="C5830" s="95"/>
      <c r="D5830" s="95"/>
      <c r="E5830" s="95"/>
      <c r="F5830" s="95" t="s">
        <v>25184</v>
      </c>
      <c r="G5830" s="258"/>
    </row>
    <row r="5831" spans="1:7" ht="31.5">
      <c r="A5831" s="126"/>
      <c r="B5831" s="257" t="s">
        <v>21726</v>
      </c>
      <c r="C5831" s="95"/>
      <c r="D5831" s="95"/>
      <c r="E5831" s="95"/>
      <c r="F5831" s="95" t="s">
        <v>25184</v>
      </c>
      <c r="G5831" s="258"/>
    </row>
    <row r="5832" spans="1:7" ht="31.5">
      <c r="A5832" s="126"/>
      <c r="B5832" s="257" t="s">
        <v>21727</v>
      </c>
      <c r="C5832" s="95"/>
      <c r="D5832" s="95"/>
      <c r="E5832" s="95"/>
      <c r="F5832" s="95" t="s">
        <v>25184</v>
      </c>
      <c r="G5832" s="258"/>
    </row>
    <row r="5833" spans="1:7" ht="31.5">
      <c r="A5833" s="126"/>
      <c r="B5833" s="257" t="s">
        <v>21728</v>
      </c>
      <c r="C5833" s="95"/>
      <c r="D5833" s="95"/>
      <c r="E5833" s="95"/>
      <c r="F5833" s="95" t="s">
        <v>25184</v>
      </c>
      <c r="G5833" s="258"/>
    </row>
    <row r="5834" spans="1:7" ht="31.5">
      <c r="A5834" s="126"/>
      <c r="B5834" s="257" t="s">
        <v>21729</v>
      </c>
      <c r="C5834" s="95"/>
      <c r="D5834" s="95"/>
      <c r="E5834" s="95"/>
      <c r="F5834" s="95" t="s">
        <v>25184</v>
      </c>
      <c r="G5834" s="258"/>
    </row>
    <row r="5835" spans="1:7" ht="31.5">
      <c r="A5835" s="126"/>
      <c r="B5835" s="257" t="s">
        <v>21730</v>
      </c>
      <c r="C5835" s="95"/>
      <c r="D5835" s="95"/>
      <c r="E5835" s="95"/>
      <c r="F5835" s="95" t="s">
        <v>25184</v>
      </c>
      <c r="G5835" s="258"/>
    </row>
    <row r="5836" spans="1:7" ht="31.5">
      <c r="A5836" s="126"/>
      <c r="B5836" s="257" t="s">
        <v>21731</v>
      </c>
      <c r="C5836" s="95"/>
      <c r="D5836" s="95"/>
      <c r="E5836" s="95"/>
      <c r="F5836" s="95" t="s">
        <v>25184</v>
      </c>
      <c r="G5836" s="258"/>
    </row>
    <row r="5837" spans="1:7" ht="31.5">
      <c r="A5837" s="126"/>
      <c r="B5837" s="257" t="s">
        <v>21732</v>
      </c>
      <c r="C5837" s="95"/>
      <c r="D5837" s="95"/>
      <c r="E5837" s="95"/>
      <c r="F5837" s="95" t="s">
        <v>25184</v>
      </c>
      <c r="G5837" s="258"/>
    </row>
    <row r="5838" spans="1:7" ht="31.5">
      <c r="A5838" s="126"/>
      <c r="B5838" s="257" t="s">
        <v>21733</v>
      </c>
      <c r="C5838" s="95"/>
      <c r="D5838" s="95"/>
      <c r="E5838" s="95"/>
      <c r="F5838" s="95" t="s">
        <v>25184</v>
      </c>
      <c r="G5838" s="258"/>
    </row>
    <row r="5839" spans="1:7" ht="31.5">
      <c r="A5839" s="126"/>
      <c r="B5839" s="257" t="s">
        <v>21734</v>
      </c>
      <c r="C5839" s="95"/>
      <c r="D5839" s="95"/>
      <c r="E5839" s="95"/>
      <c r="F5839" s="95" t="s">
        <v>25184</v>
      </c>
      <c r="G5839" s="258"/>
    </row>
    <row r="5840" spans="1:7" ht="31.5">
      <c r="A5840" s="126"/>
      <c r="B5840" s="257" t="s">
        <v>21735</v>
      </c>
      <c r="C5840" s="95"/>
      <c r="D5840" s="95"/>
      <c r="E5840" s="95"/>
      <c r="F5840" s="95" t="s">
        <v>25184</v>
      </c>
      <c r="G5840" s="258"/>
    </row>
    <row r="5841" spans="1:7" ht="31.5">
      <c r="A5841" s="126"/>
      <c r="B5841" s="257" t="s">
        <v>21736</v>
      </c>
      <c r="C5841" s="95"/>
      <c r="D5841" s="95"/>
      <c r="E5841" s="95"/>
      <c r="F5841" s="95" t="s">
        <v>25184</v>
      </c>
      <c r="G5841" s="258"/>
    </row>
    <row r="5842" spans="1:7" ht="31.5">
      <c r="A5842" s="126"/>
      <c r="B5842" s="257" t="s">
        <v>21737</v>
      </c>
      <c r="C5842" s="95"/>
      <c r="D5842" s="95"/>
      <c r="E5842" s="95"/>
      <c r="F5842" s="95" t="s">
        <v>25184</v>
      </c>
      <c r="G5842" s="258"/>
    </row>
    <row r="5843" spans="1:7" ht="31.5">
      <c r="A5843" s="126"/>
      <c r="B5843" s="257" t="s">
        <v>21738</v>
      </c>
      <c r="C5843" s="95"/>
      <c r="D5843" s="95"/>
      <c r="E5843" s="95"/>
      <c r="F5843" s="95" t="s">
        <v>25184</v>
      </c>
      <c r="G5843" s="258"/>
    </row>
    <row r="5844" spans="1:7" ht="31.5">
      <c r="A5844" s="126"/>
      <c r="B5844" s="257" t="s">
        <v>21739</v>
      </c>
      <c r="C5844" s="95"/>
      <c r="D5844" s="95"/>
      <c r="E5844" s="95"/>
      <c r="F5844" s="95" t="s">
        <v>25184</v>
      </c>
      <c r="G5844" s="258"/>
    </row>
    <row r="5845" spans="1:7" ht="31.5">
      <c r="A5845" s="126"/>
      <c r="B5845" s="257" t="s">
        <v>21740</v>
      </c>
      <c r="C5845" s="95"/>
      <c r="D5845" s="95"/>
      <c r="E5845" s="95"/>
      <c r="F5845" s="95" t="s">
        <v>25184</v>
      </c>
      <c r="G5845" s="258"/>
    </row>
    <row r="5846" spans="1:7" ht="31.5">
      <c r="A5846" s="126"/>
      <c r="B5846" s="257" t="s">
        <v>21741</v>
      </c>
      <c r="C5846" s="95"/>
      <c r="D5846" s="95"/>
      <c r="E5846" s="95"/>
      <c r="F5846" s="95" t="s">
        <v>25184</v>
      </c>
      <c r="G5846" s="258"/>
    </row>
    <row r="5847" spans="1:7" ht="31.5">
      <c r="A5847" s="126"/>
      <c r="B5847" s="257" t="s">
        <v>21742</v>
      </c>
      <c r="C5847" s="95"/>
      <c r="D5847" s="95"/>
      <c r="E5847" s="95"/>
      <c r="F5847" s="95" t="s">
        <v>25184</v>
      </c>
      <c r="G5847" s="258"/>
    </row>
    <row r="5848" spans="1:7" ht="31.5">
      <c r="A5848" s="126"/>
      <c r="B5848" s="257" t="s">
        <v>21743</v>
      </c>
      <c r="C5848" s="95"/>
      <c r="D5848" s="95"/>
      <c r="E5848" s="95"/>
      <c r="F5848" s="95" t="s">
        <v>25184</v>
      </c>
      <c r="G5848" s="258"/>
    </row>
    <row r="5849" spans="1:7" ht="31.5">
      <c r="A5849" s="126"/>
      <c r="B5849" s="257" t="s">
        <v>21744</v>
      </c>
      <c r="C5849" s="95"/>
      <c r="D5849" s="95"/>
      <c r="E5849" s="95"/>
      <c r="F5849" s="95" t="s">
        <v>25184</v>
      </c>
      <c r="G5849" s="258"/>
    </row>
    <row r="5850" spans="1:7" ht="31.5">
      <c r="A5850" s="126"/>
      <c r="B5850" s="257" t="s">
        <v>21745</v>
      </c>
      <c r="C5850" s="95"/>
      <c r="D5850" s="95"/>
      <c r="E5850" s="95"/>
      <c r="F5850" s="95" t="s">
        <v>25184</v>
      </c>
      <c r="G5850" s="258"/>
    </row>
    <row r="5851" spans="1:7" ht="31.5">
      <c r="A5851" s="126"/>
      <c r="B5851" s="257" t="s">
        <v>21746</v>
      </c>
      <c r="C5851" s="95"/>
      <c r="D5851" s="95"/>
      <c r="E5851" s="95"/>
      <c r="F5851" s="95" t="s">
        <v>25184</v>
      </c>
      <c r="G5851" s="258"/>
    </row>
    <row r="5852" spans="1:7" ht="31.5">
      <c r="A5852" s="126"/>
      <c r="B5852" s="257" t="s">
        <v>21747</v>
      </c>
      <c r="C5852" s="95"/>
      <c r="D5852" s="95"/>
      <c r="E5852" s="95"/>
      <c r="F5852" s="95" t="s">
        <v>25184</v>
      </c>
      <c r="G5852" s="258"/>
    </row>
    <row r="5853" spans="1:7" ht="31.5">
      <c r="A5853" s="126"/>
      <c r="B5853" s="257" t="s">
        <v>21748</v>
      </c>
      <c r="C5853" s="95"/>
      <c r="D5853" s="95"/>
      <c r="E5853" s="95"/>
      <c r="F5853" s="95" t="s">
        <v>25184</v>
      </c>
      <c r="G5853" s="258"/>
    </row>
    <row r="5854" spans="1:7" ht="31.5">
      <c r="A5854" s="126"/>
      <c r="B5854" s="257" t="s">
        <v>21749</v>
      </c>
      <c r="C5854" s="95"/>
      <c r="D5854" s="95"/>
      <c r="E5854" s="95"/>
      <c r="F5854" s="95" t="s">
        <v>25184</v>
      </c>
      <c r="G5854" s="258"/>
    </row>
    <row r="5855" spans="1:7" ht="31.5">
      <c r="A5855" s="126"/>
      <c r="B5855" s="257" t="s">
        <v>21750</v>
      </c>
      <c r="C5855" s="95"/>
      <c r="D5855" s="95"/>
      <c r="E5855" s="95"/>
      <c r="F5855" s="95" t="s">
        <v>25184</v>
      </c>
      <c r="G5855" s="258"/>
    </row>
    <row r="5856" spans="1:7" ht="31.5">
      <c r="A5856" s="126"/>
      <c r="B5856" s="257" t="s">
        <v>21751</v>
      </c>
      <c r="C5856" s="95"/>
      <c r="D5856" s="95"/>
      <c r="E5856" s="95"/>
      <c r="F5856" s="95" t="s">
        <v>25184</v>
      </c>
      <c r="G5856" s="258"/>
    </row>
    <row r="5857" spans="1:7" ht="31.5">
      <c r="A5857" s="126"/>
      <c r="B5857" s="257" t="s">
        <v>21752</v>
      </c>
      <c r="C5857" s="95"/>
      <c r="D5857" s="95"/>
      <c r="E5857" s="95"/>
      <c r="F5857" s="95" t="s">
        <v>25184</v>
      </c>
      <c r="G5857" s="258"/>
    </row>
    <row r="5858" spans="1:7" ht="31.5">
      <c r="A5858" s="126"/>
      <c r="B5858" s="257" t="s">
        <v>21753</v>
      </c>
      <c r="C5858" s="95"/>
      <c r="D5858" s="95"/>
      <c r="E5858" s="95"/>
      <c r="F5858" s="95" t="s">
        <v>25184</v>
      </c>
      <c r="G5858" s="258"/>
    </row>
    <row r="5859" spans="1:7" ht="31.5">
      <c r="A5859" s="126"/>
      <c r="B5859" s="257" t="s">
        <v>21754</v>
      </c>
      <c r="C5859" s="95"/>
      <c r="D5859" s="95"/>
      <c r="E5859" s="95"/>
      <c r="F5859" s="95" t="s">
        <v>25184</v>
      </c>
      <c r="G5859" s="258"/>
    </row>
    <row r="5860" spans="1:7" ht="31.5">
      <c r="A5860" s="126"/>
      <c r="B5860" s="257" t="s">
        <v>21755</v>
      </c>
      <c r="C5860" s="95"/>
      <c r="D5860" s="95"/>
      <c r="E5860" s="95"/>
      <c r="F5860" s="95" t="s">
        <v>25184</v>
      </c>
      <c r="G5860" s="258"/>
    </row>
    <row r="5861" spans="1:7" ht="31.5">
      <c r="A5861" s="126"/>
      <c r="B5861" s="257" t="s">
        <v>21756</v>
      </c>
      <c r="C5861" s="95"/>
      <c r="D5861" s="95"/>
      <c r="E5861" s="95"/>
      <c r="F5861" s="95" t="s">
        <v>25184</v>
      </c>
      <c r="G5861" s="258"/>
    </row>
    <row r="5862" spans="1:7" ht="31.5">
      <c r="A5862" s="126"/>
      <c r="B5862" s="257" t="s">
        <v>21757</v>
      </c>
      <c r="C5862" s="95"/>
      <c r="D5862" s="95"/>
      <c r="E5862" s="95"/>
      <c r="F5862" s="95" t="s">
        <v>25184</v>
      </c>
      <c r="G5862" s="258"/>
    </row>
    <row r="5863" spans="1:7" ht="31.5">
      <c r="A5863" s="126"/>
      <c r="B5863" s="257" t="s">
        <v>21758</v>
      </c>
      <c r="C5863" s="95"/>
      <c r="D5863" s="95"/>
      <c r="E5863" s="95"/>
      <c r="F5863" s="95" t="s">
        <v>25184</v>
      </c>
      <c r="G5863" s="258"/>
    </row>
    <row r="5864" spans="1:7" ht="31.5">
      <c r="A5864" s="126"/>
      <c r="B5864" s="257" t="s">
        <v>21759</v>
      </c>
      <c r="C5864" s="95"/>
      <c r="D5864" s="95"/>
      <c r="E5864" s="95"/>
      <c r="F5864" s="95" t="s">
        <v>25184</v>
      </c>
      <c r="G5864" s="258"/>
    </row>
    <row r="5865" spans="1:7" ht="31.5">
      <c r="A5865" s="126"/>
      <c r="B5865" s="257" t="s">
        <v>21760</v>
      </c>
      <c r="C5865" s="95"/>
      <c r="D5865" s="95"/>
      <c r="E5865" s="95"/>
      <c r="F5865" s="95" t="s">
        <v>25184</v>
      </c>
      <c r="G5865" s="258"/>
    </row>
    <row r="5866" spans="1:7" ht="31.5">
      <c r="A5866" s="126"/>
      <c r="B5866" s="257" t="s">
        <v>21761</v>
      </c>
      <c r="C5866" s="95"/>
      <c r="D5866" s="95"/>
      <c r="E5866" s="95"/>
      <c r="F5866" s="95" t="s">
        <v>25184</v>
      </c>
      <c r="G5866" s="258"/>
    </row>
    <row r="5867" spans="1:7" ht="31.5">
      <c r="A5867" s="126"/>
      <c r="B5867" s="257" t="s">
        <v>21762</v>
      </c>
      <c r="C5867" s="95"/>
      <c r="D5867" s="95"/>
      <c r="E5867" s="95"/>
      <c r="F5867" s="95" t="s">
        <v>25184</v>
      </c>
      <c r="G5867" s="258"/>
    </row>
    <row r="5868" spans="1:7" ht="31.5">
      <c r="A5868" s="126"/>
      <c r="B5868" s="257" t="s">
        <v>21763</v>
      </c>
      <c r="C5868" s="95"/>
      <c r="D5868" s="95"/>
      <c r="E5868" s="95"/>
      <c r="F5868" s="95" t="s">
        <v>25184</v>
      </c>
      <c r="G5868" s="258"/>
    </row>
    <row r="5869" spans="1:7" ht="31.5">
      <c r="A5869" s="126"/>
      <c r="B5869" s="257" t="s">
        <v>21764</v>
      </c>
      <c r="C5869" s="95"/>
      <c r="D5869" s="95"/>
      <c r="E5869" s="95"/>
      <c r="F5869" s="95" t="s">
        <v>25184</v>
      </c>
      <c r="G5869" s="258"/>
    </row>
    <row r="5870" spans="1:7" ht="31.5">
      <c r="A5870" s="126"/>
      <c r="B5870" s="257" t="s">
        <v>21765</v>
      </c>
      <c r="C5870" s="95"/>
      <c r="D5870" s="95"/>
      <c r="E5870" s="95"/>
      <c r="F5870" s="95" t="s">
        <v>25184</v>
      </c>
      <c r="G5870" s="258"/>
    </row>
    <row r="5871" spans="1:7" ht="31.5">
      <c r="A5871" s="126"/>
      <c r="B5871" s="257" t="s">
        <v>21766</v>
      </c>
      <c r="C5871" s="95"/>
      <c r="D5871" s="95"/>
      <c r="E5871" s="95"/>
      <c r="F5871" s="95" t="s">
        <v>25184</v>
      </c>
      <c r="G5871" s="258"/>
    </row>
    <row r="5872" spans="1:7" ht="31.5">
      <c r="A5872" s="126"/>
      <c r="B5872" s="257" t="s">
        <v>21767</v>
      </c>
      <c r="C5872" s="95"/>
      <c r="D5872" s="95"/>
      <c r="E5872" s="95"/>
      <c r="F5872" s="95" t="s">
        <v>25184</v>
      </c>
      <c r="G5872" s="258"/>
    </row>
    <row r="5873" spans="1:7" ht="31.5">
      <c r="A5873" s="126"/>
      <c r="B5873" s="257" t="s">
        <v>21768</v>
      </c>
      <c r="C5873" s="95"/>
      <c r="D5873" s="95"/>
      <c r="E5873" s="95"/>
      <c r="F5873" s="95" t="s">
        <v>25184</v>
      </c>
      <c r="G5873" s="258"/>
    </row>
    <row r="5874" spans="1:7" ht="31.5">
      <c r="A5874" s="126"/>
      <c r="B5874" s="257" t="s">
        <v>21769</v>
      </c>
      <c r="C5874" s="95"/>
      <c r="D5874" s="95"/>
      <c r="E5874" s="95"/>
      <c r="F5874" s="95" t="s">
        <v>25184</v>
      </c>
      <c r="G5874" s="258"/>
    </row>
    <row r="5875" spans="1:7" ht="31.5">
      <c r="A5875" s="126"/>
      <c r="B5875" s="257" t="s">
        <v>21770</v>
      </c>
      <c r="C5875" s="95"/>
      <c r="D5875" s="95"/>
      <c r="E5875" s="95"/>
      <c r="F5875" s="95" t="s">
        <v>25184</v>
      </c>
      <c r="G5875" s="258"/>
    </row>
    <row r="5876" spans="1:7" ht="31.5">
      <c r="A5876" s="126"/>
      <c r="B5876" s="257" t="s">
        <v>21771</v>
      </c>
      <c r="C5876" s="95"/>
      <c r="D5876" s="95"/>
      <c r="E5876" s="95"/>
      <c r="F5876" s="95" t="s">
        <v>25184</v>
      </c>
      <c r="G5876" s="258"/>
    </row>
    <row r="5877" spans="1:7" ht="31.5">
      <c r="A5877" s="126"/>
      <c r="B5877" s="257" t="s">
        <v>21772</v>
      </c>
      <c r="C5877" s="95"/>
      <c r="D5877" s="95"/>
      <c r="E5877" s="95"/>
      <c r="F5877" s="95" t="s">
        <v>25184</v>
      </c>
      <c r="G5877" s="258"/>
    </row>
    <row r="5878" spans="1:7" ht="31.5">
      <c r="A5878" s="126"/>
      <c r="B5878" s="257" t="s">
        <v>21773</v>
      </c>
      <c r="C5878" s="95"/>
      <c r="D5878" s="95"/>
      <c r="E5878" s="95"/>
      <c r="F5878" s="95" t="s">
        <v>25184</v>
      </c>
      <c r="G5878" s="258"/>
    </row>
    <row r="5879" spans="1:7" ht="31.5">
      <c r="A5879" s="126"/>
      <c r="B5879" s="257" t="s">
        <v>21774</v>
      </c>
      <c r="C5879" s="95"/>
      <c r="D5879" s="95"/>
      <c r="E5879" s="95"/>
      <c r="F5879" s="95" t="s">
        <v>25184</v>
      </c>
      <c r="G5879" s="258"/>
    </row>
    <row r="5880" spans="1:7" ht="31.5">
      <c r="A5880" s="126"/>
      <c r="B5880" s="257" t="s">
        <v>21775</v>
      </c>
      <c r="C5880" s="95"/>
      <c r="D5880" s="95"/>
      <c r="E5880" s="95"/>
      <c r="F5880" s="95" t="s">
        <v>25184</v>
      </c>
      <c r="G5880" s="258"/>
    </row>
    <row r="5881" spans="1:7" ht="31.5">
      <c r="A5881" s="126"/>
      <c r="B5881" s="257" t="s">
        <v>21776</v>
      </c>
      <c r="C5881" s="95"/>
      <c r="D5881" s="95"/>
      <c r="E5881" s="95"/>
      <c r="F5881" s="95" t="s">
        <v>25184</v>
      </c>
      <c r="G5881" s="258"/>
    </row>
    <row r="5882" spans="1:7" ht="31.5">
      <c r="A5882" s="126"/>
      <c r="B5882" s="257" t="s">
        <v>21777</v>
      </c>
      <c r="C5882" s="95"/>
      <c r="D5882" s="95"/>
      <c r="E5882" s="95"/>
      <c r="F5882" s="95" t="s">
        <v>25184</v>
      </c>
      <c r="G5882" s="258"/>
    </row>
    <row r="5883" spans="1:7" ht="31.5">
      <c r="A5883" s="126"/>
      <c r="B5883" s="257" t="s">
        <v>21778</v>
      </c>
      <c r="C5883" s="95"/>
      <c r="D5883" s="95"/>
      <c r="E5883" s="95"/>
      <c r="F5883" s="95" t="s">
        <v>25184</v>
      </c>
      <c r="G5883" s="258"/>
    </row>
    <row r="5884" spans="1:7" ht="31.5">
      <c r="A5884" s="126"/>
      <c r="B5884" s="257" t="s">
        <v>21779</v>
      </c>
      <c r="C5884" s="95"/>
      <c r="D5884" s="95"/>
      <c r="E5884" s="95"/>
      <c r="F5884" s="95" t="s">
        <v>25184</v>
      </c>
      <c r="G5884" s="258"/>
    </row>
    <row r="5885" spans="1:7" ht="31.5">
      <c r="A5885" s="126"/>
      <c r="B5885" s="257" t="s">
        <v>21780</v>
      </c>
      <c r="C5885" s="95"/>
      <c r="D5885" s="95"/>
      <c r="E5885" s="95"/>
      <c r="F5885" s="95" t="s">
        <v>25184</v>
      </c>
      <c r="G5885" s="258"/>
    </row>
    <row r="5886" spans="1:7" ht="31.5">
      <c r="A5886" s="126"/>
      <c r="B5886" s="257" t="s">
        <v>21781</v>
      </c>
      <c r="C5886" s="95"/>
      <c r="D5886" s="95"/>
      <c r="E5886" s="95"/>
      <c r="F5886" s="95" t="s">
        <v>25184</v>
      </c>
      <c r="G5886" s="258"/>
    </row>
    <row r="5887" spans="1:7" ht="31.5">
      <c r="A5887" s="126"/>
      <c r="B5887" s="257" t="s">
        <v>21782</v>
      </c>
      <c r="C5887" s="95"/>
      <c r="D5887" s="95"/>
      <c r="E5887" s="95"/>
      <c r="F5887" s="95" t="s">
        <v>25184</v>
      </c>
      <c r="G5887" s="258"/>
    </row>
    <row r="5888" spans="1:7" ht="31.5">
      <c r="A5888" s="126"/>
      <c r="B5888" s="257" t="s">
        <v>21783</v>
      </c>
      <c r="C5888" s="95"/>
      <c r="D5888" s="95"/>
      <c r="E5888" s="95"/>
      <c r="F5888" s="95" t="s">
        <v>25184</v>
      </c>
      <c r="G5888" s="258"/>
    </row>
    <row r="5889" spans="1:7" ht="31.5">
      <c r="A5889" s="126"/>
      <c r="B5889" s="257" t="s">
        <v>21784</v>
      </c>
      <c r="C5889" s="95"/>
      <c r="D5889" s="95"/>
      <c r="E5889" s="95"/>
      <c r="F5889" s="95" t="s">
        <v>25184</v>
      </c>
      <c r="G5889" s="258"/>
    </row>
    <row r="5890" spans="1:7" ht="31.5">
      <c r="A5890" s="126"/>
      <c r="B5890" s="257" t="s">
        <v>21785</v>
      </c>
      <c r="C5890" s="95"/>
      <c r="D5890" s="95"/>
      <c r="E5890" s="95"/>
      <c r="F5890" s="95" t="s">
        <v>25184</v>
      </c>
      <c r="G5890" s="258"/>
    </row>
    <row r="5891" spans="1:7" ht="31.5">
      <c r="A5891" s="126"/>
      <c r="B5891" s="257" t="s">
        <v>21786</v>
      </c>
      <c r="C5891" s="95"/>
      <c r="D5891" s="95"/>
      <c r="E5891" s="95"/>
      <c r="F5891" s="95" t="s">
        <v>25184</v>
      </c>
      <c r="G5891" s="258"/>
    </row>
    <row r="5892" spans="1:7" ht="31.5">
      <c r="A5892" s="126"/>
      <c r="B5892" s="257" t="s">
        <v>21787</v>
      </c>
      <c r="C5892" s="95"/>
      <c r="D5892" s="95"/>
      <c r="E5892" s="95"/>
      <c r="F5892" s="95" t="s">
        <v>25184</v>
      </c>
      <c r="G5892" s="258"/>
    </row>
    <row r="5893" spans="1:7" ht="31.5">
      <c r="A5893" s="126"/>
      <c r="B5893" s="257" t="s">
        <v>21788</v>
      </c>
      <c r="C5893" s="95"/>
      <c r="D5893" s="95"/>
      <c r="E5893" s="95"/>
      <c r="F5893" s="95" t="s">
        <v>25184</v>
      </c>
      <c r="G5893" s="258"/>
    </row>
    <row r="5894" spans="1:7" ht="31.5">
      <c r="A5894" s="126"/>
      <c r="B5894" s="257" t="s">
        <v>21789</v>
      </c>
      <c r="C5894" s="95"/>
      <c r="D5894" s="95"/>
      <c r="E5894" s="95"/>
      <c r="F5894" s="95" t="s">
        <v>25184</v>
      </c>
      <c r="G5894" s="258"/>
    </row>
    <row r="5895" spans="1:7" ht="31.5">
      <c r="A5895" s="126"/>
      <c r="B5895" s="257" t="s">
        <v>21790</v>
      </c>
      <c r="C5895" s="95"/>
      <c r="D5895" s="95"/>
      <c r="E5895" s="95"/>
      <c r="F5895" s="95" t="s">
        <v>25184</v>
      </c>
      <c r="G5895" s="258"/>
    </row>
    <row r="5896" spans="1:7" ht="31.5">
      <c r="A5896" s="126"/>
      <c r="B5896" s="257" t="s">
        <v>21791</v>
      </c>
      <c r="C5896" s="95"/>
      <c r="D5896" s="95"/>
      <c r="E5896" s="95"/>
      <c r="F5896" s="95" t="s">
        <v>25184</v>
      </c>
      <c r="G5896" s="258"/>
    </row>
    <row r="5897" spans="1:7" ht="31.5">
      <c r="A5897" s="126"/>
      <c r="B5897" s="257" t="s">
        <v>21792</v>
      </c>
      <c r="C5897" s="95"/>
      <c r="D5897" s="95"/>
      <c r="E5897" s="95"/>
      <c r="F5897" s="95" t="s">
        <v>25184</v>
      </c>
      <c r="G5897" s="258"/>
    </row>
    <row r="5898" spans="1:7" ht="31.5">
      <c r="A5898" s="126"/>
      <c r="B5898" s="257" t="s">
        <v>21793</v>
      </c>
      <c r="C5898" s="95"/>
      <c r="D5898" s="95"/>
      <c r="E5898" s="95"/>
      <c r="F5898" s="95" t="s">
        <v>25184</v>
      </c>
      <c r="G5898" s="258"/>
    </row>
    <row r="5899" spans="1:7" ht="31.5">
      <c r="A5899" s="126"/>
      <c r="B5899" s="257" t="s">
        <v>21794</v>
      </c>
      <c r="C5899" s="95"/>
      <c r="D5899" s="95"/>
      <c r="E5899" s="95"/>
      <c r="F5899" s="95" t="s">
        <v>25184</v>
      </c>
      <c r="G5899" s="258"/>
    </row>
    <row r="5900" spans="1:7" ht="31.5">
      <c r="A5900" s="126"/>
      <c r="B5900" s="257" t="s">
        <v>21795</v>
      </c>
      <c r="C5900" s="95"/>
      <c r="D5900" s="95"/>
      <c r="E5900" s="95"/>
      <c r="F5900" s="95" t="s">
        <v>25184</v>
      </c>
      <c r="G5900" s="258"/>
    </row>
    <row r="5901" spans="1:7" ht="31.5">
      <c r="A5901" s="126"/>
      <c r="B5901" s="257" t="s">
        <v>21796</v>
      </c>
      <c r="C5901" s="95"/>
      <c r="D5901" s="95"/>
      <c r="E5901" s="95"/>
      <c r="F5901" s="95" t="s">
        <v>25184</v>
      </c>
      <c r="G5901" s="258"/>
    </row>
    <row r="5902" spans="1:7" ht="31.5">
      <c r="A5902" s="126"/>
      <c r="B5902" s="257" t="s">
        <v>21797</v>
      </c>
      <c r="C5902" s="95"/>
      <c r="D5902" s="95"/>
      <c r="E5902" s="95"/>
      <c r="F5902" s="95" t="s">
        <v>25184</v>
      </c>
      <c r="G5902" s="258"/>
    </row>
    <row r="5903" spans="1:7" ht="31.5">
      <c r="A5903" s="126"/>
      <c r="B5903" s="257" t="s">
        <v>21798</v>
      </c>
      <c r="C5903" s="95"/>
      <c r="D5903" s="95"/>
      <c r="E5903" s="95"/>
      <c r="F5903" s="95" t="s">
        <v>25184</v>
      </c>
      <c r="G5903" s="258"/>
    </row>
    <row r="5904" spans="1:7" ht="31.5">
      <c r="A5904" s="126"/>
      <c r="B5904" s="257" t="s">
        <v>21799</v>
      </c>
      <c r="C5904" s="95"/>
      <c r="D5904" s="95"/>
      <c r="E5904" s="95"/>
      <c r="F5904" s="95" t="s">
        <v>25184</v>
      </c>
      <c r="G5904" s="258"/>
    </row>
    <row r="5905" spans="1:7" ht="31.5">
      <c r="A5905" s="126"/>
      <c r="B5905" s="257" t="s">
        <v>21800</v>
      </c>
      <c r="C5905" s="95"/>
      <c r="D5905" s="95"/>
      <c r="E5905" s="95"/>
      <c r="F5905" s="95" t="s">
        <v>25184</v>
      </c>
      <c r="G5905" s="258"/>
    </row>
    <row r="5906" spans="1:7" ht="31.5">
      <c r="A5906" s="126"/>
      <c r="B5906" s="257" t="s">
        <v>21801</v>
      </c>
      <c r="C5906" s="95"/>
      <c r="D5906" s="95"/>
      <c r="E5906" s="95"/>
      <c r="F5906" s="95" t="s">
        <v>25184</v>
      </c>
      <c r="G5906" s="258"/>
    </row>
    <row r="5907" spans="1:7" ht="31.5">
      <c r="A5907" s="126"/>
      <c r="B5907" s="257" t="s">
        <v>21802</v>
      </c>
      <c r="C5907" s="95"/>
      <c r="D5907" s="95"/>
      <c r="E5907" s="95"/>
      <c r="F5907" s="95" t="s">
        <v>25184</v>
      </c>
      <c r="G5907" s="258"/>
    </row>
    <row r="5908" spans="1:7" ht="31.5">
      <c r="A5908" s="126"/>
      <c r="B5908" s="257" t="s">
        <v>21803</v>
      </c>
      <c r="C5908" s="95"/>
      <c r="D5908" s="95"/>
      <c r="E5908" s="95"/>
      <c r="F5908" s="95" t="s">
        <v>25184</v>
      </c>
      <c r="G5908" s="258"/>
    </row>
    <row r="5909" spans="1:7" ht="31.5">
      <c r="A5909" s="126"/>
      <c r="B5909" s="257" t="s">
        <v>21804</v>
      </c>
      <c r="C5909" s="95"/>
      <c r="D5909" s="95"/>
      <c r="E5909" s="95"/>
      <c r="F5909" s="95" t="s">
        <v>25184</v>
      </c>
      <c r="G5909" s="258"/>
    </row>
    <row r="5910" spans="1:7" ht="31.5">
      <c r="A5910" s="126"/>
      <c r="B5910" s="257" t="s">
        <v>21805</v>
      </c>
      <c r="C5910" s="95"/>
      <c r="D5910" s="95"/>
      <c r="E5910" s="95"/>
      <c r="F5910" s="95" t="s">
        <v>25184</v>
      </c>
      <c r="G5910" s="258"/>
    </row>
    <row r="5911" spans="1:7" ht="31.5">
      <c r="A5911" s="126"/>
      <c r="B5911" s="257" t="s">
        <v>21806</v>
      </c>
      <c r="C5911" s="95"/>
      <c r="D5911" s="95"/>
      <c r="E5911" s="95"/>
      <c r="F5911" s="95" t="s">
        <v>25184</v>
      </c>
      <c r="G5911" s="258"/>
    </row>
    <row r="5912" spans="1:7" ht="31.5">
      <c r="A5912" s="126"/>
      <c r="B5912" s="257" t="s">
        <v>21807</v>
      </c>
      <c r="C5912" s="95"/>
      <c r="D5912" s="95"/>
      <c r="E5912" s="95"/>
      <c r="F5912" s="95" t="s">
        <v>25184</v>
      </c>
      <c r="G5912" s="258"/>
    </row>
    <row r="5913" spans="1:7" ht="31.5">
      <c r="A5913" s="126"/>
      <c r="B5913" s="257" t="s">
        <v>21808</v>
      </c>
      <c r="C5913" s="95"/>
      <c r="D5913" s="95"/>
      <c r="E5913" s="95"/>
      <c r="F5913" s="95" t="s">
        <v>25184</v>
      </c>
      <c r="G5913" s="258"/>
    </row>
    <row r="5914" spans="1:7" ht="31.5">
      <c r="A5914" s="126"/>
      <c r="B5914" s="257" t="s">
        <v>21809</v>
      </c>
      <c r="C5914" s="95"/>
      <c r="D5914" s="95"/>
      <c r="E5914" s="95"/>
      <c r="F5914" s="95" t="s">
        <v>25184</v>
      </c>
      <c r="G5914" s="258"/>
    </row>
    <row r="5915" spans="1:7" ht="31.5">
      <c r="A5915" s="126"/>
      <c r="B5915" s="257" t="s">
        <v>21810</v>
      </c>
      <c r="C5915" s="95"/>
      <c r="D5915" s="95"/>
      <c r="E5915" s="95"/>
      <c r="F5915" s="95" t="s">
        <v>25184</v>
      </c>
      <c r="G5915" s="258"/>
    </row>
    <row r="5916" spans="1:7" ht="31.5">
      <c r="A5916" s="126"/>
      <c r="B5916" s="257" t="s">
        <v>21811</v>
      </c>
      <c r="C5916" s="95"/>
      <c r="D5916" s="95"/>
      <c r="E5916" s="95"/>
      <c r="F5916" s="95" t="s">
        <v>25184</v>
      </c>
      <c r="G5916" s="258"/>
    </row>
    <row r="5917" spans="1:7" ht="31.5">
      <c r="A5917" s="126"/>
      <c r="B5917" s="257" t="s">
        <v>21812</v>
      </c>
      <c r="C5917" s="95"/>
      <c r="D5917" s="95"/>
      <c r="E5917" s="95"/>
      <c r="F5917" s="95" t="s">
        <v>25184</v>
      </c>
      <c r="G5917" s="258"/>
    </row>
    <row r="5918" spans="1:7" ht="31.5">
      <c r="A5918" s="126"/>
      <c r="B5918" s="257" t="s">
        <v>21813</v>
      </c>
      <c r="C5918" s="95"/>
      <c r="D5918" s="95"/>
      <c r="E5918" s="95"/>
      <c r="F5918" s="95" t="s">
        <v>25184</v>
      </c>
      <c r="G5918" s="258"/>
    </row>
    <row r="5919" spans="1:7" ht="31.5">
      <c r="A5919" s="126"/>
      <c r="B5919" s="257" t="s">
        <v>21814</v>
      </c>
      <c r="C5919" s="95"/>
      <c r="D5919" s="95"/>
      <c r="E5919" s="95"/>
      <c r="F5919" s="95" t="s">
        <v>25184</v>
      </c>
      <c r="G5919" s="258"/>
    </row>
    <row r="5920" spans="1:7" ht="31.5">
      <c r="A5920" s="126"/>
      <c r="B5920" s="257" t="s">
        <v>21815</v>
      </c>
      <c r="C5920" s="95"/>
      <c r="D5920" s="95"/>
      <c r="E5920" s="95"/>
      <c r="F5920" s="95" t="s">
        <v>25184</v>
      </c>
      <c r="G5920" s="258"/>
    </row>
    <row r="5921" spans="1:7" ht="31.5">
      <c r="A5921" s="126"/>
      <c r="B5921" s="257" t="s">
        <v>21816</v>
      </c>
      <c r="C5921" s="95"/>
      <c r="D5921" s="95"/>
      <c r="E5921" s="95"/>
      <c r="F5921" s="95" t="s">
        <v>25184</v>
      </c>
      <c r="G5921" s="258"/>
    </row>
    <row r="5922" spans="1:7" ht="31.5">
      <c r="A5922" s="126"/>
      <c r="B5922" s="257" t="s">
        <v>21817</v>
      </c>
      <c r="C5922" s="95"/>
      <c r="D5922" s="95"/>
      <c r="E5922" s="95"/>
      <c r="F5922" s="95" t="s">
        <v>25184</v>
      </c>
      <c r="G5922" s="258"/>
    </row>
    <row r="5923" spans="1:7" ht="31.5">
      <c r="A5923" s="126"/>
      <c r="B5923" s="257" t="s">
        <v>21818</v>
      </c>
      <c r="C5923" s="95"/>
      <c r="D5923" s="95"/>
      <c r="E5923" s="95"/>
      <c r="F5923" s="95" t="s">
        <v>25184</v>
      </c>
      <c r="G5923" s="258"/>
    </row>
    <row r="5924" spans="1:7" ht="31.5">
      <c r="A5924" s="126"/>
      <c r="B5924" s="257" t="s">
        <v>21819</v>
      </c>
      <c r="C5924" s="95"/>
      <c r="D5924" s="95"/>
      <c r="E5924" s="95"/>
      <c r="F5924" s="95" t="s">
        <v>25184</v>
      </c>
      <c r="G5924" s="258"/>
    </row>
    <row r="5925" spans="1:7" ht="31.5">
      <c r="A5925" s="126"/>
      <c r="B5925" s="257" t="s">
        <v>21820</v>
      </c>
      <c r="C5925" s="95"/>
      <c r="D5925" s="95"/>
      <c r="E5925" s="95"/>
      <c r="F5925" s="95" t="s">
        <v>25184</v>
      </c>
      <c r="G5925" s="258"/>
    </row>
    <row r="5926" spans="1:7" ht="31.5">
      <c r="A5926" s="126"/>
      <c r="B5926" s="257" t="s">
        <v>21821</v>
      </c>
      <c r="C5926" s="95"/>
      <c r="D5926" s="95"/>
      <c r="E5926" s="95"/>
      <c r="F5926" s="95" t="s">
        <v>25184</v>
      </c>
      <c r="G5926" s="258"/>
    </row>
    <row r="5927" spans="1:7" ht="31.5">
      <c r="A5927" s="126"/>
      <c r="B5927" s="257" t="s">
        <v>21822</v>
      </c>
      <c r="C5927" s="95"/>
      <c r="D5927" s="95"/>
      <c r="E5927" s="95"/>
      <c r="F5927" s="95" t="s">
        <v>25184</v>
      </c>
      <c r="G5927" s="258"/>
    </row>
    <row r="5928" spans="1:7" ht="31.5">
      <c r="A5928" s="126"/>
      <c r="B5928" s="257" t="s">
        <v>21823</v>
      </c>
      <c r="C5928" s="95"/>
      <c r="D5928" s="95"/>
      <c r="E5928" s="95"/>
      <c r="F5928" s="95" t="s">
        <v>25184</v>
      </c>
      <c r="G5928" s="258"/>
    </row>
    <row r="5929" spans="1:7" ht="31.5">
      <c r="A5929" s="126"/>
      <c r="B5929" s="257" t="s">
        <v>21824</v>
      </c>
      <c r="C5929" s="95"/>
      <c r="D5929" s="95"/>
      <c r="E5929" s="95"/>
      <c r="F5929" s="95" t="s">
        <v>25184</v>
      </c>
      <c r="G5929" s="258"/>
    </row>
    <row r="5930" spans="1:7" ht="31.5">
      <c r="A5930" s="126"/>
      <c r="B5930" s="257" t="s">
        <v>21825</v>
      </c>
      <c r="C5930" s="95"/>
      <c r="D5930" s="95"/>
      <c r="E5930" s="95"/>
      <c r="F5930" s="95" t="s">
        <v>25184</v>
      </c>
      <c r="G5930" s="258"/>
    </row>
    <row r="5931" spans="1:7" ht="31.5">
      <c r="A5931" s="126"/>
      <c r="B5931" s="257" t="s">
        <v>21826</v>
      </c>
      <c r="C5931" s="95"/>
      <c r="D5931" s="95"/>
      <c r="E5931" s="95"/>
      <c r="F5931" s="95" t="s">
        <v>25184</v>
      </c>
      <c r="G5931" s="258"/>
    </row>
    <row r="5932" spans="1:7" ht="31.5">
      <c r="A5932" s="126"/>
      <c r="B5932" s="257" t="s">
        <v>21827</v>
      </c>
      <c r="C5932" s="95"/>
      <c r="D5932" s="95"/>
      <c r="E5932" s="95"/>
      <c r="F5932" s="95" t="s">
        <v>25184</v>
      </c>
      <c r="G5932" s="258"/>
    </row>
    <row r="5933" spans="1:7" ht="31.5">
      <c r="A5933" s="126"/>
      <c r="B5933" s="257" t="s">
        <v>21828</v>
      </c>
      <c r="C5933" s="95"/>
      <c r="D5933" s="95"/>
      <c r="E5933" s="95"/>
      <c r="F5933" s="95" t="s">
        <v>25184</v>
      </c>
      <c r="G5933" s="258"/>
    </row>
    <row r="5934" spans="1:7" ht="31.5">
      <c r="A5934" s="126"/>
      <c r="B5934" s="257" t="s">
        <v>21829</v>
      </c>
      <c r="C5934" s="95"/>
      <c r="D5934" s="95"/>
      <c r="E5934" s="95"/>
      <c r="F5934" s="95" t="s">
        <v>25184</v>
      </c>
      <c r="G5934" s="258"/>
    </row>
    <row r="5935" spans="1:7" ht="31.5">
      <c r="A5935" s="126"/>
      <c r="B5935" s="257" t="s">
        <v>21830</v>
      </c>
      <c r="C5935" s="95"/>
      <c r="D5935" s="95"/>
      <c r="E5935" s="95"/>
      <c r="F5935" s="95" t="s">
        <v>25184</v>
      </c>
      <c r="G5935" s="258"/>
    </row>
    <row r="5936" spans="1:7" ht="31.5">
      <c r="A5936" s="126"/>
      <c r="B5936" s="257" t="s">
        <v>21831</v>
      </c>
      <c r="C5936" s="95"/>
      <c r="D5936" s="95"/>
      <c r="E5936" s="95"/>
      <c r="F5936" s="95" t="s">
        <v>25184</v>
      </c>
      <c r="G5936" s="258"/>
    </row>
    <row r="5937" spans="1:7" ht="31.5">
      <c r="A5937" s="126"/>
      <c r="B5937" s="257" t="s">
        <v>21832</v>
      </c>
      <c r="C5937" s="95"/>
      <c r="D5937" s="95"/>
      <c r="E5937" s="95"/>
      <c r="F5937" s="95" t="s">
        <v>25184</v>
      </c>
      <c r="G5937" s="258"/>
    </row>
    <row r="5938" spans="1:7" ht="31.5">
      <c r="A5938" s="126"/>
      <c r="B5938" s="257" t="s">
        <v>21833</v>
      </c>
      <c r="C5938" s="95"/>
      <c r="D5938" s="95"/>
      <c r="E5938" s="95"/>
      <c r="F5938" s="95" t="s">
        <v>25184</v>
      </c>
      <c r="G5938" s="258"/>
    </row>
    <row r="5939" spans="1:7" ht="31.5">
      <c r="A5939" s="126"/>
      <c r="B5939" s="257" t="s">
        <v>21834</v>
      </c>
      <c r="C5939" s="95"/>
      <c r="D5939" s="95"/>
      <c r="E5939" s="95"/>
      <c r="F5939" s="95" t="s">
        <v>25184</v>
      </c>
      <c r="G5939" s="258"/>
    </row>
    <row r="5940" spans="1:7" ht="31.5">
      <c r="A5940" s="126"/>
      <c r="B5940" s="257" t="s">
        <v>21835</v>
      </c>
      <c r="C5940" s="95"/>
      <c r="D5940" s="95"/>
      <c r="E5940" s="95"/>
      <c r="F5940" s="95" t="s">
        <v>25184</v>
      </c>
      <c r="G5940" s="258"/>
    </row>
    <row r="5941" spans="1:7" ht="31.5">
      <c r="A5941" s="126"/>
      <c r="B5941" s="257" t="s">
        <v>21836</v>
      </c>
      <c r="C5941" s="95"/>
      <c r="D5941" s="95"/>
      <c r="E5941" s="95"/>
      <c r="F5941" s="95" t="s">
        <v>25184</v>
      </c>
      <c r="G5941" s="258"/>
    </row>
    <row r="5942" spans="1:7" ht="31.5">
      <c r="A5942" s="126"/>
      <c r="B5942" s="257" t="s">
        <v>21837</v>
      </c>
      <c r="C5942" s="95"/>
      <c r="D5942" s="95"/>
      <c r="E5942" s="95"/>
      <c r="F5942" s="95" t="s">
        <v>25184</v>
      </c>
      <c r="G5942" s="258"/>
    </row>
    <row r="5943" spans="1:7" ht="31.5">
      <c r="A5943" s="126"/>
      <c r="B5943" s="257" t="s">
        <v>21838</v>
      </c>
      <c r="C5943" s="95"/>
      <c r="D5943" s="95"/>
      <c r="E5943" s="95"/>
      <c r="F5943" s="95" t="s">
        <v>25184</v>
      </c>
      <c r="G5943" s="258"/>
    </row>
    <row r="5944" spans="1:7" ht="31.5">
      <c r="A5944" s="126"/>
      <c r="B5944" s="257" t="s">
        <v>21839</v>
      </c>
      <c r="C5944" s="95"/>
      <c r="D5944" s="95"/>
      <c r="E5944" s="95"/>
      <c r="F5944" s="95" t="s">
        <v>25184</v>
      </c>
      <c r="G5944" s="258"/>
    </row>
    <row r="5945" spans="1:7" ht="31.5">
      <c r="A5945" s="126"/>
      <c r="B5945" s="257" t="s">
        <v>21840</v>
      </c>
      <c r="C5945" s="95"/>
      <c r="D5945" s="95"/>
      <c r="E5945" s="95"/>
      <c r="F5945" s="95" t="s">
        <v>25184</v>
      </c>
      <c r="G5945" s="258"/>
    </row>
    <row r="5946" spans="1:7" ht="31.5">
      <c r="A5946" s="126"/>
      <c r="B5946" s="257" t="s">
        <v>21841</v>
      </c>
      <c r="C5946" s="95"/>
      <c r="D5946" s="95"/>
      <c r="E5946" s="95"/>
      <c r="F5946" s="95" t="s">
        <v>25184</v>
      </c>
      <c r="G5946" s="258"/>
    </row>
    <row r="5947" spans="1:7" ht="31.5">
      <c r="A5947" s="126"/>
      <c r="B5947" s="257" t="s">
        <v>21842</v>
      </c>
      <c r="C5947" s="95"/>
      <c r="D5947" s="95"/>
      <c r="E5947" s="95"/>
      <c r="F5947" s="95" t="s">
        <v>25184</v>
      </c>
      <c r="G5947" s="258"/>
    </row>
    <row r="5948" spans="1:7" ht="31.5">
      <c r="A5948" s="126"/>
      <c r="B5948" s="257" t="s">
        <v>21843</v>
      </c>
      <c r="C5948" s="95"/>
      <c r="D5948" s="95"/>
      <c r="E5948" s="95"/>
      <c r="F5948" s="95" t="s">
        <v>25184</v>
      </c>
      <c r="G5948" s="258"/>
    </row>
    <row r="5949" spans="1:7" ht="31.5">
      <c r="A5949" s="126"/>
      <c r="B5949" s="257" t="s">
        <v>21844</v>
      </c>
      <c r="C5949" s="95"/>
      <c r="D5949" s="95"/>
      <c r="E5949" s="95"/>
      <c r="F5949" s="95" t="s">
        <v>25184</v>
      </c>
      <c r="G5949" s="258"/>
    </row>
    <row r="5950" spans="1:7" ht="31.5">
      <c r="A5950" s="126"/>
      <c r="B5950" s="257" t="s">
        <v>21845</v>
      </c>
      <c r="C5950" s="95"/>
      <c r="D5950" s="95"/>
      <c r="E5950" s="95"/>
      <c r="F5950" s="95" t="s">
        <v>25184</v>
      </c>
      <c r="G5950" s="258"/>
    </row>
    <row r="5951" spans="1:7" ht="31.5">
      <c r="A5951" s="126"/>
      <c r="B5951" s="257" t="s">
        <v>21846</v>
      </c>
      <c r="C5951" s="95"/>
      <c r="D5951" s="95"/>
      <c r="E5951" s="95"/>
      <c r="F5951" s="95" t="s">
        <v>25184</v>
      </c>
      <c r="G5951" s="258"/>
    </row>
    <row r="5952" spans="1:7" ht="31.5">
      <c r="A5952" s="126"/>
      <c r="B5952" s="257" t="s">
        <v>21847</v>
      </c>
      <c r="C5952" s="95"/>
      <c r="D5952" s="95"/>
      <c r="E5952" s="95"/>
      <c r="F5952" s="95" t="s">
        <v>25184</v>
      </c>
      <c r="G5952" s="258"/>
    </row>
    <row r="5953" spans="1:7" ht="31.5">
      <c r="A5953" s="126"/>
      <c r="B5953" s="257" t="s">
        <v>21848</v>
      </c>
      <c r="C5953" s="95"/>
      <c r="D5953" s="95"/>
      <c r="E5953" s="95"/>
      <c r="F5953" s="95" t="s">
        <v>25184</v>
      </c>
      <c r="G5953" s="258"/>
    </row>
    <row r="5954" spans="1:7" ht="31.5">
      <c r="A5954" s="126"/>
      <c r="B5954" s="257" t="s">
        <v>21849</v>
      </c>
      <c r="C5954" s="95"/>
      <c r="D5954" s="95"/>
      <c r="E5954" s="95"/>
      <c r="F5954" s="95" t="s">
        <v>25184</v>
      </c>
      <c r="G5954" s="258"/>
    </row>
    <row r="5955" spans="1:7" ht="31.5">
      <c r="A5955" s="126"/>
      <c r="B5955" s="257" t="s">
        <v>21850</v>
      </c>
      <c r="C5955" s="95"/>
      <c r="D5955" s="95"/>
      <c r="E5955" s="95"/>
      <c r="F5955" s="95" t="s">
        <v>25184</v>
      </c>
      <c r="G5955" s="258"/>
    </row>
    <row r="5956" spans="1:7" ht="31.5">
      <c r="A5956" s="126"/>
      <c r="B5956" s="257" t="s">
        <v>21851</v>
      </c>
      <c r="C5956" s="95"/>
      <c r="D5956" s="95"/>
      <c r="E5956" s="95"/>
      <c r="F5956" s="95" t="s">
        <v>25184</v>
      </c>
      <c r="G5956" s="258"/>
    </row>
    <row r="5957" spans="1:7" ht="31.5">
      <c r="A5957" s="126"/>
      <c r="B5957" s="257" t="s">
        <v>21852</v>
      </c>
      <c r="C5957" s="95"/>
      <c r="D5957" s="95"/>
      <c r="E5957" s="95"/>
      <c r="F5957" s="95" t="s">
        <v>25184</v>
      </c>
      <c r="G5957" s="258"/>
    </row>
    <row r="5958" spans="1:7" ht="31.5">
      <c r="A5958" s="126"/>
      <c r="B5958" s="257" t="s">
        <v>21853</v>
      </c>
      <c r="C5958" s="95"/>
      <c r="D5958" s="95"/>
      <c r="E5958" s="95"/>
      <c r="F5958" s="95" t="s">
        <v>25184</v>
      </c>
      <c r="G5958" s="258"/>
    </row>
    <row r="5959" spans="1:7" ht="31.5">
      <c r="A5959" s="126"/>
      <c r="B5959" s="257" t="s">
        <v>21854</v>
      </c>
      <c r="C5959" s="95"/>
      <c r="D5959" s="95"/>
      <c r="E5959" s="95"/>
      <c r="F5959" s="95" t="s">
        <v>25184</v>
      </c>
      <c r="G5959" s="258"/>
    </row>
    <row r="5960" spans="1:7" ht="31.5">
      <c r="A5960" s="126"/>
      <c r="B5960" s="257" t="s">
        <v>21855</v>
      </c>
      <c r="C5960" s="95"/>
      <c r="D5960" s="95"/>
      <c r="E5960" s="95"/>
      <c r="F5960" s="95" t="s">
        <v>25184</v>
      </c>
      <c r="G5960" s="258"/>
    </row>
    <row r="5961" spans="1:7" ht="31.5">
      <c r="A5961" s="126"/>
      <c r="B5961" s="257" t="s">
        <v>21856</v>
      </c>
      <c r="C5961" s="95"/>
      <c r="D5961" s="95"/>
      <c r="E5961" s="95"/>
      <c r="F5961" s="95" t="s">
        <v>25184</v>
      </c>
      <c r="G5961" s="258"/>
    </row>
    <row r="5962" spans="1:7" ht="31.5">
      <c r="A5962" s="126"/>
      <c r="B5962" s="257" t="s">
        <v>21857</v>
      </c>
      <c r="C5962" s="95"/>
      <c r="D5962" s="95"/>
      <c r="E5962" s="95"/>
      <c r="F5962" s="95" t="s">
        <v>25184</v>
      </c>
      <c r="G5962" s="258"/>
    </row>
    <row r="5963" spans="1:7" ht="31.5">
      <c r="A5963" s="126"/>
      <c r="B5963" s="257" t="s">
        <v>21858</v>
      </c>
      <c r="C5963" s="95"/>
      <c r="D5963" s="95"/>
      <c r="E5963" s="95"/>
      <c r="F5963" s="95" t="s">
        <v>25184</v>
      </c>
      <c r="G5963" s="258"/>
    </row>
    <row r="5964" spans="1:7" ht="31.5">
      <c r="A5964" s="126"/>
      <c r="B5964" s="257" t="s">
        <v>21859</v>
      </c>
      <c r="C5964" s="95"/>
      <c r="D5964" s="95"/>
      <c r="E5964" s="95"/>
      <c r="F5964" s="95" t="s">
        <v>25184</v>
      </c>
      <c r="G5964" s="258"/>
    </row>
    <row r="5965" spans="1:7" ht="31.5">
      <c r="A5965" s="126"/>
      <c r="B5965" s="257" t="s">
        <v>21860</v>
      </c>
      <c r="C5965" s="95"/>
      <c r="D5965" s="95"/>
      <c r="E5965" s="95"/>
      <c r="F5965" s="95" t="s">
        <v>25184</v>
      </c>
      <c r="G5965" s="258"/>
    </row>
    <row r="5966" spans="1:7" ht="31.5">
      <c r="A5966" s="126"/>
      <c r="B5966" s="257" t="s">
        <v>21861</v>
      </c>
      <c r="C5966" s="95"/>
      <c r="D5966" s="95"/>
      <c r="E5966" s="95"/>
      <c r="F5966" s="95" t="s">
        <v>25184</v>
      </c>
      <c r="G5966" s="258"/>
    </row>
    <row r="5967" spans="1:7" ht="31.5">
      <c r="A5967" s="126"/>
      <c r="B5967" s="257" t="s">
        <v>21862</v>
      </c>
      <c r="C5967" s="95"/>
      <c r="D5967" s="95"/>
      <c r="E5967" s="95"/>
      <c r="F5967" s="95" t="s">
        <v>25184</v>
      </c>
      <c r="G5967" s="258"/>
    </row>
    <row r="5968" spans="1:7" ht="31.5">
      <c r="A5968" s="126"/>
      <c r="B5968" s="257" t="s">
        <v>21863</v>
      </c>
      <c r="C5968" s="95"/>
      <c r="D5968" s="95"/>
      <c r="E5968" s="95"/>
      <c r="F5968" s="95" t="s">
        <v>25184</v>
      </c>
      <c r="G5968" s="258"/>
    </row>
    <row r="5969" spans="1:7" ht="31.5">
      <c r="A5969" s="126"/>
      <c r="B5969" s="257" t="s">
        <v>21864</v>
      </c>
      <c r="C5969" s="95"/>
      <c r="D5969" s="95"/>
      <c r="E5969" s="95"/>
      <c r="F5969" s="95" t="s">
        <v>25184</v>
      </c>
      <c r="G5969" s="258"/>
    </row>
    <row r="5970" spans="1:7" ht="31.5">
      <c r="A5970" s="126"/>
      <c r="B5970" s="257" t="s">
        <v>21865</v>
      </c>
      <c r="C5970" s="95"/>
      <c r="D5970" s="95"/>
      <c r="E5970" s="95"/>
      <c r="F5970" s="95" t="s">
        <v>25184</v>
      </c>
      <c r="G5970" s="258"/>
    </row>
    <row r="5971" spans="1:7" ht="31.5">
      <c r="A5971" s="126"/>
      <c r="B5971" s="257" t="s">
        <v>21866</v>
      </c>
      <c r="C5971" s="95"/>
      <c r="D5971" s="95"/>
      <c r="E5971" s="95"/>
      <c r="F5971" s="95" t="s">
        <v>25184</v>
      </c>
      <c r="G5971" s="258"/>
    </row>
    <row r="5972" spans="1:7" ht="31.5">
      <c r="A5972" s="126"/>
      <c r="B5972" s="257" t="s">
        <v>21867</v>
      </c>
      <c r="C5972" s="95"/>
      <c r="D5972" s="95"/>
      <c r="E5972" s="95"/>
      <c r="F5972" s="95" t="s">
        <v>25184</v>
      </c>
      <c r="G5972" s="258"/>
    </row>
    <row r="5973" spans="1:7" ht="31.5">
      <c r="A5973" s="126"/>
      <c r="B5973" s="257" t="s">
        <v>21868</v>
      </c>
      <c r="C5973" s="95"/>
      <c r="D5973" s="95"/>
      <c r="E5973" s="95"/>
      <c r="F5973" s="95" t="s">
        <v>25184</v>
      </c>
      <c r="G5973" s="258"/>
    </row>
    <row r="5974" spans="1:7" ht="31.5">
      <c r="A5974" s="126"/>
      <c r="B5974" s="257" t="s">
        <v>21869</v>
      </c>
      <c r="C5974" s="95"/>
      <c r="D5974" s="95"/>
      <c r="E5974" s="95"/>
      <c r="F5974" s="95" t="s">
        <v>25184</v>
      </c>
      <c r="G5974" s="258"/>
    </row>
    <row r="5975" spans="1:7" ht="31.5">
      <c r="A5975" s="126"/>
      <c r="B5975" s="257" t="s">
        <v>21870</v>
      </c>
      <c r="C5975" s="95"/>
      <c r="D5975" s="95"/>
      <c r="E5975" s="95"/>
      <c r="F5975" s="95" t="s">
        <v>25184</v>
      </c>
      <c r="G5975" s="258"/>
    </row>
    <row r="5976" spans="1:7" ht="31.5">
      <c r="A5976" s="126"/>
      <c r="B5976" s="257" t="s">
        <v>21871</v>
      </c>
      <c r="C5976" s="95"/>
      <c r="D5976" s="95"/>
      <c r="E5976" s="95"/>
      <c r="F5976" s="95" t="s">
        <v>25184</v>
      </c>
      <c r="G5976" s="258"/>
    </row>
    <row r="5977" spans="1:7" ht="31.5">
      <c r="A5977" s="126"/>
      <c r="B5977" s="257" t="s">
        <v>21872</v>
      </c>
      <c r="C5977" s="95"/>
      <c r="D5977" s="95"/>
      <c r="E5977" s="95"/>
      <c r="F5977" s="95" t="s">
        <v>25184</v>
      </c>
      <c r="G5977" s="258"/>
    </row>
    <row r="5978" spans="1:7" ht="31.5">
      <c r="A5978" s="126"/>
      <c r="B5978" s="257" t="s">
        <v>21873</v>
      </c>
      <c r="C5978" s="95"/>
      <c r="D5978" s="95"/>
      <c r="E5978" s="95"/>
      <c r="F5978" s="95" t="s">
        <v>25184</v>
      </c>
      <c r="G5978" s="258"/>
    </row>
    <row r="5979" spans="1:7" ht="31.5">
      <c r="A5979" s="126"/>
      <c r="B5979" s="257" t="s">
        <v>21874</v>
      </c>
      <c r="C5979" s="95"/>
      <c r="D5979" s="95"/>
      <c r="E5979" s="95"/>
      <c r="F5979" s="95" t="s">
        <v>25184</v>
      </c>
      <c r="G5979" s="258"/>
    </row>
    <row r="5980" spans="1:7" ht="31.5">
      <c r="A5980" s="126"/>
      <c r="B5980" s="257" t="s">
        <v>21875</v>
      </c>
      <c r="C5980" s="95"/>
      <c r="D5980" s="95"/>
      <c r="E5980" s="95"/>
      <c r="F5980" s="95" t="s">
        <v>25184</v>
      </c>
      <c r="G5980" s="258"/>
    </row>
    <row r="5981" spans="1:7" ht="31.5">
      <c r="A5981" s="126"/>
      <c r="B5981" s="257" t="s">
        <v>21876</v>
      </c>
      <c r="C5981" s="95"/>
      <c r="D5981" s="95"/>
      <c r="E5981" s="95"/>
      <c r="F5981" s="95" t="s">
        <v>25184</v>
      </c>
      <c r="G5981" s="258"/>
    </row>
    <row r="5982" spans="1:7" ht="31.5">
      <c r="A5982" s="126"/>
      <c r="B5982" s="257" t="s">
        <v>21877</v>
      </c>
      <c r="C5982" s="95"/>
      <c r="D5982" s="95"/>
      <c r="E5982" s="95"/>
      <c r="F5982" s="95" t="s">
        <v>25184</v>
      </c>
      <c r="G5982" s="258"/>
    </row>
    <row r="5983" spans="1:7" ht="31.5">
      <c r="A5983" s="126"/>
      <c r="B5983" s="257" t="s">
        <v>21878</v>
      </c>
      <c r="C5983" s="95"/>
      <c r="D5983" s="95"/>
      <c r="E5983" s="95"/>
      <c r="F5983" s="95" t="s">
        <v>25184</v>
      </c>
      <c r="G5983" s="258"/>
    </row>
    <row r="5984" spans="1:7" ht="31.5">
      <c r="A5984" s="126"/>
      <c r="B5984" s="257" t="s">
        <v>21879</v>
      </c>
      <c r="C5984" s="95"/>
      <c r="D5984" s="95"/>
      <c r="E5984" s="95"/>
      <c r="F5984" s="95" t="s">
        <v>25184</v>
      </c>
      <c r="G5984" s="258"/>
    </row>
    <row r="5985" spans="1:7" ht="31.5">
      <c r="A5985" s="126"/>
      <c r="B5985" s="257" t="s">
        <v>21880</v>
      </c>
      <c r="C5985" s="95"/>
      <c r="D5985" s="95"/>
      <c r="E5985" s="95"/>
      <c r="F5985" s="95" t="s">
        <v>25184</v>
      </c>
      <c r="G5985" s="258"/>
    </row>
    <row r="5986" spans="1:7" ht="31.5">
      <c r="A5986" s="126"/>
      <c r="B5986" s="257" t="s">
        <v>21881</v>
      </c>
      <c r="C5986" s="95"/>
      <c r="D5986" s="95"/>
      <c r="E5986" s="95"/>
      <c r="F5986" s="95" t="s">
        <v>25184</v>
      </c>
      <c r="G5986" s="258"/>
    </row>
    <row r="5987" spans="1:7" ht="31.5">
      <c r="A5987" s="126"/>
      <c r="B5987" s="257" t="s">
        <v>21882</v>
      </c>
      <c r="C5987" s="95"/>
      <c r="D5987" s="95"/>
      <c r="E5987" s="95"/>
      <c r="F5987" s="95" t="s">
        <v>25184</v>
      </c>
      <c r="G5987" s="258"/>
    </row>
    <row r="5988" spans="1:7" ht="31.5">
      <c r="A5988" s="126"/>
      <c r="B5988" s="257" t="s">
        <v>21883</v>
      </c>
      <c r="C5988" s="95"/>
      <c r="D5988" s="95"/>
      <c r="E5988" s="95"/>
      <c r="F5988" s="95" t="s">
        <v>25184</v>
      </c>
      <c r="G5988" s="258"/>
    </row>
    <row r="5989" spans="1:7" ht="31.5">
      <c r="A5989" s="126"/>
      <c r="B5989" s="257" t="s">
        <v>21884</v>
      </c>
      <c r="C5989" s="95"/>
      <c r="D5989" s="95"/>
      <c r="E5989" s="95"/>
      <c r="F5989" s="95" t="s">
        <v>25184</v>
      </c>
      <c r="G5989" s="258"/>
    </row>
    <row r="5990" spans="1:7" ht="31.5">
      <c r="A5990" s="126"/>
      <c r="B5990" s="257" t="s">
        <v>21885</v>
      </c>
      <c r="C5990" s="95"/>
      <c r="D5990" s="95"/>
      <c r="E5990" s="95"/>
      <c r="F5990" s="95" t="s">
        <v>25184</v>
      </c>
      <c r="G5990" s="258"/>
    </row>
    <row r="5991" spans="1:7" ht="31.5">
      <c r="A5991" s="126"/>
      <c r="B5991" s="257" t="s">
        <v>21886</v>
      </c>
      <c r="C5991" s="95"/>
      <c r="D5991" s="95"/>
      <c r="E5991" s="95"/>
      <c r="F5991" s="95" t="s">
        <v>25184</v>
      </c>
      <c r="G5991" s="258"/>
    </row>
    <row r="5992" spans="1:7" ht="31.5">
      <c r="A5992" s="126"/>
      <c r="B5992" s="257" t="s">
        <v>21887</v>
      </c>
      <c r="C5992" s="95"/>
      <c r="D5992" s="95"/>
      <c r="E5992" s="95"/>
      <c r="F5992" s="95" t="s">
        <v>25184</v>
      </c>
      <c r="G5992" s="258"/>
    </row>
    <row r="5993" spans="1:7" ht="31.5">
      <c r="A5993" s="126"/>
      <c r="B5993" s="257" t="s">
        <v>21888</v>
      </c>
      <c r="C5993" s="95"/>
      <c r="D5993" s="95"/>
      <c r="E5993" s="95"/>
      <c r="F5993" s="95" t="s">
        <v>25184</v>
      </c>
      <c r="G5993" s="258"/>
    </row>
    <row r="5994" spans="1:7" ht="31.5">
      <c r="A5994" s="126"/>
      <c r="B5994" s="257" t="s">
        <v>21889</v>
      </c>
      <c r="C5994" s="95"/>
      <c r="D5994" s="95"/>
      <c r="E5994" s="95"/>
      <c r="F5994" s="95" t="s">
        <v>25184</v>
      </c>
      <c r="G5994" s="258"/>
    </row>
    <row r="5995" spans="1:7" ht="31.5">
      <c r="A5995" s="126"/>
      <c r="B5995" s="257" t="s">
        <v>21890</v>
      </c>
      <c r="C5995" s="95"/>
      <c r="D5995" s="95"/>
      <c r="E5995" s="95"/>
      <c r="F5995" s="95" t="s">
        <v>25184</v>
      </c>
      <c r="G5995" s="258"/>
    </row>
    <row r="5996" spans="1:7" ht="31.5">
      <c r="A5996" s="126"/>
      <c r="B5996" s="257" t="s">
        <v>21891</v>
      </c>
      <c r="C5996" s="95"/>
      <c r="D5996" s="95"/>
      <c r="E5996" s="95"/>
      <c r="F5996" s="95" t="s">
        <v>25184</v>
      </c>
      <c r="G5996" s="258"/>
    </row>
    <row r="5997" spans="1:7" ht="31.5">
      <c r="A5997" s="126"/>
      <c r="B5997" s="257" t="s">
        <v>21892</v>
      </c>
      <c r="C5997" s="95"/>
      <c r="D5997" s="95"/>
      <c r="E5997" s="95"/>
      <c r="F5997" s="95" t="s">
        <v>25184</v>
      </c>
      <c r="G5997" s="258"/>
    </row>
    <row r="5998" spans="1:7" ht="31.5">
      <c r="A5998" s="126"/>
      <c r="B5998" s="257" t="s">
        <v>21893</v>
      </c>
      <c r="C5998" s="95"/>
      <c r="D5998" s="95"/>
      <c r="E5998" s="95"/>
      <c r="F5998" s="95" t="s">
        <v>25184</v>
      </c>
      <c r="G5998" s="258"/>
    </row>
    <row r="5999" spans="1:7" ht="31.5">
      <c r="A5999" s="126"/>
      <c r="B5999" s="257" t="s">
        <v>21894</v>
      </c>
      <c r="C5999" s="95"/>
      <c r="D5999" s="95"/>
      <c r="E5999" s="95"/>
      <c r="F5999" s="95" t="s">
        <v>25184</v>
      </c>
      <c r="G5999" s="258"/>
    </row>
    <row r="6000" spans="1:7" ht="31.5">
      <c r="A6000" s="126"/>
      <c r="B6000" s="257" t="s">
        <v>21895</v>
      </c>
      <c r="C6000" s="95"/>
      <c r="D6000" s="95"/>
      <c r="E6000" s="95"/>
      <c r="F6000" s="95" t="s">
        <v>25184</v>
      </c>
      <c r="G6000" s="258"/>
    </row>
    <row r="6001" spans="1:7" ht="31.5">
      <c r="A6001" s="126"/>
      <c r="B6001" s="257" t="s">
        <v>21896</v>
      </c>
      <c r="C6001" s="95"/>
      <c r="D6001" s="95"/>
      <c r="E6001" s="95"/>
      <c r="F6001" s="95" t="s">
        <v>25184</v>
      </c>
      <c r="G6001" s="258"/>
    </row>
    <row r="6002" spans="1:7" ht="31.5">
      <c r="A6002" s="126"/>
      <c r="B6002" s="257" t="s">
        <v>21897</v>
      </c>
      <c r="C6002" s="95"/>
      <c r="D6002" s="95"/>
      <c r="E6002" s="95"/>
      <c r="F6002" s="95" t="s">
        <v>25184</v>
      </c>
      <c r="G6002" s="258"/>
    </row>
    <row r="6003" spans="1:7" ht="31.5">
      <c r="A6003" s="126"/>
      <c r="B6003" s="257" t="s">
        <v>21898</v>
      </c>
      <c r="C6003" s="95"/>
      <c r="D6003" s="95"/>
      <c r="E6003" s="95"/>
      <c r="F6003" s="95" t="s">
        <v>25184</v>
      </c>
      <c r="G6003" s="258"/>
    </row>
    <row r="6004" spans="1:7" ht="31.5">
      <c r="A6004" s="126"/>
      <c r="B6004" s="257" t="s">
        <v>21899</v>
      </c>
      <c r="C6004" s="95"/>
      <c r="D6004" s="95"/>
      <c r="E6004" s="95"/>
      <c r="F6004" s="95" t="s">
        <v>25184</v>
      </c>
      <c r="G6004" s="258"/>
    </row>
    <row r="6005" spans="1:7" ht="31.5">
      <c r="A6005" s="126"/>
      <c r="B6005" s="257" t="s">
        <v>21900</v>
      </c>
      <c r="C6005" s="95"/>
      <c r="D6005" s="95"/>
      <c r="E6005" s="95"/>
      <c r="F6005" s="95" t="s">
        <v>25184</v>
      </c>
      <c r="G6005" s="258"/>
    </row>
    <row r="6006" spans="1:7" ht="31.5">
      <c r="A6006" s="126"/>
      <c r="B6006" s="257" t="s">
        <v>21901</v>
      </c>
      <c r="C6006" s="95"/>
      <c r="D6006" s="95"/>
      <c r="E6006" s="95"/>
      <c r="F6006" s="95" t="s">
        <v>25184</v>
      </c>
      <c r="G6006" s="258"/>
    </row>
    <row r="6007" spans="1:7" ht="31.5">
      <c r="A6007" s="126"/>
      <c r="B6007" s="257" t="s">
        <v>21902</v>
      </c>
      <c r="C6007" s="95"/>
      <c r="D6007" s="95"/>
      <c r="E6007" s="95"/>
      <c r="F6007" s="95" t="s">
        <v>25184</v>
      </c>
      <c r="G6007" s="258"/>
    </row>
    <row r="6008" spans="1:7" ht="31.5">
      <c r="A6008" s="126"/>
      <c r="B6008" s="257" t="s">
        <v>21903</v>
      </c>
      <c r="C6008" s="95"/>
      <c r="D6008" s="95"/>
      <c r="E6008" s="95"/>
      <c r="F6008" s="95" t="s">
        <v>25184</v>
      </c>
      <c r="G6008" s="258"/>
    </row>
    <row r="6009" spans="1:7" ht="31.5">
      <c r="A6009" s="126"/>
      <c r="B6009" s="257" t="s">
        <v>21904</v>
      </c>
      <c r="C6009" s="95"/>
      <c r="D6009" s="95"/>
      <c r="E6009" s="95"/>
      <c r="F6009" s="95" t="s">
        <v>25184</v>
      </c>
      <c r="G6009" s="258"/>
    </row>
    <row r="6010" spans="1:7" ht="31.5">
      <c r="A6010" s="126"/>
      <c r="B6010" s="257" t="s">
        <v>21905</v>
      </c>
      <c r="C6010" s="95"/>
      <c r="D6010" s="95"/>
      <c r="E6010" s="95"/>
      <c r="F6010" s="95" t="s">
        <v>25184</v>
      </c>
      <c r="G6010" s="258"/>
    </row>
    <row r="6011" spans="1:7" ht="31.5">
      <c r="A6011" s="126"/>
      <c r="B6011" s="257" t="s">
        <v>21906</v>
      </c>
      <c r="C6011" s="95"/>
      <c r="D6011" s="95"/>
      <c r="E6011" s="95"/>
      <c r="F6011" s="95" t="s">
        <v>25184</v>
      </c>
      <c r="G6011" s="258"/>
    </row>
    <row r="6012" spans="1:7" ht="31.5">
      <c r="A6012" s="126"/>
      <c r="B6012" s="257" t="s">
        <v>21907</v>
      </c>
      <c r="C6012" s="95"/>
      <c r="D6012" s="95"/>
      <c r="E6012" s="95"/>
      <c r="F6012" s="95" t="s">
        <v>25184</v>
      </c>
      <c r="G6012" s="258"/>
    </row>
    <row r="6013" spans="1:7" ht="31.5">
      <c r="A6013" s="126"/>
      <c r="B6013" s="257" t="s">
        <v>21908</v>
      </c>
      <c r="C6013" s="95"/>
      <c r="D6013" s="95"/>
      <c r="E6013" s="95"/>
      <c r="F6013" s="95" t="s">
        <v>25184</v>
      </c>
      <c r="G6013" s="258"/>
    </row>
    <row r="6014" spans="1:7" ht="31.5">
      <c r="A6014" s="126"/>
      <c r="B6014" s="257" t="s">
        <v>21909</v>
      </c>
      <c r="C6014" s="95"/>
      <c r="D6014" s="95"/>
      <c r="E6014" s="95"/>
      <c r="F6014" s="95" t="s">
        <v>25184</v>
      </c>
      <c r="G6014" s="258"/>
    </row>
    <row r="6015" spans="1:7" ht="31.5">
      <c r="A6015" s="126"/>
      <c r="B6015" s="257" t="s">
        <v>21910</v>
      </c>
      <c r="C6015" s="95"/>
      <c r="D6015" s="95"/>
      <c r="E6015" s="95"/>
      <c r="F6015" s="95" t="s">
        <v>25184</v>
      </c>
      <c r="G6015" s="258"/>
    </row>
    <row r="6016" spans="1:7" ht="31.5">
      <c r="A6016" s="126"/>
      <c r="B6016" s="257" t="s">
        <v>21911</v>
      </c>
      <c r="C6016" s="95"/>
      <c r="D6016" s="95"/>
      <c r="E6016" s="95"/>
      <c r="F6016" s="95" t="s">
        <v>25184</v>
      </c>
      <c r="G6016" s="258"/>
    </row>
    <row r="6017" spans="1:7" ht="31.5">
      <c r="A6017" s="126"/>
      <c r="B6017" s="257" t="s">
        <v>21912</v>
      </c>
      <c r="C6017" s="95"/>
      <c r="D6017" s="95"/>
      <c r="E6017" s="95"/>
      <c r="F6017" s="95" t="s">
        <v>25184</v>
      </c>
      <c r="G6017" s="258"/>
    </row>
    <row r="6018" spans="1:7" ht="31.5">
      <c r="A6018" s="126"/>
      <c r="B6018" s="257" t="s">
        <v>21913</v>
      </c>
      <c r="C6018" s="95"/>
      <c r="D6018" s="95"/>
      <c r="E6018" s="95"/>
      <c r="F6018" s="95" t="s">
        <v>25184</v>
      </c>
      <c r="G6018" s="258"/>
    </row>
    <row r="6019" spans="1:7" ht="31.5">
      <c r="A6019" s="126"/>
      <c r="B6019" s="257" t="s">
        <v>21914</v>
      </c>
      <c r="C6019" s="95"/>
      <c r="D6019" s="95"/>
      <c r="E6019" s="95"/>
      <c r="F6019" s="95" t="s">
        <v>25184</v>
      </c>
      <c r="G6019" s="258"/>
    </row>
    <row r="6020" spans="1:7" ht="31.5">
      <c r="A6020" s="126"/>
      <c r="B6020" s="257" t="s">
        <v>21915</v>
      </c>
      <c r="C6020" s="95"/>
      <c r="D6020" s="95"/>
      <c r="E6020" s="95"/>
      <c r="F6020" s="95" t="s">
        <v>25184</v>
      </c>
      <c r="G6020" s="258"/>
    </row>
    <row r="6021" spans="1:7" ht="31.5">
      <c r="A6021" s="126"/>
      <c r="B6021" s="257" t="s">
        <v>21916</v>
      </c>
      <c r="C6021" s="95"/>
      <c r="D6021" s="95"/>
      <c r="E6021" s="95"/>
      <c r="F6021" s="95" t="s">
        <v>25184</v>
      </c>
      <c r="G6021" s="258"/>
    </row>
    <row r="6022" spans="1:7" ht="31.5">
      <c r="A6022" s="126"/>
      <c r="B6022" s="257" t="s">
        <v>21917</v>
      </c>
      <c r="C6022" s="95"/>
      <c r="D6022" s="95"/>
      <c r="E6022" s="95"/>
      <c r="F6022" s="95" t="s">
        <v>25184</v>
      </c>
      <c r="G6022" s="258"/>
    </row>
    <row r="6023" spans="1:7" ht="31.5">
      <c r="A6023" s="126"/>
      <c r="B6023" s="257" t="s">
        <v>21918</v>
      </c>
      <c r="C6023" s="95"/>
      <c r="D6023" s="95"/>
      <c r="E6023" s="95"/>
      <c r="F6023" s="95" t="s">
        <v>25184</v>
      </c>
      <c r="G6023" s="258"/>
    </row>
    <row r="6024" spans="1:7" ht="31.5">
      <c r="A6024" s="126"/>
      <c r="B6024" s="257" t="s">
        <v>21919</v>
      </c>
      <c r="C6024" s="95"/>
      <c r="D6024" s="95"/>
      <c r="E6024" s="95"/>
      <c r="F6024" s="95" t="s">
        <v>25184</v>
      </c>
      <c r="G6024" s="258"/>
    </row>
    <row r="6025" spans="1:7" ht="31.5">
      <c r="A6025" s="126"/>
      <c r="B6025" s="257" t="s">
        <v>21920</v>
      </c>
      <c r="C6025" s="95"/>
      <c r="D6025" s="95"/>
      <c r="E6025" s="95"/>
      <c r="F6025" s="95" t="s">
        <v>25184</v>
      </c>
      <c r="G6025" s="258"/>
    </row>
    <row r="6026" spans="1:7" ht="31.5">
      <c r="A6026" s="126"/>
      <c r="B6026" s="257" t="s">
        <v>21921</v>
      </c>
      <c r="C6026" s="95"/>
      <c r="D6026" s="95"/>
      <c r="E6026" s="95"/>
      <c r="F6026" s="95" t="s">
        <v>25184</v>
      </c>
      <c r="G6026" s="258"/>
    </row>
    <row r="6027" spans="1:7" ht="31.5">
      <c r="A6027" s="126"/>
      <c r="B6027" s="257" t="s">
        <v>21922</v>
      </c>
      <c r="C6027" s="95"/>
      <c r="D6027" s="95"/>
      <c r="E6027" s="95"/>
      <c r="F6027" s="95" t="s">
        <v>25184</v>
      </c>
      <c r="G6027" s="258"/>
    </row>
    <row r="6028" spans="1:7" ht="31.5">
      <c r="A6028" s="126"/>
      <c r="B6028" s="257" t="s">
        <v>21923</v>
      </c>
      <c r="C6028" s="95"/>
      <c r="D6028" s="95"/>
      <c r="E6028" s="95"/>
      <c r="F6028" s="95" t="s">
        <v>25184</v>
      </c>
      <c r="G6028" s="258"/>
    </row>
    <row r="6029" spans="1:7" ht="31.5">
      <c r="A6029" s="126"/>
      <c r="B6029" s="257" t="s">
        <v>21924</v>
      </c>
      <c r="C6029" s="95"/>
      <c r="D6029" s="95"/>
      <c r="E6029" s="95"/>
      <c r="F6029" s="95" t="s">
        <v>25184</v>
      </c>
      <c r="G6029" s="258"/>
    </row>
    <row r="6030" spans="1:7" ht="31.5">
      <c r="A6030" s="126"/>
      <c r="B6030" s="257" t="s">
        <v>21925</v>
      </c>
      <c r="C6030" s="95"/>
      <c r="D6030" s="95"/>
      <c r="E6030" s="95"/>
      <c r="F6030" s="95" t="s">
        <v>25184</v>
      </c>
      <c r="G6030" s="258"/>
    </row>
    <row r="6031" spans="1:7" ht="31.5">
      <c r="A6031" s="126"/>
      <c r="B6031" s="257" t="s">
        <v>21926</v>
      </c>
      <c r="C6031" s="95"/>
      <c r="D6031" s="95"/>
      <c r="E6031" s="95"/>
      <c r="F6031" s="95" t="s">
        <v>25184</v>
      </c>
      <c r="G6031" s="258"/>
    </row>
    <row r="6032" spans="1:7" ht="31.5">
      <c r="A6032" s="126"/>
      <c r="B6032" s="257" t="s">
        <v>21927</v>
      </c>
      <c r="C6032" s="95"/>
      <c r="D6032" s="95"/>
      <c r="E6032" s="95"/>
      <c r="F6032" s="95" t="s">
        <v>25184</v>
      </c>
      <c r="G6032" s="258"/>
    </row>
    <row r="6033" spans="1:7" ht="31.5">
      <c r="A6033" s="126"/>
      <c r="B6033" s="257" t="s">
        <v>21928</v>
      </c>
      <c r="C6033" s="95"/>
      <c r="D6033" s="95"/>
      <c r="E6033" s="95"/>
      <c r="F6033" s="95" t="s">
        <v>25184</v>
      </c>
      <c r="G6033" s="258"/>
    </row>
    <row r="6034" spans="1:7" ht="31.5">
      <c r="A6034" s="126"/>
      <c r="B6034" s="257" t="s">
        <v>21929</v>
      </c>
      <c r="C6034" s="95"/>
      <c r="D6034" s="95"/>
      <c r="E6034" s="95"/>
      <c r="F6034" s="95" t="s">
        <v>25184</v>
      </c>
      <c r="G6034" s="258"/>
    </row>
    <row r="6035" spans="1:7" ht="31.5">
      <c r="A6035" s="126"/>
      <c r="B6035" s="257" t="s">
        <v>21930</v>
      </c>
      <c r="C6035" s="95"/>
      <c r="D6035" s="95"/>
      <c r="E6035" s="95"/>
      <c r="F6035" s="95" t="s">
        <v>25184</v>
      </c>
      <c r="G6035" s="258"/>
    </row>
    <row r="6036" spans="1:7" ht="31.5">
      <c r="A6036" s="126"/>
      <c r="B6036" s="257" t="s">
        <v>21931</v>
      </c>
      <c r="C6036" s="95"/>
      <c r="D6036" s="95"/>
      <c r="E6036" s="95"/>
      <c r="F6036" s="95" t="s">
        <v>25184</v>
      </c>
      <c r="G6036" s="258"/>
    </row>
    <row r="6037" spans="1:7" ht="31.5">
      <c r="A6037" s="126"/>
      <c r="B6037" s="257" t="s">
        <v>21932</v>
      </c>
      <c r="C6037" s="95"/>
      <c r="D6037" s="95"/>
      <c r="E6037" s="95"/>
      <c r="F6037" s="95" t="s">
        <v>25184</v>
      </c>
      <c r="G6037" s="258"/>
    </row>
    <row r="6038" spans="1:7" ht="31.5">
      <c r="A6038" s="126"/>
      <c r="B6038" s="257" t="s">
        <v>21933</v>
      </c>
      <c r="C6038" s="95"/>
      <c r="D6038" s="95"/>
      <c r="E6038" s="95"/>
      <c r="F6038" s="95" t="s">
        <v>25184</v>
      </c>
      <c r="G6038" s="258"/>
    </row>
    <row r="6039" spans="1:7" ht="31.5">
      <c r="A6039" s="126"/>
      <c r="B6039" s="257" t="s">
        <v>21934</v>
      </c>
      <c r="C6039" s="95"/>
      <c r="D6039" s="95"/>
      <c r="E6039" s="95"/>
      <c r="F6039" s="95" t="s">
        <v>25184</v>
      </c>
      <c r="G6039" s="258"/>
    </row>
    <row r="6040" spans="1:7" ht="31.5">
      <c r="A6040" s="126"/>
      <c r="B6040" s="257" t="s">
        <v>21935</v>
      </c>
      <c r="C6040" s="95"/>
      <c r="D6040" s="95"/>
      <c r="E6040" s="95"/>
      <c r="F6040" s="95" t="s">
        <v>25184</v>
      </c>
      <c r="G6040" s="258"/>
    </row>
    <row r="6041" spans="1:7" ht="31.5">
      <c r="A6041" s="126"/>
      <c r="B6041" s="257" t="s">
        <v>21936</v>
      </c>
      <c r="C6041" s="95"/>
      <c r="D6041" s="95"/>
      <c r="E6041" s="95"/>
      <c r="F6041" s="95" t="s">
        <v>25184</v>
      </c>
      <c r="G6041" s="258"/>
    </row>
    <row r="6042" spans="1:7" ht="31.5">
      <c r="A6042" s="126"/>
      <c r="B6042" s="257" t="s">
        <v>21937</v>
      </c>
      <c r="C6042" s="95"/>
      <c r="D6042" s="95"/>
      <c r="E6042" s="95"/>
      <c r="F6042" s="95" t="s">
        <v>25184</v>
      </c>
      <c r="G6042" s="258"/>
    </row>
    <row r="6043" spans="1:7" ht="31.5">
      <c r="A6043" s="126"/>
      <c r="B6043" s="257" t="s">
        <v>21938</v>
      </c>
      <c r="C6043" s="95"/>
      <c r="D6043" s="95"/>
      <c r="E6043" s="95"/>
      <c r="F6043" s="95" t="s">
        <v>25184</v>
      </c>
      <c r="G6043" s="258"/>
    </row>
    <row r="6044" spans="1:7" ht="31.5">
      <c r="A6044" s="126"/>
      <c r="B6044" s="257" t="s">
        <v>21939</v>
      </c>
      <c r="C6044" s="95"/>
      <c r="D6044" s="95"/>
      <c r="E6044" s="95"/>
      <c r="F6044" s="95" t="s">
        <v>25184</v>
      </c>
      <c r="G6044" s="258"/>
    </row>
    <row r="6045" spans="1:7" ht="31.5">
      <c r="A6045" s="126"/>
      <c r="B6045" s="257" t="s">
        <v>21940</v>
      </c>
      <c r="C6045" s="95"/>
      <c r="D6045" s="95"/>
      <c r="E6045" s="95"/>
      <c r="F6045" s="95" t="s">
        <v>25184</v>
      </c>
      <c r="G6045" s="258"/>
    </row>
    <row r="6046" spans="1:7" ht="31.5">
      <c r="A6046" s="126"/>
      <c r="B6046" s="257" t="s">
        <v>21941</v>
      </c>
      <c r="C6046" s="95"/>
      <c r="D6046" s="95"/>
      <c r="E6046" s="95"/>
      <c r="F6046" s="95" t="s">
        <v>25184</v>
      </c>
      <c r="G6046" s="258"/>
    </row>
    <row r="6047" spans="1:7" ht="31.5">
      <c r="A6047" s="126"/>
      <c r="B6047" s="257" t="s">
        <v>21942</v>
      </c>
      <c r="C6047" s="95"/>
      <c r="D6047" s="95"/>
      <c r="E6047" s="95"/>
      <c r="F6047" s="95" t="s">
        <v>25184</v>
      </c>
      <c r="G6047" s="258"/>
    </row>
    <row r="6048" spans="1:7" ht="31.5">
      <c r="A6048" s="126"/>
      <c r="B6048" s="257" t="s">
        <v>21943</v>
      </c>
      <c r="C6048" s="95"/>
      <c r="D6048" s="95"/>
      <c r="E6048" s="95"/>
      <c r="F6048" s="95" t="s">
        <v>25184</v>
      </c>
      <c r="G6048" s="258"/>
    </row>
    <row r="6049" spans="1:7" ht="31.5">
      <c r="A6049" s="126"/>
      <c r="B6049" s="257" t="s">
        <v>21944</v>
      </c>
      <c r="C6049" s="95"/>
      <c r="D6049" s="95"/>
      <c r="E6049" s="95"/>
      <c r="F6049" s="95" t="s">
        <v>25184</v>
      </c>
      <c r="G6049" s="258"/>
    </row>
    <row r="6050" spans="1:7" ht="31.5">
      <c r="A6050" s="126"/>
      <c r="B6050" s="257" t="s">
        <v>21945</v>
      </c>
      <c r="C6050" s="95"/>
      <c r="D6050" s="95"/>
      <c r="E6050" s="95"/>
      <c r="F6050" s="95" t="s">
        <v>25184</v>
      </c>
      <c r="G6050" s="258"/>
    </row>
    <row r="6051" spans="1:7" ht="31.5">
      <c r="A6051" s="126"/>
      <c r="B6051" s="257" t="s">
        <v>21946</v>
      </c>
      <c r="C6051" s="95"/>
      <c r="D6051" s="95"/>
      <c r="E6051" s="95"/>
      <c r="F6051" s="95" t="s">
        <v>25184</v>
      </c>
      <c r="G6051" s="258"/>
    </row>
    <row r="6052" spans="1:7" ht="31.5">
      <c r="A6052" s="126"/>
      <c r="B6052" s="257" t="s">
        <v>21947</v>
      </c>
      <c r="C6052" s="95"/>
      <c r="D6052" s="95"/>
      <c r="E6052" s="95"/>
      <c r="F6052" s="95" t="s">
        <v>25184</v>
      </c>
      <c r="G6052" s="258"/>
    </row>
    <row r="6053" spans="1:7" ht="31.5">
      <c r="A6053" s="126"/>
      <c r="B6053" s="257" t="s">
        <v>21948</v>
      </c>
      <c r="C6053" s="95"/>
      <c r="D6053" s="95"/>
      <c r="E6053" s="95"/>
      <c r="F6053" s="95" t="s">
        <v>25184</v>
      </c>
      <c r="G6053" s="258"/>
    </row>
    <row r="6054" spans="1:7" ht="31.5">
      <c r="A6054" s="126"/>
      <c r="B6054" s="257" t="s">
        <v>21949</v>
      </c>
      <c r="C6054" s="95"/>
      <c r="D6054" s="95"/>
      <c r="E6054" s="95"/>
      <c r="F6054" s="95" t="s">
        <v>25184</v>
      </c>
      <c r="G6054" s="258"/>
    </row>
    <row r="6055" spans="1:7" ht="31.5">
      <c r="A6055" s="126"/>
      <c r="B6055" s="257" t="s">
        <v>21950</v>
      </c>
      <c r="C6055" s="95"/>
      <c r="D6055" s="95"/>
      <c r="E6055" s="95"/>
      <c r="F6055" s="95" t="s">
        <v>25184</v>
      </c>
      <c r="G6055" s="258"/>
    </row>
    <row r="6056" spans="1:7" ht="31.5">
      <c r="A6056" s="126"/>
      <c r="B6056" s="257" t="s">
        <v>21951</v>
      </c>
      <c r="C6056" s="95"/>
      <c r="D6056" s="95"/>
      <c r="E6056" s="95"/>
      <c r="F6056" s="95" t="s">
        <v>25184</v>
      </c>
      <c r="G6056" s="258"/>
    </row>
    <row r="6057" spans="1:7" ht="31.5">
      <c r="A6057" s="126"/>
      <c r="B6057" s="257" t="s">
        <v>21952</v>
      </c>
      <c r="C6057" s="95"/>
      <c r="D6057" s="95"/>
      <c r="E6057" s="95"/>
      <c r="F6057" s="95" t="s">
        <v>25184</v>
      </c>
      <c r="G6057" s="258"/>
    </row>
    <row r="6058" spans="1:7" ht="31.5">
      <c r="A6058" s="126"/>
      <c r="B6058" s="257" t="s">
        <v>21953</v>
      </c>
      <c r="C6058" s="95"/>
      <c r="D6058" s="95"/>
      <c r="E6058" s="95"/>
      <c r="F6058" s="95" t="s">
        <v>25184</v>
      </c>
      <c r="G6058" s="258"/>
    </row>
    <row r="6059" spans="1:7" ht="31.5">
      <c r="A6059" s="126"/>
      <c r="B6059" s="257" t="s">
        <v>21954</v>
      </c>
      <c r="C6059" s="95"/>
      <c r="D6059" s="95"/>
      <c r="E6059" s="95"/>
      <c r="F6059" s="95" t="s">
        <v>25184</v>
      </c>
      <c r="G6059" s="258"/>
    </row>
    <row r="6060" spans="1:7" ht="31.5">
      <c r="A6060" s="126"/>
      <c r="B6060" s="257" t="s">
        <v>21955</v>
      </c>
      <c r="C6060" s="95"/>
      <c r="D6060" s="95"/>
      <c r="E6060" s="95"/>
      <c r="F6060" s="95" t="s">
        <v>25184</v>
      </c>
      <c r="G6060" s="258"/>
    </row>
    <row r="6061" spans="1:7" ht="31.5">
      <c r="A6061" s="126"/>
      <c r="B6061" s="257" t="s">
        <v>21956</v>
      </c>
      <c r="C6061" s="95"/>
      <c r="D6061" s="95"/>
      <c r="E6061" s="95"/>
      <c r="F6061" s="95" t="s">
        <v>25184</v>
      </c>
      <c r="G6061" s="258"/>
    </row>
    <row r="6062" spans="1:7" ht="31.5">
      <c r="A6062" s="126"/>
      <c r="B6062" s="257" t="s">
        <v>21957</v>
      </c>
      <c r="C6062" s="95"/>
      <c r="D6062" s="95"/>
      <c r="E6062" s="95"/>
      <c r="F6062" s="95" t="s">
        <v>25184</v>
      </c>
      <c r="G6062" s="258"/>
    </row>
    <row r="6063" spans="1:7" ht="31.5">
      <c r="A6063" s="126"/>
      <c r="B6063" s="257" t="s">
        <v>21958</v>
      </c>
      <c r="C6063" s="95"/>
      <c r="D6063" s="95"/>
      <c r="E6063" s="95"/>
      <c r="F6063" s="95" t="s">
        <v>25184</v>
      </c>
      <c r="G6063" s="258"/>
    </row>
    <row r="6064" spans="1:7" ht="31.5">
      <c r="A6064" s="126"/>
      <c r="B6064" s="257" t="s">
        <v>21959</v>
      </c>
      <c r="C6064" s="95"/>
      <c r="D6064" s="95"/>
      <c r="E6064" s="95"/>
      <c r="F6064" s="95" t="s">
        <v>25184</v>
      </c>
      <c r="G6064" s="258"/>
    </row>
    <row r="6065" spans="1:7" ht="31.5">
      <c r="A6065" s="126"/>
      <c r="B6065" s="257" t="s">
        <v>21960</v>
      </c>
      <c r="C6065" s="95"/>
      <c r="D6065" s="95"/>
      <c r="E6065" s="95"/>
      <c r="F6065" s="95" t="s">
        <v>25184</v>
      </c>
      <c r="G6065" s="258"/>
    </row>
    <row r="6066" spans="1:7" ht="31.5">
      <c r="A6066" s="126"/>
      <c r="B6066" s="257" t="s">
        <v>21961</v>
      </c>
      <c r="C6066" s="95"/>
      <c r="D6066" s="95"/>
      <c r="E6066" s="95"/>
      <c r="F6066" s="95" t="s">
        <v>25184</v>
      </c>
      <c r="G6066" s="258"/>
    </row>
    <row r="6067" spans="1:7" ht="31.5">
      <c r="A6067" s="126"/>
      <c r="B6067" s="257" t="s">
        <v>21962</v>
      </c>
      <c r="C6067" s="95"/>
      <c r="D6067" s="95"/>
      <c r="E6067" s="95"/>
      <c r="F6067" s="95" t="s">
        <v>25184</v>
      </c>
      <c r="G6067" s="258"/>
    </row>
    <row r="6068" spans="1:7" ht="31.5">
      <c r="A6068" s="126"/>
      <c r="B6068" s="257" t="s">
        <v>21963</v>
      </c>
      <c r="C6068" s="95"/>
      <c r="D6068" s="95"/>
      <c r="E6068" s="95"/>
      <c r="F6068" s="95" t="s">
        <v>25184</v>
      </c>
      <c r="G6068" s="258"/>
    </row>
    <row r="6069" spans="1:7" ht="31.5">
      <c r="A6069" s="126"/>
      <c r="B6069" s="257" t="s">
        <v>21964</v>
      </c>
      <c r="C6069" s="95"/>
      <c r="D6069" s="95"/>
      <c r="E6069" s="95"/>
      <c r="F6069" s="95" t="s">
        <v>25184</v>
      </c>
      <c r="G6069" s="258"/>
    </row>
    <row r="6070" spans="1:7" ht="31.5">
      <c r="A6070" s="126"/>
      <c r="B6070" s="257" t="s">
        <v>21965</v>
      </c>
      <c r="C6070" s="95"/>
      <c r="D6070" s="95"/>
      <c r="E6070" s="95"/>
      <c r="F6070" s="95" t="s">
        <v>25184</v>
      </c>
      <c r="G6070" s="258"/>
    </row>
    <row r="6071" spans="1:7" ht="31.5">
      <c r="A6071" s="126"/>
      <c r="B6071" s="257" t="s">
        <v>21966</v>
      </c>
      <c r="C6071" s="95"/>
      <c r="D6071" s="95"/>
      <c r="E6071" s="95"/>
      <c r="F6071" s="95" t="s">
        <v>25184</v>
      </c>
      <c r="G6071" s="258"/>
    </row>
    <row r="6072" spans="1:7" ht="31.5">
      <c r="A6072" s="126"/>
      <c r="B6072" s="257" t="s">
        <v>21967</v>
      </c>
      <c r="C6072" s="95"/>
      <c r="D6072" s="95"/>
      <c r="E6072" s="95"/>
      <c r="F6072" s="95" t="s">
        <v>25184</v>
      </c>
      <c r="G6072" s="258"/>
    </row>
    <row r="6073" spans="1:7" ht="31.5">
      <c r="A6073" s="126"/>
      <c r="B6073" s="257" t="s">
        <v>21968</v>
      </c>
      <c r="C6073" s="95"/>
      <c r="D6073" s="95"/>
      <c r="E6073" s="95"/>
      <c r="F6073" s="95" t="s">
        <v>25184</v>
      </c>
      <c r="G6073" s="258"/>
    </row>
    <row r="6074" spans="1:7" ht="31.5">
      <c r="A6074" s="126"/>
      <c r="B6074" s="257" t="s">
        <v>21969</v>
      </c>
      <c r="C6074" s="95"/>
      <c r="D6074" s="95"/>
      <c r="E6074" s="95"/>
      <c r="F6074" s="95" t="s">
        <v>25184</v>
      </c>
      <c r="G6074" s="258"/>
    </row>
    <row r="6075" spans="1:7" ht="31.5">
      <c r="A6075" s="126"/>
      <c r="B6075" s="257" t="s">
        <v>21970</v>
      </c>
      <c r="C6075" s="95"/>
      <c r="D6075" s="95"/>
      <c r="E6075" s="95"/>
      <c r="F6075" s="95" t="s">
        <v>25184</v>
      </c>
      <c r="G6075" s="258"/>
    </row>
    <row r="6076" spans="1:7" ht="31.5">
      <c r="A6076" s="126"/>
      <c r="B6076" s="257" t="s">
        <v>21971</v>
      </c>
      <c r="C6076" s="95"/>
      <c r="D6076" s="95"/>
      <c r="E6076" s="95"/>
      <c r="F6076" s="95" t="s">
        <v>25184</v>
      </c>
      <c r="G6076" s="258"/>
    </row>
    <row r="6077" spans="1:7" ht="31.5">
      <c r="A6077" s="126"/>
      <c r="B6077" s="257" t="s">
        <v>21972</v>
      </c>
      <c r="C6077" s="95"/>
      <c r="D6077" s="95"/>
      <c r="E6077" s="95"/>
      <c r="F6077" s="95" t="s">
        <v>25184</v>
      </c>
      <c r="G6077" s="258"/>
    </row>
    <row r="6078" spans="1:7" ht="31.5">
      <c r="A6078" s="126"/>
      <c r="B6078" s="257" t="s">
        <v>21973</v>
      </c>
      <c r="C6078" s="95"/>
      <c r="D6078" s="95"/>
      <c r="E6078" s="95"/>
      <c r="F6078" s="95" t="s">
        <v>25184</v>
      </c>
      <c r="G6078" s="258"/>
    </row>
    <row r="6079" spans="1:7" ht="31.5">
      <c r="A6079" s="126"/>
      <c r="B6079" s="257" t="s">
        <v>21974</v>
      </c>
      <c r="C6079" s="95"/>
      <c r="D6079" s="95"/>
      <c r="E6079" s="95"/>
      <c r="F6079" s="95" t="s">
        <v>25184</v>
      </c>
      <c r="G6079" s="258"/>
    </row>
    <row r="6080" spans="1:7" ht="31.5">
      <c r="A6080" s="126"/>
      <c r="B6080" s="257" t="s">
        <v>21975</v>
      </c>
      <c r="C6080" s="95"/>
      <c r="D6080" s="95"/>
      <c r="E6080" s="95"/>
      <c r="F6080" s="95" t="s">
        <v>25184</v>
      </c>
      <c r="G6080" s="258"/>
    </row>
    <row r="6081" spans="1:7" ht="31.5">
      <c r="A6081" s="126"/>
      <c r="B6081" s="257" t="s">
        <v>21976</v>
      </c>
      <c r="C6081" s="95"/>
      <c r="D6081" s="95"/>
      <c r="E6081" s="95"/>
      <c r="F6081" s="95" t="s">
        <v>25184</v>
      </c>
      <c r="G6081" s="258"/>
    </row>
    <row r="6082" spans="1:7" ht="31.5">
      <c r="A6082" s="126"/>
      <c r="B6082" s="257" t="s">
        <v>21977</v>
      </c>
      <c r="C6082" s="95"/>
      <c r="D6082" s="95"/>
      <c r="E6082" s="95"/>
      <c r="F6082" s="95" t="s">
        <v>25184</v>
      </c>
      <c r="G6082" s="258"/>
    </row>
    <row r="6083" spans="1:7" ht="31.5">
      <c r="A6083" s="126"/>
      <c r="B6083" s="257" t="s">
        <v>21978</v>
      </c>
      <c r="C6083" s="95"/>
      <c r="D6083" s="95"/>
      <c r="E6083" s="95"/>
      <c r="F6083" s="95" t="s">
        <v>25184</v>
      </c>
      <c r="G6083" s="258"/>
    </row>
    <row r="6084" spans="1:7" ht="31.5">
      <c r="A6084" s="126"/>
      <c r="B6084" s="257" t="s">
        <v>21979</v>
      </c>
      <c r="C6084" s="95"/>
      <c r="D6084" s="95"/>
      <c r="E6084" s="95"/>
      <c r="F6084" s="95" t="s">
        <v>25184</v>
      </c>
      <c r="G6084" s="258"/>
    </row>
    <row r="6085" spans="1:7" ht="31.5">
      <c r="A6085" s="126"/>
      <c r="B6085" s="257" t="s">
        <v>21980</v>
      </c>
      <c r="C6085" s="95"/>
      <c r="D6085" s="95"/>
      <c r="E6085" s="95"/>
      <c r="F6085" s="95" t="s">
        <v>25184</v>
      </c>
      <c r="G6085" s="258"/>
    </row>
    <row r="6086" spans="1:7" ht="31.5">
      <c r="A6086" s="126"/>
      <c r="B6086" s="257" t="s">
        <v>21981</v>
      </c>
      <c r="C6086" s="95"/>
      <c r="D6086" s="95"/>
      <c r="E6086" s="95"/>
      <c r="F6086" s="95" t="s">
        <v>25184</v>
      </c>
      <c r="G6086" s="258"/>
    </row>
    <row r="6087" spans="1:7" ht="31.5">
      <c r="A6087" s="126"/>
      <c r="B6087" s="257" t="s">
        <v>21982</v>
      </c>
      <c r="C6087" s="95"/>
      <c r="D6087" s="95"/>
      <c r="E6087" s="95"/>
      <c r="F6087" s="95" t="s">
        <v>25184</v>
      </c>
      <c r="G6087" s="258"/>
    </row>
    <row r="6088" spans="1:7" ht="31.5">
      <c r="A6088" s="126"/>
      <c r="B6088" s="257" t="s">
        <v>21983</v>
      </c>
      <c r="C6088" s="95"/>
      <c r="D6088" s="95"/>
      <c r="E6088" s="95"/>
      <c r="F6088" s="95" t="s">
        <v>25184</v>
      </c>
      <c r="G6088" s="258"/>
    </row>
    <row r="6089" spans="1:7" ht="31.5">
      <c r="A6089" s="126"/>
      <c r="B6089" s="257" t="s">
        <v>21984</v>
      </c>
      <c r="C6089" s="95"/>
      <c r="D6089" s="95"/>
      <c r="E6089" s="95"/>
      <c r="F6089" s="95" t="s">
        <v>25184</v>
      </c>
      <c r="G6089" s="258"/>
    </row>
    <row r="6090" spans="1:7" ht="31.5">
      <c r="A6090" s="126"/>
      <c r="B6090" s="257" t="s">
        <v>21985</v>
      </c>
      <c r="C6090" s="95"/>
      <c r="D6090" s="95"/>
      <c r="E6090" s="95"/>
      <c r="F6090" s="95" t="s">
        <v>25184</v>
      </c>
      <c r="G6090" s="258"/>
    </row>
    <row r="6091" spans="1:7" ht="31.5">
      <c r="A6091" s="126"/>
      <c r="B6091" s="257" t="s">
        <v>21986</v>
      </c>
      <c r="C6091" s="95"/>
      <c r="D6091" s="95"/>
      <c r="E6091" s="95"/>
      <c r="F6091" s="95" t="s">
        <v>25184</v>
      </c>
      <c r="G6091" s="258"/>
    </row>
    <row r="6092" spans="1:7" ht="31.5">
      <c r="A6092" s="126"/>
      <c r="B6092" s="257" t="s">
        <v>21987</v>
      </c>
      <c r="C6092" s="95"/>
      <c r="D6092" s="95"/>
      <c r="E6092" s="95"/>
      <c r="F6092" s="95" t="s">
        <v>25184</v>
      </c>
      <c r="G6092" s="258"/>
    </row>
    <row r="6093" spans="1:7" ht="31.5">
      <c r="A6093" s="126"/>
      <c r="B6093" s="257" t="s">
        <v>21988</v>
      </c>
      <c r="C6093" s="95"/>
      <c r="D6093" s="95"/>
      <c r="E6093" s="95"/>
      <c r="F6093" s="95" t="s">
        <v>25184</v>
      </c>
      <c r="G6093" s="258"/>
    </row>
    <row r="6094" spans="1:7" ht="31.5">
      <c r="A6094" s="126"/>
      <c r="B6094" s="257" t="s">
        <v>21989</v>
      </c>
      <c r="C6094" s="95"/>
      <c r="D6094" s="95"/>
      <c r="E6094" s="95"/>
      <c r="F6094" s="95" t="s">
        <v>25184</v>
      </c>
      <c r="G6094" s="258"/>
    </row>
    <row r="6095" spans="1:7" ht="31.5">
      <c r="A6095" s="126"/>
      <c r="B6095" s="257" t="s">
        <v>21990</v>
      </c>
      <c r="C6095" s="95"/>
      <c r="D6095" s="95"/>
      <c r="E6095" s="95"/>
      <c r="F6095" s="95" t="s">
        <v>25184</v>
      </c>
      <c r="G6095" s="258"/>
    </row>
    <row r="6096" spans="1:7" ht="31.5">
      <c r="A6096" s="126"/>
      <c r="B6096" s="257" t="s">
        <v>21991</v>
      </c>
      <c r="C6096" s="95"/>
      <c r="D6096" s="95"/>
      <c r="E6096" s="95"/>
      <c r="F6096" s="95" t="s">
        <v>25184</v>
      </c>
      <c r="G6096" s="258"/>
    </row>
    <row r="6097" spans="1:7" ht="31.5">
      <c r="A6097" s="126"/>
      <c r="B6097" s="257" t="s">
        <v>21992</v>
      </c>
      <c r="C6097" s="95"/>
      <c r="D6097" s="95"/>
      <c r="E6097" s="95"/>
      <c r="F6097" s="95" t="s">
        <v>25184</v>
      </c>
      <c r="G6097" s="258"/>
    </row>
    <row r="6098" spans="1:7" ht="31.5">
      <c r="A6098" s="126"/>
      <c r="B6098" s="257" t="s">
        <v>21993</v>
      </c>
      <c r="C6098" s="95"/>
      <c r="D6098" s="95"/>
      <c r="E6098" s="95"/>
      <c r="F6098" s="95" t="s">
        <v>25184</v>
      </c>
      <c r="G6098" s="258"/>
    </row>
    <row r="6099" spans="1:7" ht="31.5">
      <c r="A6099" s="126"/>
      <c r="B6099" s="257" t="s">
        <v>21994</v>
      </c>
      <c r="C6099" s="95"/>
      <c r="D6099" s="95"/>
      <c r="E6099" s="95"/>
      <c r="F6099" s="95" t="s">
        <v>25184</v>
      </c>
      <c r="G6099" s="258"/>
    </row>
    <row r="6100" spans="1:7" ht="31.5">
      <c r="A6100" s="126"/>
      <c r="B6100" s="257" t="s">
        <v>21995</v>
      </c>
      <c r="C6100" s="95"/>
      <c r="D6100" s="95"/>
      <c r="E6100" s="95"/>
      <c r="F6100" s="95" t="s">
        <v>25184</v>
      </c>
      <c r="G6100" s="258"/>
    </row>
    <row r="6101" spans="1:7" ht="31.5">
      <c r="A6101" s="126"/>
      <c r="B6101" s="257" t="s">
        <v>21996</v>
      </c>
      <c r="C6101" s="95"/>
      <c r="D6101" s="95"/>
      <c r="E6101" s="95"/>
      <c r="F6101" s="95" t="s">
        <v>25184</v>
      </c>
      <c r="G6101" s="258"/>
    </row>
    <row r="6102" spans="1:7" ht="31.5">
      <c r="A6102" s="126"/>
      <c r="B6102" s="257" t="s">
        <v>21997</v>
      </c>
      <c r="C6102" s="95"/>
      <c r="D6102" s="95"/>
      <c r="E6102" s="95"/>
      <c r="F6102" s="95" t="s">
        <v>25184</v>
      </c>
      <c r="G6102" s="258"/>
    </row>
    <row r="6103" spans="1:7" ht="31.5">
      <c r="A6103" s="126"/>
      <c r="B6103" s="257" t="s">
        <v>21998</v>
      </c>
      <c r="C6103" s="95"/>
      <c r="D6103" s="95"/>
      <c r="E6103" s="95"/>
      <c r="F6103" s="95" t="s">
        <v>25184</v>
      </c>
      <c r="G6103" s="258"/>
    </row>
    <row r="6104" spans="1:7" ht="31.5">
      <c r="A6104" s="126"/>
      <c r="B6104" s="257" t="s">
        <v>21999</v>
      </c>
      <c r="C6104" s="95"/>
      <c r="D6104" s="95"/>
      <c r="E6104" s="95"/>
      <c r="F6104" s="95" t="s">
        <v>25184</v>
      </c>
      <c r="G6104" s="258"/>
    </row>
    <row r="6105" spans="1:7" ht="31.5">
      <c r="A6105" s="126"/>
      <c r="B6105" s="257" t="s">
        <v>22000</v>
      </c>
      <c r="C6105" s="95"/>
      <c r="D6105" s="95"/>
      <c r="E6105" s="95"/>
      <c r="F6105" s="95" t="s">
        <v>25184</v>
      </c>
      <c r="G6105" s="258"/>
    </row>
    <row r="6106" spans="1:7" ht="31.5">
      <c r="A6106" s="126"/>
      <c r="B6106" s="257" t="s">
        <v>22001</v>
      </c>
      <c r="C6106" s="95"/>
      <c r="D6106" s="95"/>
      <c r="E6106" s="95"/>
      <c r="F6106" s="95" t="s">
        <v>25184</v>
      </c>
      <c r="G6106" s="258"/>
    </row>
    <row r="6107" spans="1:7" ht="31.5">
      <c r="A6107" s="126"/>
      <c r="B6107" s="257" t="s">
        <v>22002</v>
      </c>
      <c r="C6107" s="95"/>
      <c r="D6107" s="95"/>
      <c r="E6107" s="95"/>
      <c r="F6107" s="95" t="s">
        <v>25184</v>
      </c>
      <c r="G6107" s="258"/>
    </row>
    <row r="6108" spans="1:7" ht="31.5">
      <c r="A6108" s="126"/>
      <c r="B6108" s="257" t="s">
        <v>22003</v>
      </c>
      <c r="C6108" s="95"/>
      <c r="D6108" s="95"/>
      <c r="E6108" s="95"/>
      <c r="F6108" s="95" t="s">
        <v>25184</v>
      </c>
      <c r="G6108" s="258"/>
    </row>
    <row r="6109" spans="1:7" ht="31.5">
      <c r="A6109" s="126"/>
      <c r="B6109" s="257" t="s">
        <v>22004</v>
      </c>
      <c r="C6109" s="95"/>
      <c r="D6109" s="95"/>
      <c r="E6109" s="95"/>
      <c r="F6109" s="95" t="s">
        <v>25184</v>
      </c>
      <c r="G6109" s="258"/>
    </row>
    <row r="6110" spans="1:7" ht="31.5">
      <c r="A6110" s="126"/>
      <c r="B6110" s="257" t="s">
        <v>22005</v>
      </c>
      <c r="C6110" s="95"/>
      <c r="D6110" s="95"/>
      <c r="E6110" s="95"/>
      <c r="F6110" s="95" t="s">
        <v>25184</v>
      </c>
      <c r="G6110" s="258"/>
    </row>
    <row r="6111" spans="1:7" ht="31.5">
      <c r="A6111" s="126"/>
      <c r="B6111" s="257" t="s">
        <v>22006</v>
      </c>
      <c r="C6111" s="95"/>
      <c r="D6111" s="95"/>
      <c r="E6111" s="95"/>
      <c r="F6111" s="95" t="s">
        <v>25184</v>
      </c>
      <c r="G6111" s="258"/>
    </row>
    <row r="6112" spans="1:7" ht="31.5">
      <c r="A6112" s="126"/>
      <c r="B6112" s="257" t="s">
        <v>22007</v>
      </c>
      <c r="C6112" s="95"/>
      <c r="D6112" s="95"/>
      <c r="E6112" s="95"/>
      <c r="F6112" s="95" t="s">
        <v>25184</v>
      </c>
      <c r="G6112" s="258"/>
    </row>
    <row r="6113" spans="1:7" ht="31.5">
      <c r="A6113" s="126"/>
      <c r="B6113" s="257" t="s">
        <v>22008</v>
      </c>
      <c r="C6113" s="95"/>
      <c r="D6113" s="95"/>
      <c r="E6113" s="95"/>
      <c r="F6113" s="95" t="s">
        <v>25184</v>
      </c>
      <c r="G6113" s="258"/>
    </row>
    <row r="6114" spans="1:7" ht="31.5">
      <c r="A6114" s="126"/>
      <c r="B6114" s="257" t="s">
        <v>22009</v>
      </c>
      <c r="C6114" s="95"/>
      <c r="D6114" s="95"/>
      <c r="E6114" s="95"/>
      <c r="F6114" s="95" t="s">
        <v>25184</v>
      </c>
      <c r="G6114" s="258"/>
    </row>
    <row r="6115" spans="1:7" ht="31.5">
      <c r="A6115" s="126"/>
      <c r="B6115" s="257" t="s">
        <v>22010</v>
      </c>
      <c r="C6115" s="95"/>
      <c r="D6115" s="95"/>
      <c r="E6115" s="95"/>
      <c r="F6115" s="95" t="s">
        <v>25184</v>
      </c>
      <c r="G6115" s="258"/>
    </row>
    <row r="6116" spans="1:7" ht="31.5">
      <c r="A6116" s="126"/>
      <c r="B6116" s="257" t="s">
        <v>22011</v>
      </c>
      <c r="C6116" s="95"/>
      <c r="D6116" s="95"/>
      <c r="E6116" s="95"/>
      <c r="F6116" s="95" t="s">
        <v>25184</v>
      </c>
      <c r="G6116" s="258"/>
    </row>
    <row r="6117" spans="1:7" ht="31.5">
      <c r="A6117" s="126"/>
      <c r="B6117" s="257" t="s">
        <v>22012</v>
      </c>
      <c r="C6117" s="95"/>
      <c r="D6117" s="95"/>
      <c r="E6117" s="95"/>
      <c r="F6117" s="95" t="s">
        <v>25184</v>
      </c>
      <c r="G6117" s="258"/>
    </row>
    <row r="6118" spans="1:7" ht="31.5">
      <c r="A6118" s="126"/>
      <c r="B6118" s="257" t="s">
        <v>22013</v>
      </c>
      <c r="C6118" s="95"/>
      <c r="D6118" s="95"/>
      <c r="E6118" s="95"/>
      <c r="F6118" s="95" t="s">
        <v>25184</v>
      </c>
      <c r="G6118" s="258"/>
    </row>
    <row r="6119" spans="1:7" ht="31.5">
      <c r="A6119" s="126"/>
      <c r="B6119" s="257" t="s">
        <v>22014</v>
      </c>
      <c r="C6119" s="95"/>
      <c r="D6119" s="95"/>
      <c r="E6119" s="95"/>
      <c r="F6119" s="95" t="s">
        <v>25184</v>
      </c>
      <c r="G6119" s="258"/>
    </row>
    <row r="6120" spans="1:7" ht="31.5">
      <c r="A6120" s="126"/>
      <c r="B6120" s="257" t="s">
        <v>22015</v>
      </c>
      <c r="C6120" s="95"/>
      <c r="D6120" s="95"/>
      <c r="E6120" s="95"/>
      <c r="F6120" s="95" t="s">
        <v>25184</v>
      </c>
      <c r="G6120" s="258"/>
    </row>
    <row r="6121" spans="1:7" ht="31.5">
      <c r="A6121" s="126"/>
      <c r="B6121" s="257" t="s">
        <v>22016</v>
      </c>
      <c r="C6121" s="95"/>
      <c r="D6121" s="95"/>
      <c r="E6121" s="95"/>
      <c r="F6121" s="95" t="s">
        <v>25184</v>
      </c>
      <c r="G6121" s="258"/>
    </row>
    <row r="6122" spans="1:7" ht="31.5">
      <c r="A6122" s="126"/>
      <c r="B6122" s="257" t="s">
        <v>22017</v>
      </c>
      <c r="C6122" s="95"/>
      <c r="D6122" s="95"/>
      <c r="E6122" s="95"/>
      <c r="F6122" s="95" t="s">
        <v>25184</v>
      </c>
      <c r="G6122" s="258"/>
    </row>
    <row r="6123" spans="1:7" ht="31.5">
      <c r="A6123" s="126"/>
      <c r="B6123" s="257" t="s">
        <v>22018</v>
      </c>
      <c r="C6123" s="95"/>
      <c r="D6123" s="95"/>
      <c r="E6123" s="95"/>
      <c r="F6123" s="95" t="s">
        <v>25184</v>
      </c>
      <c r="G6123" s="258"/>
    </row>
    <row r="6124" spans="1:7" ht="31.5">
      <c r="A6124" s="126"/>
      <c r="B6124" s="257" t="s">
        <v>22019</v>
      </c>
      <c r="C6124" s="95"/>
      <c r="D6124" s="95"/>
      <c r="E6124" s="95"/>
      <c r="F6124" s="95" t="s">
        <v>25184</v>
      </c>
      <c r="G6124" s="258"/>
    </row>
    <row r="6125" spans="1:7" ht="31.5">
      <c r="A6125" s="126"/>
      <c r="B6125" s="257" t="s">
        <v>22020</v>
      </c>
      <c r="C6125" s="95"/>
      <c r="D6125" s="95"/>
      <c r="E6125" s="95"/>
      <c r="F6125" s="95" t="s">
        <v>25184</v>
      </c>
      <c r="G6125" s="258"/>
    </row>
    <row r="6126" spans="1:7" ht="31.5">
      <c r="A6126" s="126"/>
      <c r="B6126" s="257" t="s">
        <v>22021</v>
      </c>
      <c r="C6126" s="95"/>
      <c r="D6126" s="95"/>
      <c r="E6126" s="95"/>
      <c r="F6126" s="95" t="s">
        <v>25184</v>
      </c>
      <c r="G6126" s="258"/>
    </row>
    <row r="6127" spans="1:7" ht="31.5">
      <c r="A6127" s="126"/>
      <c r="B6127" s="257" t="s">
        <v>22022</v>
      </c>
      <c r="C6127" s="95"/>
      <c r="D6127" s="95"/>
      <c r="E6127" s="95"/>
      <c r="F6127" s="95" t="s">
        <v>25184</v>
      </c>
      <c r="G6127" s="258"/>
    </row>
    <row r="6128" spans="1:7" ht="31.5">
      <c r="A6128" s="126"/>
      <c r="B6128" s="257" t="s">
        <v>22023</v>
      </c>
      <c r="C6128" s="95"/>
      <c r="D6128" s="95"/>
      <c r="E6128" s="95"/>
      <c r="F6128" s="95" t="s">
        <v>25184</v>
      </c>
      <c r="G6128" s="258"/>
    </row>
    <row r="6129" spans="1:7" ht="31.5">
      <c r="A6129" s="126"/>
      <c r="B6129" s="257" t="s">
        <v>22024</v>
      </c>
      <c r="C6129" s="95"/>
      <c r="D6129" s="95"/>
      <c r="E6129" s="95"/>
      <c r="F6129" s="95" t="s">
        <v>25184</v>
      </c>
      <c r="G6129" s="258"/>
    </row>
    <row r="6130" spans="1:7" ht="31.5">
      <c r="A6130" s="126"/>
      <c r="B6130" s="257" t="s">
        <v>22025</v>
      </c>
      <c r="C6130" s="95"/>
      <c r="D6130" s="95"/>
      <c r="E6130" s="95"/>
      <c r="F6130" s="95" t="s">
        <v>25184</v>
      </c>
      <c r="G6130" s="258"/>
    </row>
    <row r="6131" spans="1:7" ht="31.5">
      <c r="A6131" s="126"/>
      <c r="B6131" s="257" t="s">
        <v>22026</v>
      </c>
      <c r="C6131" s="95"/>
      <c r="D6131" s="95"/>
      <c r="E6131" s="95"/>
      <c r="F6131" s="95" t="s">
        <v>25184</v>
      </c>
      <c r="G6131" s="258"/>
    </row>
    <row r="6132" spans="1:7" ht="31.5">
      <c r="A6132" s="126"/>
      <c r="B6132" s="257" t="s">
        <v>22027</v>
      </c>
      <c r="C6132" s="95"/>
      <c r="D6132" s="95"/>
      <c r="E6132" s="95"/>
      <c r="F6132" s="95" t="s">
        <v>25184</v>
      </c>
      <c r="G6132" s="258"/>
    </row>
    <row r="6133" spans="1:7" ht="31.5">
      <c r="A6133" s="126"/>
      <c r="B6133" s="257" t="s">
        <v>22028</v>
      </c>
      <c r="C6133" s="95"/>
      <c r="D6133" s="95"/>
      <c r="E6133" s="95"/>
      <c r="F6133" s="95" t="s">
        <v>25184</v>
      </c>
      <c r="G6133" s="258"/>
    </row>
    <row r="6134" spans="1:7" ht="31.5">
      <c r="A6134" s="126"/>
      <c r="B6134" s="257" t="s">
        <v>22029</v>
      </c>
      <c r="C6134" s="95"/>
      <c r="D6134" s="95"/>
      <c r="E6134" s="95"/>
      <c r="F6134" s="95" t="s">
        <v>25184</v>
      </c>
      <c r="G6134" s="258"/>
    </row>
    <row r="6135" spans="1:7" ht="31.5">
      <c r="A6135" s="126"/>
      <c r="B6135" s="257" t="s">
        <v>22030</v>
      </c>
      <c r="C6135" s="95"/>
      <c r="D6135" s="95"/>
      <c r="E6135" s="95"/>
      <c r="F6135" s="95" t="s">
        <v>25184</v>
      </c>
      <c r="G6135" s="258"/>
    </row>
    <row r="6136" spans="1:7" ht="31.5">
      <c r="A6136" s="126"/>
      <c r="B6136" s="257" t="s">
        <v>22031</v>
      </c>
      <c r="C6136" s="95"/>
      <c r="D6136" s="95"/>
      <c r="E6136" s="95"/>
      <c r="F6136" s="95" t="s">
        <v>25184</v>
      </c>
      <c r="G6136" s="258"/>
    </row>
    <row r="6137" spans="1:7" ht="31.5">
      <c r="A6137" s="126"/>
      <c r="B6137" s="257" t="s">
        <v>22032</v>
      </c>
      <c r="C6137" s="95"/>
      <c r="D6137" s="95"/>
      <c r="E6137" s="95"/>
      <c r="F6137" s="95" t="s">
        <v>25184</v>
      </c>
      <c r="G6137" s="258"/>
    </row>
    <row r="6138" spans="1:7" ht="31.5">
      <c r="A6138" s="126"/>
      <c r="B6138" s="257" t="s">
        <v>22033</v>
      </c>
      <c r="C6138" s="95"/>
      <c r="D6138" s="95"/>
      <c r="E6138" s="95"/>
      <c r="F6138" s="95" t="s">
        <v>25184</v>
      </c>
      <c r="G6138" s="258"/>
    </row>
    <row r="6139" spans="1:7" ht="31.5">
      <c r="A6139" s="126"/>
      <c r="B6139" s="257" t="s">
        <v>22034</v>
      </c>
      <c r="C6139" s="95"/>
      <c r="D6139" s="95"/>
      <c r="E6139" s="95"/>
      <c r="F6139" s="95" t="s">
        <v>25184</v>
      </c>
      <c r="G6139" s="258"/>
    </row>
    <row r="6140" spans="1:7" ht="31.5">
      <c r="A6140" s="126"/>
      <c r="B6140" s="257" t="s">
        <v>22035</v>
      </c>
      <c r="C6140" s="95"/>
      <c r="D6140" s="95"/>
      <c r="E6140" s="95"/>
      <c r="F6140" s="95" t="s">
        <v>25184</v>
      </c>
      <c r="G6140" s="258"/>
    </row>
    <row r="6141" spans="1:7" ht="31.5">
      <c r="A6141" s="126"/>
      <c r="B6141" s="257" t="s">
        <v>22036</v>
      </c>
      <c r="C6141" s="95"/>
      <c r="D6141" s="95"/>
      <c r="E6141" s="95"/>
      <c r="F6141" s="95" t="s">
        <v>25184</v>
      </c>
      <c r="G6141" s="258"/>
    </row>
    <row r="6142" spans="1:7" ht="31.5">
      <c r="A6142" s="126"/>
      <c r="B6142" s="257" t="s">
        <v>22037</v>
      </c>
      <c r="C6142" s="95"/>
      <c r="D6142" s="95"/>
      <c r="E6142" s="95"/>
      <c r="F6142" s="95" t="s">
        <v>25184</v>
      </c>
      <c r="G6142" s="258"/>
    </row>
    <row r="6143" spans="1:7" ht="31.5">
      <c r="A6143" s="126"/>
      <c r="B6143" s="257" t="s">
        <v>22038</v>
      </c>
      <c r="C6143" s="95"/>
      <c r="D6143" s="95"/>
      <c r="E6143" s="95"/>
      <c r="F6143" s="95" t="s">
        <v>25184</v>
      </c>
      <c r="G6143" s="258"/>
    </row>
    <row r="6144" spans="1:7" ht="31.5">
      <c r="A6144" s="126"/>
      <c r="B6144" s="257" t="s">
        <v>22039</v>
      </c>
      <c r="C6144" s="95"/>
      <c r="D6144" s="95"/>
      <c r="E6144" s="95"/>
      <c r="F6144" s="95" t="s">
        <v>25184</v>
      </c>
      <c r="G6144" s="258"/>
    </row>
    <row r="6145" spans="1:7" ht="31.5">
      <c r="A6145" s="126"/>
      <c r="B6145" s="257" t="s">
        <v>22040</v>
      </c>
      <c r="C6145" s="95"/>
      <c r="D6145" s="95"/>
      <c r="E6145" s="95"/>
      <c r="F6145" s="95" t="s">
        <v>25184</v>
      </c>
      <c r="G6145" s="258"/>
    </row>
    <row r="6146" spans="1:7" ht="31.5">
      <c r="A6146" s="126"/>
      <c r="B6146" s="257" t="s">
        <v>22041</v>
      </c>
      <c r="C6146" s="95"/>
      <c r="D6146" s="95"/>
      <c r="E6146" s="95"/>
      <c r="F6146" s="95" t="s">
        <v>25184</v>
      </c>
      <c r="G6146" s="258"/>
    </row>
    <row r="6147" spans="1:7" ht="31.5">
      <c r="A6147" s="126"/>
      <c r="B6147" s="257" t="s">
        <v>22042</v>
      </c>
      <c r="C6147" s="95"/>
      <c r="D6147" s="95"/>
      <c r="E6147" s="95"/>
      <c r="F6147" s="95" t="s">
        <v>25184</v>
      </c>
      <c r="G6147" s="258"/>
    </row>
    <row r="6148" spans="1:7" ht="31.5">
      <c r="A6148" s="126"/>
      <c r="B6148" s="257" t="s">
        <v>22043</v>
      </c>
      <c r="C6148" s="95"/>
      <c r="D6148" s="95"/>
      <c r="E6148" s="95"/>
      <c r="F6148" s="95" t="s">
        <v>25184</v>
      </c>
      <c r="G6148" s="258"/>
    </row>
    <row r="6149" spans="1:7" ht="31.5">
      <c r="A6149" s="126"/>
      <c r="B6149" s="257" t="s">
        <v>22044</v>
      </c>
      <c r="C6149" s="95"/>
      <c r="D6149" s="95"/>
      <c r="E6149" s="95"/>
      <c r="F6149" s="95" t="s">
        <v>25184</v>
      </c>
      <c r="G6149" s="258"/>
    </row>
    <row r="6150" spans="1:7" ht="31.5">
      <c r="A6150" s="126"/>
      <c r="B6150" s="257" t="s">
        <v>22045</v>
      </c>
      <c r="C6150" s="95"/>
      <c r="D6150" s="95"/>
      <c r="E6150" s="95"/>
      <c r="F6150" s="95" t="s">
        <v>25184</v>
      </c>
      <c r="G6150" s="258"/>
    </row>
    <row r="6151" spans="1:7" ht="31.5">
      <c r="A6151" s="126"/>
      <c r="B6151" s="257" t="s">
        <v>22046</v>
      </c>
      <c r="C6151" s="95"/>
      <c r="D6151" s="95"/>
      <c r="E6151" s="95"/>
      <c r="F6151" s="95" t="s">
        <v>25184</v>
      </c>
      <c r="G6151" s="258"/>
    </row>
    <row r="6152" spans="1:7" ht="31.5">
      <c r="A6152" s="126"/>
      <c r="B6152" s="257" t="s">
        <v>22047</v>
      </c>
      <c r="C6152" s="95"/>
      <c r="D6152" s="95"/>
      <c r="E6152" s="95"/>
      <c r="F6152" s="95" t="s">
        <v>25184</v>
      </c>
      <c r="G6152" s="258"/>
    </row>
    <row r="6153" spans="1:7" ht="31.5">
      <c r="A6153" s="126"/>
      <c r="B6153" s="257" t="s">
        <v>22048</v>
      </c>
      <c r="C6153" s="95"/>
      <c r="D6153" s="95"/>
      <c r="E6153" s="95"/>
      <c r="F6153" s="95" t="s">
        <v>25184</v>
      </c>
      <c r="G6153" s="258"/>
    </row>
    <row r="6154" spans="1:7" ht="31.5">
      <c r="A6154" s="126"/>
      <c r="B6154" s="257" t="s">
        <v>22049</v>
      </c>
      <c r="C6154" s="95"/>
      <c r="D6154" s="95"/>
      <c r="E6154" s="95"/>
      <c r="F6154" s="95" t="s">
        <v>25184</v>
      </c>
      <c r="G6154" s="258"/>
    </row>
    <row r="6155" spans="1:7" ht="31.5">
      <c r="A6155" s="126"/>
      <c r="B6155" s="257" t="s">
        <v>22050</v>
      </c>
      <c r="C6155" s="95"/>
      <c r="D6155" s="95"/>
      <c r="E6155" s="95"/>
      <c r="F6155" s="95" t="s">
        <v>25184</v>
      </c>
      <c r="G6155" s="258"/>
    </row>
    <row r="6156" spans="1:7" ht="31.5">
      <c r="A6156" s="126"/>
      <c r="B6156" s="257" t="s">
        <v>22051</v>
      </c>
      <c r="C6156" s="95"/>
      <c r="D6156" s="95"/>
      <c r="E6156" s="95"/>
      <c r="F6156" s="95" t="s">
        <v>25184</v>
      </c>
      <c r="G6156" s="258"/>
    </row>
    <row r="6157" spans="1:7" ht="31.5">
      <c r="A6157" s="126"/>
      <c r="B6157" s="257" t="s">
        <v>22052</v>
      </c>
      <c r="C6157" s="95"/>
      <c r="D6157" s="95"/>
      <c r="E6157" s="95"/>
      <c r="F6157" s="95" t="s">
        <v>25184</v>
      </c>
      <c r="G6157" s="258"/>
    </row>
    <row r="6158" spans="1:7" ht="31.5">
      <c r="A6158" s="126"/>
      <c r="B6158" s="257" t="s">
        <v>22053</v>
      </c>
      <c r="C6158" s="95"/>
      <c r="D6158" s="95"/>
      <c r="E6158" s="95"/>
      <c r="F6158" s="95" t="s">
        <v>25184</v>
      </c>
      <c r="G6158" s="258"/>
    </row>
    <row r="6159" spans="1:7" ht="31.5">
      <c r="A6159" s="126"/>
      <c r="B6159" s="257" t="s">
        <v>22054</v>
      </c>
      <c r="C6159" s="95"/>
      <c r="D6159" s="95"/>
      <c r="E6159" s="95"/>
      <c r="F6159" s="95" t="s">
        <v>25184</v>
      </c>
      <c r="G6159" s="258"/>
    </row>
    <row r="6160" spans="1:7" ht="31.5">
      <c r="A6160" s="126"/>
      <c r="B6160" s="257" t="s">
        <v>22055</v>
      </c>
      <c r="C6160" s="95"/>
      <c r="D6160" s="95"/>
      <c r="E6160" s="95"/>
      <c r="F6160" s="95" t="s">
        <v>25184</v>
      </c>
      <c r="G6160" s="258"/>
    </row>
    <row r="6161" spans="1:7" ht="31.5">
      <c r="A6161" s="126"/>
      <c r="B6161" s="257" t="s">
        <v>22056</v>
      </c>
      <c r="C6161" s="95"/>
      <c r="D6161" s="95"/>
      <c r="E6161" s="95"/>
      <c r="F6161" s="95" t="s">
        <v>25184</v>
      </c>
      <c r="G6161" s="258"/>
    </row>
    <row r="6162" spans="1:7" ht="31.5">
      <c r="A6162" s="126"/>
      <c r="B6162" s="257" t="s">
        <v>22057</v>
      </c>
      <c r="C6162" s="95"/>
      <c r="D6162" s="95"/>
      <c r="E6162" s="95"/>
      <c r="F6162" s="95" t="s">
        <v>25184</v>
      </c>
      <c r="G6162" s="258"/>
    </row>
    <row r="6163" spans="1:7" ht="31.5">
      <c r="A6163" s="126"/>
      <c r="B6163" s="257" t="s">
        <v>22058</v>
      </c>
      <c r="C6163" s="95"/>
      <c r="D6163" s="95"/>
      <c r="E6163" s="95"/>
      <c r="F6163" s="95" t="s">
        <v>25184</v>
      </c>
      <c r="G6163" s="258"/>
    </row>
    <row r="6164" spans="1:7" ht="31.5">
      <c r="A6164" s="126"/>
      <c r="B6164" s="257" t="s">
        <v>22059</v>
      </c>
      <c r="C6164" s="95"/>
      <c r="D6164" s="95"/>
      <c r="E6164" s="95"/>
      <c r="F6164" s="95" t="s">
        <v>25184</v>
      </c>
      <c r="G6164" s="258"/>
    </row>
    <row r="6165" spans="1:7" ht="31.5">
      <c r="A6165" s="126"/>
      <c r="B6165" s="257" t="s">
        <v>22060</v>
      </c>
      <c r="C6165" s="95"/>
      <c r="D6165" s="95"/>
      <c r="E6165" s="95"/>
      <c r="F6165" s="95" t="s">
        <v>25184</v>
      </c>
      <c r="G6165" s="258"/>
    </row>
    <row r="6166" spans="1:7" ht="31.5">
      <c r="A6166" s="126"/>
      <c r="B6166" s="257" t="s">
        <v>22061</v>
      </c>
      <c r="C6166" s="95"/>
      <c r="D6166" s="95"/>
      <c r="E6166" s="95"/>
      <c r="F6166" s="95" t="s">
        <v>25184</v>
      </c>
      <c r="G6166" s="258"/>
    </row>
    <row r="6167" spans="1:7" ht="31.5">
      <c r="A6167" s="126"/>
      <c r="B6167" s="257" t="s">
        <v>22062</v>
      </c>
      <c r="C6167" s="95"/>
      <c r="D6167" s="95"/>
      <c r="E6167" s="95"/>
      <c r="F6167" s="95" t="s">
        <v>25184</v>
      </c>
      <c r="G6167" s="258"/>
    </row>
    <row r="6168" spans="1:7" ht="31.5">
      <c r="A6168" s="126"/>
      <c r="B6168" s="257" t="s">
        <v>22063</v>
      </c>
      <c r="C6168" s="95"/>
      <c r="D6168" s="95"/>
      <c r="E6168" s="95"/>
      <c r="F6168" s="95" t="s">
        <v>25184</v>
      </c>
      <c r="G6168" s="258"/>
    </row>
    <row r="6169" spans="1:7" ht="31.5">
      <c r="A6169" s="126"/>
      <c r="B6169" s="257" t="s">
        <v>22064</v>
      </c>
      <c r="C6169" s="95"/>
      <c r="D6169" s="95"/>
      <c r="E6169" s="95"/>
      <c r="F6169" s="95" t="s">
        <v>25184</v>
      </c>
      <c r="G6169" s="258"/>
    </row>
    <row r="6170" spans="1:7" ht="31.5">
      <c r="A6170" s="126"/>
      <c r="B6170" s="257" t="s">
        <v>22065</v>
      </c>
      <c r="C6170" s="95"/>
      <c r="D6170" s="95"/>
      <c r="E6170" s="95"/>
      <c r="F6170" s="95" t="s">
        <v>25184</v>
      </c>
      <c r="G6170" s="258"/>
    </row>
    <row r="6171" spans="1:7" ht="31.5">
      <c r="A6171" s="126"/>
      <c r="B6171" s="257" t="s">
        <v>22066</v>
      </c>
      <c r="C6171" s="95"/>
      <c r="D6171" s="95"/>
      <c r="E6171" s="95"/>
      <c r="F6171" s="95" t="s">
        <v>25184</v>
      </c>
      <c r="G6171" s="258"/>
    </row>
    <row r="6172" spans="1:7" ht="31.5">
      <c r="A6172" s="126"/>
      <c r="B6172" s="257" t="s">
        <v>22067</v>
      </c>
      <c r="C6172" s="95"/>
      <c r="D6172" s="95"/>
      <c r="E6172" s="95"/>
      <c r="F6172" s="95" t="s">
        <v>25184</v>
      </c>
      <c r="G6172" s="258"/>
    </row>
    <row r="6173" spans="1:7" ht="31.5">
      <c r="A6173" s="126"/>
      <c r="B6173" s="257" t="s">
        <v>22068</v>
      </c>
      <c r="C6173" s="95"/>
      <c r="D6173" s="95"/>
      <c r="E6173" s="95"/>
      <c r="F6173" s="95" t="s">
        <v>25184</v>
      </c>
      <c r="G6173" s="258"/>
    </row>
    <row r="6174" spans="1:7" ht="31.5">
      <c r="A6174" s="126"/>
      <c r="B6174" s="257" t="s">
        <v>22069</v>
      </c>
      <c r="C6174" s="95"/>
      <c r="D6174" s="95"/>
      <c r="E6174" s="95"/>
      <c r="F6174" s="95" t="s">
        <v>25184</v>
      </c>
      <c r="G6174" s="258"/>
    </row>
    <row r="6175" spans="1:7" ht="31.5">
      <c r="A6175" s="126"/>
      <c r="B6175" s="257" t="s">
        <v>22070</v>
      </c>
      <c r="C6175" s="95"/>
      <c r="D6175" s="95"/>
      <c r="E6175" s="95"/>
      <c r="F6175" s="95" t="s">
        <v>25184</v>
      </c>
      <c r="G6175" s="258"/>
    </row>
    <row r="6176" spans="1:7" ht="31.5">
      <c r="A6176" s="126"/>
      <c r="B6176" s="257" t="s">
        <v>22071</v>
      </c>
      <c r="C6176" s="95"/>
      <c r="D6176" s="95"/>
      <c r="E6176" s="95"/>
      <c r="F6176" s="95" t="s">
        <v>25184</v>
      </c>
      <c r="G6176" s="258"/>
    </row>
    <row r="6177" spans="1:7" ht="31.5">
      <c r="A6177" s="126"/>
      <c r="B6177" s="257" t="s">
        <v>22072</v>
      </c>
      <c r="C6177" s="95"/>
      <c r="D6177" s="95"/>
      <c r="E6177" s="95"/>
      <c r="F6177" s="95" t="s">
        <v>25184</v>
      </c>
      <c r="G6177" s="258"/>
    </row>
    <row r="6178" spans="1:7" ht="31.5">
      <c r="A6178" s="126"/>
      <c r="B6178" s="257" t="s">
        <v>22073</v>
      </c>
      <c r="C6178" s="95"/>
      <c r="D6178" s="95"/>
      <c r="E6178" s="95"/>
      <c r="F6178" s="95" t="s">
        <v>25184</v>
      </c>
      <c r="G6178" s="258"/>
    </row>
    <row r="6179" spans="1:7" ht="31.5">
      <c r="A6179" s="126"/>
      <c r="B6179" s="257" t="s">
        <v>22074</v>
      </c>
      <c r="C6179" s="95"/>
      <c r="D6179" s="95"/>
      <c r="E6179" s="95"/>
      <c r="F6179" s="95" t="s">
        <v>25184</v>
      </c>
      <c r="G6179" s="258"/>
    </row>
    <row r="6180" spans="1:7" ht="31.5">
      <c r="A6180" s="126"/>
      <c r="B6180" s="257" t="s">
        <v>22075</v>
      </c>
      <c r="C6180" s="95"/>
      <c r="D6180" s="95"/>
      <c r="E6180" s="95"/>
      <c r="F6180" s="95" t="s">
        <v>25184</v>
      </c>
      <c r="G6180" s="258"/>
    </row>
    <row r="6181" spans="1:7" ht="31.5">
      <c r="A6181" s="126"/>
      <c r="B6181" s="257" t="s">
        <v>22076</v>
      </c>
      <c r="C6181" s="95"/>
      <c r="D6181" s="95"/>
      <c r="E6181" s="95"/>
      <c r="F6181" s="95" t="s">
        <v>25184</v>
      </c>
      <c r="G6181" s="258"/>
    </row>
    <row r="6182" spans="1:7" ht="31.5">
      <c r="A6182" s="126"/>
      <c r="B6182" s="257" t="s">
        <v>22077</v>
      </c>
      <c r="C6182" s="95"/>
      <c r="D6182" s="95"/>
      <c r="E6182" s="95"/>
      <c r="F6182" s="95" t="s">
        <v>25184</v>
      </c>
      <c r="G6182" s="258"/>
    </row>
    <row r="6183" spans="1:7" ht="31.5">
      <c r="A6183" s="126"/>
      <c r="B6183" s="257" t="s">
        <v>22078</v>
      </c>
      <c r="C6183" s="95"/>
      <c r="D6183" s="95"/>
      <c r="E6183" s="95"/>
      <c r="F6183" s="95" t="s">
        <v>25184</v>
      </c>
      <c r="G6183" s="258"/>
    </row>
    <row r="6184" spans="1:7" ht="31.5">
      <c r="A6184" s="126"/>
      <c r="B6184" s="257" t="s">
        <v>22079</v>
      </c>
      <c r="C6184" s="95"/>
      <c r="D6184" s="95"/>
      <c r="E6184" s="95"/>
      <c r="F6184" s="95" t="s">
        <v>25184</v>
      </c>
      <c r="G6184" s="258"/>
    </row>
    <row r="6185" spans="1:7" ht="31.5">
      <c r="A6185" s="126"/>
      <c r="B6185" s="257" t="s">
        <v>22080</v>
      </c>
      <c r="C6185" s="95"/>
      <c r="D6185" s="95"/>
      <c r="E6185" s="95"/>
      <c r="F6185" s="95" t="s">
        <v>25184</v>
      </c>
      <c r="G6185" s="258"/>
    </row>
    <row r="6186" spans="1:7" ht="31.5">
      <c r="A6186" s="126"/>
      <c r="B6186" s="257" t="s">
        <v>22081</v>
      </c>
      <c r="C6186" s="95"/>
      <c r="D6186" s="95"/>
      <c r="E6186" s="95"/>
      <c r="F6186" s="95" t="s">
        <v>25184</v>
      </c>
      <c r="G6186" s="258"/>
    </row>
    <row r="6187" spans="1:7" ht="31.5">
      <c r="A6187" s="126"/>
      <c r="B6187" s="257" t="s">
        <v>22082</v>
      </c>
      <c r="C6187" s="95"/>
      <c r="D6187" s="95"/>
      <c r="E6187" s="95"/>
      <c r="F6187" s="95" t="s">
        <v>25184</v>
      </c>
      <c r="G6187" s="258"/>
    </row>
    <row r="6188" spans="1:7" ht="31.5">
      <c r="A6188" s="126"/>
      <c r="B6188" s="257" t="s">
        <v>22083</v>
      </c>
      <c r="C6188" s="95"/>
      <c r="D6188" s="95"/>
      <c r="E6188" s="95"/>
      <c r="F6188" s="95" t="s">
        <v>25184</v>
      </c>
      <c r="G6188" s="258"/>
    </row>
    <row r="6189" spans="1:7" ht="31.5">
      <c r="A6189" s="126"/>
      <c r="B6189" s="257" t="s">
        <v>22084</v>
      </c>
      <c r="C6189" s="95"/>
      <c r="D6189" s="95"/>
      <c r="E6189" s="95"/>
      <c r="F6189" s="95" t="s">
        <v>25184</v>
      </c>
      <c r="G6189" s="258"/>
    </row>
    <row r="6190" spans="1:7" ht="31.5">
      <c r="A6190" s="126"/>
      <c r="B6190" s="257" t="s">
        <v>22085</v>
      </c>
      <c r="C6190" s="95"/>
      <c r="D6190" s="95"/>
      <c r="E6190" s="95"/>
      <c r="F6190" s="95" t="s">
        <v>25184</v>
      </c>
      <c r="G6190" s="258"/>
    </row>
    <row r="6191" spans="1:7" ht="31.5">
      <c r="A6191" s="126"/>
      <c r="B6191" s="257" t="s">
        <v>22086</v>
      </c>
      <c r="C6191" s="95"/>
      <c r="D6191" s="95"/>
      <c r="E6191" s="95"/>
      <c r="F6191" s="95" t="s">
        <v>25184</v>
      </c>
      <c r="G6191" s="258"/>
    </row>
    <row r="6192" spans="1:7" ht="31.5">
      <c r="A6192" s="126"/>
      <c r="B6192" s="257" t="s">
        <v>22087</v>
      </c>
      <c r="C6192" s="95"/>
      <c r="D6192" s="95"/>
      <c r="E6192" s="95"/>
      <c r="F6192" s="95" t="s">
        <v>25184</v>
      </c>
      <c r="G6192" s="258"/>
    </row>
    <row r="6193" spans="1:7" ht="31.5">
      <c r="A6193" s="126"/>
      <c r="B6193" s="257" t="s">
        <v>22088</v>
      </c>
      <c r="C6193" s="95"/>
      <c r="D6193" s="95"/>
      <c r="E6193" s="95"/>
      <c r="F6193" s="95" t="s">
        <v>25184</v>
      </c>
      <c r="G6193" s="258"/>
    </row>
    <row r="6194" spans="1:7" ht="31.5">
      <c r="A6194" s="126"/>
      <c r="B6194" s="257" t="s">
        <v>22089</v>
      </c>
      <c r="C6194" s="95"/>
      <c r="D6194" s="95"/>
      <c r="E6194" s="95"/>
      <c r="F6194" s="95" t="s">
        <v>25184</v>
      </c>
      <c r="G6194" s="258"/>
    </row>
    <row r="6195" spans="1:7" ht="31.5">
      <c r="A6195" s="126"/>
      <c r="B6195" s="257" t="s">
        <v>22090</v>
      </c>
      <c r="C6195" s="95"/>
      <c r="D6195" s="95"/>
      <c r="E6195" s="95"/>
      <c r="F6195" s="95" t="s">
        <v>25184</v>
      </c>
      <c r="G6195" s="258"/>
    </row>
    <row r="6196" spans="1:7" ht="31.5">
      <c r="A6196" s="126"/>
      <c r="B6196" s="257" t="s">
        <v>22091</v>
      </c>
      <c r="C6196" s="95"/>
      <c r="D6196" s="95"/>
      <c r="E6196" s="95"/>
      <c r="F6196" s="95" t="s">
        <v>25184</v>
      </c>
      <c r="G6196" s="258"/>
    </row>
    <row r="6197" spans="1:7" ht="31.5">
      <c r="A6197" s="126"/>
      <c r="B6197" s="257" t="s">
        <v>22092</v>
      </c>
      <c r="C6197" s="95"/>
      <c r="D6197" s="95"/>
      <c r="E6197" s="95"/>
      <c r="F6197" s="95" t="s">
        <v>25184</v>
      </c>
      <c r="G6197" s="258"/>
    </row>
    <row r="6198" spans="1:7" ht="31.5">
      <c r="A6198" s="126"/>
      <c r="B6198" s="257" t="s">
        <v>22093</v>
      </c>
      <c r="C6198" s="95"/>
      <c r="D6198" s="95"/>
      <c r="E6198" s="95"/>
      <c r="F6198" s="95" t="s">
        <v>25184</v>
      </c>
      <c r="G6198" s="258"/>
    </row>
    <row r="6199" spans="1:7" ht="31.5">
      <c r="A6199" s="126"/>
      <c r="B6199" s="257" t="s">
        <v>22094</v>
      </c>
      <c r="C6199" s="95"/>
      <c r="D6199" s="95"/>
      <c r="E6199" s="95"/>
      <c r="F6199" s="95" t="s">
        <v>25184</v>
      </c>
      <c r="G6199" s="258"/>
    </row>
    <row r="6200" spans="1:7" ht="31.5">
      <c r="A6200" s="126"/>
      <c r="B6200" s="257" t="s">
        <v>22095</v>
      </c>
      <c r="C6200" s="95"/>
      <c r="D6200" s="95"/>
      <c r="E6200" s="95"/>
      <c r="F6200" s="95" t="s">
        <v>25184</v>
      </c>
      <c r="G6200" s="258"/>
    </row>
    <row r="6201" spans="1:7" ht="31.5">
      <c r="A6201" s="126"/>
      <c r="B6201" s="257" t="s">
        <v>22096</v>
      </c>
      <c r="C6201" s="95"/>
      <c r="D6201" s="95"/>
      <c r="E6201" s="95"/>
      <c r="F6201" s="95" t="s">
        <v>25184</v>
      </c>
      <c r="G6201" s="258"/>
    </row>
    <row r="6202" spans="1:7" ht="31.5">
      <c r="A6202" s="126"/>
      <c r="B6202" s="257" t="s">
        <v>22097</v>
      </c>
      <c r="C6202" s="95"/>
      <c r="D6202" s="95"/>
      <c r="E6202" s="95"/>
      <c r="F6202" s="95" t="s">
        <v>25184</v>
      </c>
      <c r="G6202" s="258"/>
    </row>
    <row r="6203" spans="1:7" ht="31.5">
      <c r="A6203" s="126"/>
      <c r="B6203" s="257" t="s">
        <v>22098</v>
      </c>
      <c r="C6203" s="95"/>
      <c r="D6203" s="95"/>
      <c r="E6203" s="95"/>
      <c r="F6203" s="95" t="s">
        <v>25184</v>
      </c>
      <c r="G6203" s="258"/>
    </row>
    <row r="6204" spans="1:7" ht="31.5">
      <c r="A6204" s="126"/>
      <c r="B6204" s="257" t="s">
        <v>22099</v>
      </c>
      <c r="C6204" s="95"/>
      <c r="D6204" s="95"/>
      <c r="E6204" s="95"/>
      <c r="F6204" s="95" t="s">
        <v>25184</v>
      </c>
      <c r="G6204" s="258"/>
    </row>
    <row r="6205" spans="1:7" ht="31.5">
      <c r="A6205" s="126"/>
      <c r="B6205" s="257" t="s">
        <v>22100</v>
      </c>
      <c r="C6205" s="95"/>
      <c r="D6205" s="95"/>
      <c r="E6205" s="95"/>
      <c r="F6205" s="95" t="s">
        <v>25184</v>
      </c>
      <c r="G6205" s="258"/>
    </row>
    <row r="6206" spans="1:7" ht="31.5">
      <c r="A6206" s="126"/>
      <c r="B6206" s="257" t="s">
        <v>22101</v>
      </c>
      <c r="C6206" s="95"/>
      <c r="D6206" s="95"/>
      <c r="E6206" s="95"/>
      <c r="F6206" s="95" t="s">
        <v>25184</v>
      </c>
      <c r="G6206" s="258"/>
    </row>
    <row r="6207" spans="1:7" ht="31.5">
      <c r="A6207" s="126"/>
      <c r="B6207" s="257" t="s">
        <v>22102</v>
      </c>
      <c r="C6207" s="95"/>
      <c r="D6207" s="95"/>
      <c r="E6207" s="95"/>
      <c r="F6207" s="95" t="s">
        <v>25184</v>
      </c>
      <c r="G6207" s="258"/>
    </row>
    <row r="6208" spans="1:7" ht="31.5">
      <c r="A6208" s="126"/>
      <c r="B6208" s="257" t="s">
        <v>22103</v>
      </c>
      <c r="C6208" s="95"/>
      <c r="D6208" s="95"/>
      <c r="E6208" s="95"/>
      <c r="F6208" s="95" t="s">
        <v>25184</v>
      </c>
      <c r="G6208" s="258"/>
    </row>
    <row r="6209" spans="1:7" ht="31.5">
      <c r="A6209" s="126"/>
      <c r="B6209" s="257" t="s">
        <v>22104</v>
      </c>
      <c r="C6209" s="95"/>
      <c r="D6209" s="95"/>
      <c r="E6209" s="95"/>
      <c r="F6209" s="95" t="s">
        <v>25184</v>
      </c>
      <c r="G6209" s="258"/>
    </row>
    <row r="6210" spans="1:7" ht="31.5">
      <c r="A6210" s="126"/>
      <c r="B6210" s="257" t="s">
        <v>22105</v>
      </c>
      <c r="C6210" s="95"/>
      <c r="D6210" s="95"/>
      <c r="E6210" s="95"/>
      <c r="F6210" s="95" t="s">
        <v>25184</v>
      </c>
      <c r="G6210" s="258"/>
    </row>
    <row r="6211" spans="1:7" ht="31.5">
      <c r="A6211" s="126"/>
      <c r="B6211" s="257" t="s">
        <v>22106</v>
      </c>
      <c r="C6211" s="95"/>
      <c r="D6211" s="95"/>
      <c r="E6211" s="95"/>
      <c r="F6211" s="95" t="s">
        <v>25184</v>
      </c>
      <c r="G6211" s="258"/>
    </row>
    <row r="6212" spans="1:7" ht="31.5">
      <c r="A6212" s="126"/>
      <c r="B6212" s="257" t="s">
        <v>22107</v>
      </c>
      <c r="C6212" s="95"/>
      <c r="D6212" s="95"/>
      <c r="E6212" s="95"/>
      <c r="F6212" s="95" t="s">
        <v>25184</v>
      </c>
      <c r="G6212" s="258"/>
    </row>
    <row r="6213" spans="1:7" ht="31.5">
      <c r="A6213" s="126"/>
      <c r="B6213" s="257" t="s">
        <v>22108</v>
      </c>
      <c r="C6213" s="95"/>
      <c r="D6213" s="95"/>
      <c r="E6213" s="95"/>
      <c r="F6213" s="95" t="s">
        <v>25184</v>
      </c>
      <c r="G6213" s="258"/>
    </row>
    <row r="6214" spans="1:7" ht="31.5">
      <c r="A6214" s="126"/>
      <c r="B6214" s="257" t="s">
        <v>22109</v>
      </c>
      <c r="C6214" s="95"/>
      <c r="D6214" s="95"/>
      <c r="E6214" s="95"/>
      <c r="F6214" s="95" t="s">
        <v>25184</v>
      </c>
      <c r="G6214" s="258"/>
    </row>
    <row r="6215" spans="1:7" ht="31.5">
      <c r="A6215" s="126"/>
      <c r="B6215" s="257" t="s">
        <v>22110</v>
      </c>
      <c r="C6215" s="95"/>
      <c r="D6215" s="95"/>
      <c r="E6215" s="95"/>
      <c r="F6215" s="95" t="s">
        <v>25184</v>
      </c>
      <c r="G6215" s="258"/>
    </row>
    <row r="6216" spans="1:7" ht="31.5">
      <c r="A6216" s="126"/>
      <c r="B6216" s="257" t="s">
        <v>22111</v>
      </c>
      <c r="C6216" s="95"/>
      <c r="D6216" s="95"/>
      <c r="E6216" s="95"/>
      <c r="F6216" s="95" t="s">
        <v>25184</v>
      </c>
      <c r="G6216" s="258"/>
    </row>
    <row r="6217" spans="1:7" ht="31.5">
      <c r="A6217" s="126"/>
      <c r="B6217" s="257" t="s">
        <v>22112</v>
      </c>
      <c r="C6217" s="95"/>
      <c r="D6217" s="95"/>
      <c r="E6217" s="95"/>
      <c r="F6217" s="95" t="s">
        <v>25184</v>
      </c>
      <c r="G6217" s="258"/>
    </row>
    <row r="6218" spans="1:7" ht="31.5">
      <c r="A6218" s="126"/>
      <c r="B6218" s="257" t="s">
        <v>22113</v>
      </c>
      <c r="C6218" s="95"/>
      <c r="D6218" s="95"/>
      <c r="E6218" s="95"/>
      <c r="F6218" s="95" t="s">
        <v>25184</v>
      </c>
      <c r="G6218" s="258"/>
    </row>
    <row r="6219" spans="1:7" ht="31.5">
      <c r="A6219" s="126"/>
      <c r="B6219" s="257" t="s">
        <v>22114</v>
      </c>
      <c r="C6219" s="95"/>
      <c r="D6219" s="95"/>
      <c r="E6219" s="95"/>
      <c r="F6219" s="95" t="s">
        <v>25184</v>
      </c>
      <c r="G6219" s="258"/>
    </row>
    <row r="6220" spans="1:7" ht="31.5">
      <c r="A6220" s="126"/>
      <c r="B6220" s="257" t="s">
        <v>22115</v>
      </c>
      <c r="C6220" s="95"/>
      <c r="D6220" s="95"/>
      <c r="E6220" s="95"/>
      <c r="F6220" s="95" t="s">
        <v>25184</v>
      </c>
      <c r="G6220" s="258"/>
    </row>
    <row r="6221" spans="1:7" ht="31.5">
      <c r="A6221" s="126"/>
      <c r="B6221" s="257" t="s">
        <v>22116</v>
      </c>
      <c r="C6221" s="95"/>
      <c r="D6221" s="95"/>
      <c r="E6221" s="95"/>
      <c r="F6221" s="95" t="s">
        <v>25184</v>
      </c>
      <c r="G6221" s="258"/>
    </row>
    <row r="6222" spans="1:7" ht="31.5">
      <c r="A6222" s="126"/>
      <c r="B6222" s="257" t="s">
        <v>22117</v>
      </c>
      <c r="C6222" s="95"/>
      <c r="D6222" s="95"/>
      <c r="E6222" s="95"/>
      <c r="F6222" s="95" t="s">
        <v>25184</v>
      </c>
      <c r="G6222" s="258"/>
    </row>
    <row r="6223" spans="1:7" ht="31.5">
      <c r="A6223" s="126"/>
      <c r="B6223" s="257" t="s">
        <v>22118</v>
      </c>
      <c r="C6223" s="95"/>
      <c r="D6223" s="95"/>
      <c r="E6223" s="95"/>
      <c r="F6223" s="95" t="s">
        <v>25184</v>
      </c>
      <c r="G6223" s="258"/>
    </row>
    <row r="6224" spans="1:7" ht="31.5">
      <c r="A6224" s="126"/>
      <c r="B6224" s="257" t="s">
        <v>22119</v>
      </c>
      <c r="C6224" s="95"/>
      <c r="D6224" s="95"/>
      <c r="E6224" s="95"/>
      <c r="F6224" s="95" t="s">
        <v>25184</v>
      </c>
      <c r="G6224" s="258"/>
    </row>
    <row r="6225" spans="1:7" ht="31.5">
      <c r="A6225" s="126"/>
      <c r="B6225" s="257" t="s">
        <v>22120</v>
      </c>
      <c r="C6225" s="95"/>
      <c r="D6225" s="95"/>
      <c r="E6225" s="95"/>
      <c r="F6225" s="95" t="s">
        <v>25184</v>
      </c>
      <c r="G6225" s="258"/>
    </row>
    <row r="6226" spans="1:7" ht="31.5">
      <c r="A6226" s="126"/>
      <c r="B6226" s="257" t="s">
        <v>22121</v>
      </c>
      <c r="C6226" s="95"/>
      <c r="D6226" s="95"/>
      <c r="E6226" s="95"/>
      <c r="F6226" s="95" t="s">
        <v>25184</v>
      </c>
      <c r="G6226" s="258"/>
    </row>
    <row r="6227" spans="1:7" ht="31.5">
      <c r="A6227" s="126"/>
      <c r="B6227" s="257" t="s">
        <v>22122</v>
      </c>
      <c r="C6227" s="95"/>
      <c r="D6227" s="95"/>
      <c r="E6227" s="95"/>
      <c r="F6227" s="95" t="s">
        <v>25184</v>
      </c>
      <c r="G6227" s="258"/>
    </row>
    <row r="6228" spans="1:7" ht="31.5">
      <c r="A6228" s="126"/>
      <c r="B6228" s="257" t="s">
        <v>22123</v>
      </c>
      <c r="C6228" s="95"/>
      <c r="D6228" s="95"/>
      <c r="E6228" s="95"/>
      <c r="F6228" s="95" t="s">
        <v>25184</v>
      </c>
      <c r="G6228" s="258"/>
    </row>
    <row r="6229" spans="1:7" ht="31.5">
      <c r="A6229" s="126"/>
      <c r="B6229" s="257" t="s">
        <v>22124</v>
      </c>
      <c r="C6229" s="95"/>
      <c r="D6229" s="95"/>
      <c r="E6229" s="95"/>
      <c r="F6229" s="95" t="s">
        <v>25184</v>
      </c>
      <c r="G6229" s="258"/>
    </row>
    <row r="6230" spans="1:7" ht="31.5">
      <c r="A6230" s="126"/>
      <c r="B6230" s="257" t="s">
        <v>22125</v>
      </c>
      <c r="C6230" s="95"/>
      <c r="D6230" s="95"/>
      <c r="E6230" s="95"/>
      <c r="F6230" s="95" t="s">
        <v>25184</v>
      </c>
      <c r="G6230" s="258"/>
    </row>
    <row r="6231" spans="1:7" ht="31.5">
      <c r="A6231" s="126"/>
      <c r="B6231" s="257" t="s">
        <v>22126</v>
      </c>
      <c r="C6231" s="95"/>
      <c r="D6231" s="95"/>
      <c r="E6231" s="95"/>
      <c r="F6231" s="95" t="s">
        <v>25184</v>
      </c>
      <c r="G6231" s="258"/>
    </row>
    <row r="6232" spans="1:7" ht="31.5">
      <c r="A6232" s="126"/>
      <c r="B6232" s="257" t="s">
        <v>22127</v>
      </c>
      <c r="C6232" s="95"/>
      <c r="D6232" s="95"/>
      <c r="E6232" s="95"/>
      <c r="F6232" s="95" t="s">
        <v>25184</v>
      </c>
      <c r="G6232" s="258"/>
    </row>
    <row r="6233" spans="1:7" ht="31.5">
      <c r="A6233" s="126"/>
      <c r="B6233" s="257" t="s">
        <v>22128</v>
      </c>
      <c r="C6233" s="95"/>
      <c r="D6233" s="95"/>
      <c r="E6233" s="95"/>
      <c r="F6233" s="95" t="s">
        <v>25184</v>
      </c>
      <c r="G6233" s="258"/>
    </row>
    <row r="6234" spans="1:7" ht="31.5">
      <c r="A6234" s="126"/>
      <c r="B6234" s="257" t="s">
        <v>22129</v>
      </c>
      <c r="C6234" s="95"/>
      <c r="D6234" s="95"/>
      <c r="E6234" s="95"/>
      <c r="F6234" s="95" t="s">
        <v>25184</v>
      </c>
      <c r="G6234" s="258"/>
    </row>
    <row r="6235" spans="1:7" ht="31.5">
      <c r="A6235" s="126"/>
      <c r="B6235" s="257" t="s">
        <v>22130</v>
      </c>
      <c r="C6235" s="95"/>
      <c r="D6235" s="95"/>
      <c r="E6235" s="95"/>
      <c r="F6235" s="95" t="s">
        <v>25184</v>
      </c>
      <c r="G6235" s="258"/>
    </row>
    <row r="6236" spans="1:7" ht="31.5">
      <c r="A6236" s="126"/>
      <c r="B6236" s="257" t="s">
        <v>22131</v>
      </c>
      <c r="C6236" s="95"/>
      <c r="D6236" s="95"/>
      <c r="E6236" s="95"/>
      <c r="F6236" s="95" t="s">
        <v>25184</v>
      </c>
      <c r="G6236" s="258"/>
    </row>
    <row r="6237" spans="1:7" ht="31.5">
      <c r="A6237" s="126"/>
      <c r="B6237" s="257" t="s">
        <v>22132</v>
      </c>
      <c r="C6237" s="95"/>
      <c r="D6237" s="95"/>
      <c r="E6237" s="95"/>
      <c r="F6237" s="95" t="s">
        <v>25184</v>
      </c>
      <c r="G6237" s="258"/>
    </row>
    <row r="6238" spans="1:7" ht="31.5">
      <c r="A6238" s="126"/>
      <c r="B6238" s="257" t="s">
        <v>22133</v>
      </c>
      <c r="C6238" s="95"/>
      <c r="D6238" s="95"/>
      <c r="E6238" s="95"/>
      <c r="F6238" s="95" t="s">
        <v>25184</v>
      </c>
      <c r="G6238" s="258"/>
    </row>
    <row r="6239" spans="1:7" ht="31.5">
      <c r="A6239" s="126"/>
      <c r="B6239" s="257" t="s">
        <v>22134</v>
      </c>
      <c r="C6239" s="95"/>
      <c r="D6239" s="95"/>
      <c r="E6239" s="95"/>
      <c r="F6239" s="95" t="s">
        <v>25184</v>
      </c>
      <c r="G6239" s="258"/>
    </row>
    <row r="6240" spans="1:7" ht="31.5">
      <c r="A6240" s="126"/>
      <c r="B6240" s="257" t="s">
        <v>22135</v>
      </c>
      <c r="C6240" s="95"/>
      <c r="D6240" s="95"/>
      <c r="E6240" s="95"/>
      <c r="F6240" s="95" t="s">
        <v>25184</v>
      </c>
      <c r="G6240" s="258"/>
    </row>
    <row r="6241" spans="1:7" ht="31.5">
      <c r="A6241" s="126"/>
      <c r="B6241" s="257" t="s">
        <v>22136</v>
      </c>
      <c r="C6241" s="95"/>
      <c r="D6241" s="95"/>
      <c r="E6241" s="95"/>
      <c r="F6241" s="95" t="s">
        <v>25184</v>
      </c>
      <c r="G6241" s="258"/>
    </row>
    <row r="6242" spans="1:7" ht="31.5">
      <c r="A6242" s="126"/>
      <c r="B6242" s="257" t="s">
        <v>22137</v>
      </c>
      <c r="C6242" s="95"/>
      <c r="D6242" s="95"/>
      <c r="E6242" s="95"/>
      <c r="F6242" s="95" t="s">
        <v>25184</v>
      </c>
      <c r="G6242" s="258"/>
    </row>
    <row r="6243" spans="1:7" ht="31.5">
      <c r="A6243" s="126"/>
      <c r="B6243" s="257" t="s">
        <v>22138</v>
      </c>
      <c r="C6243" s="95"/>
      <c r="D6243" s="95"/>
      <c r="E6243" s="95"/>
      <c r="F6243" s="95" t="s">
        <v>25184</v>
      </c>
      <c r="G6243" s="258"/>
    </row>
    <row r="6244" spans="1:7" ht="31.5">
      <c r="A6244" s="126"/>
      <c r="B6244" s="257" t="s">
        <v>22139</v>
      </c>
      <c r="C6244" s="95"/>
      <c r="D6244" s="95"/>
      <c r="E6244" s="95"/>
      <c r="F6244" s="95" t="s">
        <v>25184</v>
      </c>
      <c r="G6244" s="258"/>
    </row>
    <row r="6245" spans="1:7" ht="31.5">
      <c r="A6245" s="126"/>
      <c r="B6245" s="257" t="s">
        <v>22140</v>
      </c>
      <c r="C6245" s="95"/>
      <c r="D6245" s="95"/>
      <c r="E6245" s="95"/>
      <c r="F6245" s="95" t="s">
        <v>25184</v>
      </c>
      <c r="G6245" s="258"/>
    </row>
    <row r="6246" spans="1:7" ht="31.5">
      <c r="A6246" s="126"/>
      <c r="B6246" s="257" t="s">
        <v>22141</v>
      </c>
      <c r="C6246" s="95"/>
      <c r="D6246" s="95"/>
      <c r="E6246" s="95"/>
      <c r="F6246" s="95" t="s">
        <v>25184</v>
      </c>
      <c r="G6246" s="258"/>
    </row>
    <row r="6247" spans="1:7" ht="31.5">
      <c r="A6247" s="126"/>
      <c r="B6247" s="257" t="s">
        <v>22142</v>
      </c>
      <c r="C6247" s="95"/>
      <c r="D6247" s="95"/>
      <c r="E6247" s="95"/>
      <c r="F6247" s="95" t="s">
        <v>25184</v>
      </c>
      <c r="G6247" s="258"/>
    </row>
    <row r="6248" spans="1:7" ht="31.5">
      <c r="A6248" s="126"/>
      <c r="B6248" s="257" t="s">
        <v>22143</v>
      </c>
      <c r="C6248" s="95"/>
      <c r="D6248" s="95"/>
      <c r="E6248" s="95"/>
      <c r="F6248" s="95" t="s">
        <v>25184</v>
      </c>
      <c r="G6248" s="258"/>
    </row>
    <row r="6249" spans="1:7" ht="31.5">
      <c r="A6249" s="126"/>
      <c r="B6249" s="257" t="s">
        <v>22144</v>
      </c>
      <c r="C6249" s="95"/>
      <c r="D6249" s="95"/>
      <c r="E6249" s="95"/>
      <c r="F6249" s="95" t="s">
        <v>25184</v>
      </c>
      <c r="G6249" s="258"/>
    </row>
    <row r="6250" spans="1:7" ht="31.5">
      <c r="A6250" s="126"/>
      <c r="B6250" s="257" t="s">
        <v>22145</v>
      </c>
      <c r="C6250" s="95"/>
      <c r="D6250" s="95"/>
      <c r="E6250" s="95"/>
      <c r="F6250" s="95" t="s">
        <v>25184</v>
      </c>
      <c r="G6250" s="258"/>
    </row>
    <row r="6251" spans="1:7" ht="31.5">
      <c r="A6251" s="126"/>
      <c r="B6251" s="257" t="s">
        <v>22146</v>
      </c>
      <c r="C6251" s="95"/>
      <c r="D6251" s="95"/>
      <c r="E6251" s="95"/>
      <c r="F6251" s="95" t="s">
        <v>25184</v>
      </c>
      <c r="G6251" s="258"/>
    </row>
    <row r="6252" spans="1:7" ht="31.5">
      <c r="A6252" s="126"/>
      <c r="B6252" s="257" t="s">
        <v>22147</v>
      </c>
      <c r="C6252" s="95"/>
      <c r="D6252" s="95"/>
      <c r="E6252" s="95"/>
      <c r="F6252" s="95" t="s">
        <v>25184</v>
      </c>
      <c r="G6252" s="258"/>
    </row>
    <row r="6253" spans="1:7" ht="31.5">
      <c r="A6253" s="126"/>
      <c r="B6253" s="257" t="s">
        <v>22148</v>
      </c>
      <c r="C6253" s="95"/>
      <c r="D6253" s="95"/>
      <c r="E6253" s="95"/>
      <c r="F6253" s="95" t="s">
        <v>25184</v>
      </c>
      <c r="G6253" s="258"/>
    </row>
    <row r="6254" spans="1:7" ht="31.5">
      <c r="A6254" s="126"/>
      <c r="B6254" s="257" t="s">
        <v>22149</v>
      </c>
      <c r="C6254" s="95"/>
      <c r="D6254" s="95"/>
      <c r="E6254" s="95"/>
      <c r="F6254" s="95" t="s">
        <v>25184</v>
      </c>
      <c r="G6254" s="258"/>
    </row>
    <row r="6255" spans="1:7" ht="31.5">
      <c r="A6255" s="126"/>
      <c r="B6255" s="257" t="s">
        <v>22150</v>
      </c>
      <c r="C6255" s="95"/>
      <c r="D6255" s="95"/>
      <c r="E6255" s="95"/>
      <c r="F6255" s="95" t="s">
        <v>25184</v>
      </c>
      <c r="G6255" s="258"/>
    </row>
    <row r="6256" spans="1:7" ht="31.5">
      <c r="A6256" s="126"/>
      <c r="B6256" s="257" t="s">
        <v>22151</v>
      </c>
      <c r="C6256" s="95"/>
      <c r="D6256" s="95"/>
      <c r="E6256" s="95"/>
      <c r="F6256" s="95" t="s">
        <v>25184</v>
      </c>
      <c r="G6256" s="258"/>
    </row>
    <row r="6257" spans="1:7" ht="31.5">
      <c r="A6257" s="126"/>
      <c r="B6257" s="257" t="s">
        <v>22152</v>
      </c>
      <c r="C6257" s="95"/>
      <c r="D6257" s="95"/>
      <c r="E6257" s="95"/>
      <c r="F6257" s="95" t="s">
        <v>25184</v>
      </c>
      <c r="G6257" s="258"/>
    </row>
    <row r="6258" spans="1:7" ht="31.5">
      <c r="A6258" s="126"/>
      <c r="B6258" s="257" t="s">
        <v>22153</v>
      </c>
      <c r="C6258" s="95"/>
      <c r="D6258" s="95"/>
      <c r="E6258" s="95"/>
      <c r="F6258" s="95" t="s">
        <v>25184</v>
      </c>
      <c r="G6258" s="258"/>
    </row>
    <row r="6259" spans="1:7" ht="31.5">
      <c r="A6259" s="126"/>
      <c r="B6259" s="257" t="s">
        <v>22154</v>
      </c>
      <c r="C6259" s="95"/>
      <c r="D6259" s="95"/>
      <c r="E6259" s="95"/>
      <c r="F6259" s="95" t="s">
        <v>25184</v>
      </c>
      <c r="G6259" s="258"/>
    </row>
    <row r="6260" spans="1:7" ht="31.5">
      <c r="A6260" s="126"/>
      <c r="B6260" s="257" t="s">
        <v>22155</v>
      </c>
      <c r="C6260" s="95"/>
      <c r="D6260" s="95"/>
      <c r="E6260" s="95"/>
      <c r="F6260" s="95" t="s">
        <v>25184</v>
      </c>
      <c r="G6260" s="258"/>
    </row>
    <row r="6261" spans="1:7" ht="31.5">
      <c r="A6261" s="126"/>
      <c r="B6261" s="257" t="s">
        <v>22156</v>
      </c>
      <c r="C6261" s="95"/>
      <c r="D6261" s="95"/>
      <c r="E6261" s="95"/>
      <c r="F6261" s="95" t="s">
        <v>25184</v>
      </c>
      <c r="G6261" s="258"/>
    </row>
    <row r="6262" spans="1:7" ht="31.5">
      <c r="A6262" s="126"/>
      <c r="B6262" s="257" t="s">
        <v>22157</v>
      </c>
      <c r="C6262" s="95"/>
      <c r="D6262" s="95"/>
      <c r="E6262" s="95"/>
      <c r="F6262" s="95" t="s">
        <v>25184</v>
      </c>
      <c r="G6262" s="258"/>
    </row>
    <row r="6263" spans="1:7" ht="31.5">
      <c r="A6263" s="126"/>
      <c r="B6263" s="257" t="s">
        <v>22158</v>
      </c>
      <c r="C6263" s="95"/>
      <c r="D6263" s="95"/>
      <c r="E6263" s="95"/>
      <c r="F6263" s="95" t="s">
        <v>25184</v>
      </c>
      <c r="G6263" s="258"/>
    </row>
    <row r="6264" spans="1:7" ht="31.5">
      <c r="A6264" s="126"/>
      <c r="B6264" s="257" t="s">
        <v>22159</v>
      </c>
      <c r="C6264" s="95"/>
      <c r="D6264" s="95"/>
      <c r="E6264" s="95"/>
      <c r="F6264" s="95" t="s">
        <v>25184</v>
      </c>
      <c r="G6264" s="258"/>
    </row>
    <row r="6265" spans="1:7" ht="31.5">
      <c r="A6265" s="126"/>
      <c r="B6265" s="257" t="s">
        <v>22160</v>
      </c>
      <c r="C6265" s="95"/>
      <c r="D6265" s="95"/>
      <c r="E6265" s="95"/>
      <c r="F6265" s="95" t="s">
        <v>25184</v>
      </c>
      <c r="G6265" s="258"/>
    </row>
    <row r="6266" spans="1:7" ht="31.5">
      <c r="A6266" s="126"/>
      <c r="B6266" s="257" t="s">
        <v>22161</v>
      </c>
      <c r="C6266" s="95"/>
      <c r="D6266" s="95"/>
      <c r="E6266" s="95"/>
      <c r="F6266" s="95" t="s">
        <v>25184</v>
      </c>
      <c r="G6266" s="258"/>
    </row>
    <row r="6267" spans="1:7" ht="31.5">
      <c r="A6267" s="126"/>
      <c r="B6267" s="257" t="s">
        <v>22162</v>
      </c>
      <c r="C6267" s="95"/>
      <c r="D6267" s="95"/>
      <c r="E6267" s="95"/>
      <c r="F6267" s="95" t="s">
        <v>25184</v>
      </c>
      <c r="G6267" s="258"/>
    </row>
    <row r="6268" spans="1:7" ht="31.5">
      <c r="A6268" s="126"/>
      <c r="B6268" s="257" t="s">
        <v>22163</v>
      </c>
      <c r="C6268" s="95"/>
      <c r="D6268" s="95"/>
      <c r="E6268" s="95"/>
      <c r="F6268" s="95" t="s">
        <v>25184</v>
      </c>
      <c r="G6268" s="258"/>
    </row>
    <row r="6269" spans="1:7" ht="31.5">
      <c r="A6269" s="126"/>
      <c r="B6269" s="257" t="s">
        <v>22164</v>
      </c>
      <c r="C6269" s="95"/>
      <c r="D6269" s="95"/>
      <c r="E6269" s="95"/>
      <c r="F6269" s="95" t="s">
        <v>25184</v>
      </c>
      <c r="G6269" s="258"/>
    </row>
    <row r="6270" spans="1:7" ht="31.5">
      <c r="A6270" s="126"/>
      <c r="B6270" s="257" t="s">
        <v>22165</v>
      </c>
      <c r="C6270" s="95"/>
      <c r="D6270" s="95"/>
      <c r="E6270" s="95"/>
      <c r="F6270" s="95" t="s">
        <v>25184</v>
      </c>
      <c r="G6270" s="258"/>
    </row>
    <row r="6271" spans="1:7" ht="31.5">
      <c r="A6271" s="126"/>
      <c r="B6271" s="257" t="s">
        <v>22166</v>
      </c>
      <c r="C6271" s="95"/>
      <c r="D6271" s="95"/>
      <c r="E6271" s="95"/>
      <c r="F6271" s="95" t="s">
        <v>25184</v>
      </c>
      <c r="G6271" s="258"/>
    </row>
    <row r="6272" spans="1:7" ht="31.5">
      <c r="A6272" s="126"/>
      <c r="B6272" s="257" t="s">
        <v>22167</v>
      </c>
      <c r="C6272" s="95"/>
      <c r="D6272" s="95"/>
      <c r="E6272" s="95"/>
      <c r="F6272" s="95" t="s">
        <v>25184</v>
      </c>
      <c r="G6272" s="258"/>
    </row>
    <row r="6273" spans="1:7" ht="31.5">
      <c r="A6273" s="126"/>
      <c r="B6273" s="257" t="s">
        <v>22168</v>
      </c>
      <c r="C6273" s="95"/>
      <c r="D6273" s="95"/>
      <c r="E6273" s="95"/>
      <c r="F6273" s="95" t="s">
        <v>25184</v>
      </c>
      <c r="G6273" s="258"/>
    </row>
    <row r="6274" spans="1:7" ht="31.5">
      <c r="A6274" s="126"/>
      <c r="B6274" s="257" t="s">
        <v>22169</v>
      </c>
      <c r="C6274" s="95"/>
      <c r="D6274" s="95"/>
      <c r="E6274" s="95"/>
      <c r="F6274" s="95" t="s">
        <v>25184</v>
      </c>
      <c r="G6274" s="258"/>
    </row>
    <row r="6275" spans="1:7" ht="31.5">
      <c r="A6275" s="126"/>
      <c r="B6275" s="257" t="s">
        <v>22170</v>
      </c>
      <c r="C6275" s="95"/>
      <c r="D6275" s="95"/>
      <c r="E6275" s="95"/>
      <c r="F6275" s="95" t="s">
        <v>25184</v>
      </c>
      <c r="G6275" s="258"/>
    </row>
    <row r="6276" spans="1:7" ht="31.5">
      <c r="A6276" s="126"/>
      <c r="B6276" s="257" t="s">
        <v>22171</v>
      </c>
      <c r="C6276" s="95"/>
      <c r="D6276" s="95"/>
      <c r="E6276" s="95"/>
      <c r="F6276" s="95" t="s">
        <v>25184</v>
      </c>
      <c r="G6276" s="258"/>
    </row>
    <row r="6277" spans="1:7" ht="31.5">
      <c r="A6277" s="126"/>
      <c r="B6277" s="257" t="s">
        <v>22172</v>
      </c>
      <c r="C6277" s="95"/>
      <c r="D6277" s="95"/>
      <c r="E6277" s="95"/>
      <c r="F6277" s="95" t="s">
        <v>25184</v>
      </c>
      <c r="G6277" s="258"/>
    </row>
    <row r="6278" spans="1:7" ht="31.5">
      <c r="A6278" s="126"/>
      <c r="B6278" s="257" t="s">
        <v>22173</v>
      </c>
      <c r="C6278" s="95"/>
      <c r="D6278" s="95"/>
      <c r="E6278" s="95"/>
      <c r="F6278" s="95" t="s">
        <v>25184</v>
      </c>
      <c r="G6278" s="258"/>
    </row>
    <row r="6279" spans="1:7" ht="31.5">
      <c r="A6279" s="126"/>
      <c r="B6279" s="257" t="s">
        <v>22174</v>
      </c>
      <c r="C6279" s="95"/>
      <c r="D6279" s="95"/>
      <c r="E6279" s="95"/>
      <c r="F6279" s="95" t="s">
        <v>25184</v>
      </c>
      <c r="G6279" s="258"/>
    </row>
    <row r="6280" spans="1:7" ht="31.5">
      <c r="A6280" s="126"/>
      <c r="B6280" s="257" t="s">
        <v>22175</v>
      </c>
      <c r="C6280" s="95"/>
      <c r="D6280" s="95"/>
      <c r="E6280" s="95"/>
      <c r="F6280" s="95" t="s">
        <v>25184</v>
      </c>
      <c r="G6280" s="258"/>
    </row>
    <row r="6281" spans="1:7" ht="31.5">
      <c r="A6281" s="126"/>
      <c r="B6281" s="257" t="s">
        <v>22176</v>
      </c>
      <c r="C6281" s="95"/>
      <c r="D6281" s="95"/>
      <c r="E6281" s="95"/>
      <c r="F6281" s="95" t="s">
        <v>25184</v>
      </c>
      <c r="G6281" s="258"/>
    </row>
    <row r="6282" spans="1:7" ht="31.5">
      <c r="A6282" s="126"/>
      <c r="B6282" s="257" t="s">
        <v>22177</v>
      </c>
      <c r="C6282" s="95"/>
      <c r="D6282" s="95"/>
      <c r="E6282" s="95"/>
      <c r="F6282" s="95" t="s">
        <v>25184</v>
      </c>
      <c r="G6282" s="258"/>
    </row>
    <row r="6283" spans="1:7" ht="31.5">
      <c r="A6283" s="126"/>
      <c r="B6283" s="257" t="s">
        <v>22178</v>
      </c>
      <c r="C6283" s="95"/>
      <c r="D6283" s="95"/>
      <c r="E6283" s="95"/>
      <c r="F6283" s="95" t="s">
        <v>25184</v>
      </c>
      <c r="G6283" s="258"/>
    </row>
    <row r="6284" spans="1:7" ht="31.5">
      <c r="A6284" s="126"/>
      <c r="B6284" s="257" t="s">
        <v>22179</v>
      </c>
      <c r="C6284" s="95"/>
      <c r="D6284" s="95"/>
      <c r="E6284" s="95"/>
      <c r="F6284" s="95" t="s">
        <v>25184</v>
      </c>
      <c r="G6284" s="258"/>
    </row>
    <row r="6285" spans="1:7" ht="31.5">
      <c r="A6285" s="126"/>
      <c r="B6285" s="257" t="s">
        <v>22180</v>
      </c>
      <c r="C6285" s="95"/>
      <c r="D6285" s="95"/>
      <c r="E6285" s="95"/>
      <c r="F6285" s="95" t="s">
        <v>25184</v>
      </c>
      <c r="G6285" s="258"/>
    </row>
    <row r="6286" spans="1:7" ht="31.5">
      <c r="A6286" s="126"/>
      <c r="B6286" s="257" t="s">
        <v>22181</v>
      </c>
      <c r="C6286" s="95"/>
      <c r="D6286" s="95"/>
      <c r="E6286" s="95"/>
      <c r="F6286" s="95" t="s">
        <v>25184</v>
      </c>
      <c r="G6286" s="258"/>
    </row>
    <row r="6287" spans="1:7" ht="31.5">
      <c r="A6287" s="126"/>
      <c r="B6287" s="257" t="s">
        <v>22182</v>
      </c>
      <c r="C6287" s="95"/>
      <c r="D6287" s="95"/>
      <c r="E6287" s="95"/>
      <c r="F6287" s="95" t="s">
        <v>25184</v>
      </c>
      <c r="G6287" s="258"/>
    </row>
    <row r="6288" spans="1:7" ht="31.5">
      <c r="A6288" s="126"/>
      <c r="B6288" s="257" t="s">
        <v>22183</v>
      </c>
      <c r="C6288" s="95"/>
      <c r="D6288" s="95"/>
      <c r="E6288" s="95"/>
      <c r="F6288" s="95" t="s">
        <v>25184</v>
      </c>
      <c r="G6288" s="258"/>
    </row>
    <row r="6289" spans="1:7" ht="31.5">
      <c r="A6289" s="126"/>
      <c r="B6289" s="257" t="s">
        <v>22184</v>
      </c>
      <c r="C6289" s="95"/>
      <c r="D6289" s="95"/>
      <c r="E6289" s="95"/>
      <c r="F6289" s="95" t="s">
        <v>25184</v>
      </c>
      <c r="G6289" s="258"/>
    </row>
    <row r="6290" spans="1:7" ht="31.5">
      <c r="A6290" s="126"/>
      <c r="B6290" s="257" t="s">
        <v>22185</v>
      </c>
      <c r="C6290" s="95"/>
      <c r="D6290" s="95"/>
      <c r="E6290" s="95"/>
      <c r="F6290" s="95" t="s">
        <v>25184</v>
      </c>
      <c r="G6290" s="258"/>
    </row>
    <row r="6291" spans="1:7" ht="31.5">
      <c r="A6291" s="126"/>
      <c r="B6291" s="257" t="s">
        <v>22186</v>
      </c>
      <c r="C6291" s="95"/>
      <c r="D6291" s="95"/>
      <c r="E6291" s="95"/>
      <c r="F6291" s="95" t="s">
        <v>25184</v>
      </c>
      <c r="G6291" s="258"/>
    </row>
    <row r="6292" spans="1:7" ht="31.5">
      <c r="A6292" s="126"/>
      <c r="B6292" s="257" t="s">
        <v>22187</v>
      </c>
      <c r="C6292" s="95"/>
      <c r="D6292" s="95"/>
      <c r="E6292" s="95"/>
      <c r="F6292" s="95" t="s">
        <v>25184</v>
      </c>
      <c r="G6292" s="258"/>
    </row>
    <row r="6293" spans="1:7" ht="31.5">
      <c r="A6293" s="126"/>
      <c r="B6293" s="257" t="s">
        <v>22188</v>
      </c>
      <c r="C6293" s="95"/>
      <c r="D6293" s="95"/>
      <c r="E6293" s="95"/>
      <c r="F6293" s="95" t="s">
        <v>25184</v>
      </c>
      <c r="G6293" s="258"/>
    </row>
    <row r="6294" spans="1:7" ht="31.5">
      <c r="A6294" s="126"/>
      <c r="B6294" s="257" t="s">
        <v>22189</v>
      </c>
      <c r="C6294" s="95"/>
      <c r="D6294" s="95"/>
      <c r="E6294" s="95"/>
      <c r="F6294" s="95" t="s">
        <v>25184</v>
      </c>
      <c r="G6294" s="258"/>
    </row>
    <row r="6295" spans="1:7" ht="31.5">
      <c r="A6295" s="126"/>
      <c r="B6295" s="257" t="s">
        <v>22190</v>
      </c>
      <c r="C6295" s="95"/>
      <c r="D6295" s="95"/>
      <c r="E6295" s="95"/>
      <c r="F6295" s="95" t="s">
        <v>25184</v>
      </c>
      <c r="G6295" s="258"/>
    </row>
    <row r="6296" spans="1:7" ht="31.5">
      <c r="A6296" s="126"/>
      <c r="B6296" s="257" t="s">
        <v>22191</v>
      </c>
      <c r="C6296" s="95"/>
      <c r="D6296" s="95"/>
      <c r="E6296" s="95"/>
      <c r="F6296" s="95" t="s">
        <v>25184</v>
      </c>
      <c r="G6296" s="258"/>
    </row>
    <row r="6297" spans="1:7" ht="31.5">
      <c r="A6297" s="126"/>
      <c r="B6297" s="257" t="s">
        <v>22192</v>
      </c>
      <c r="C6297" s="95"/>
      <c r="D6297" s="95"/>
      <c r="E6297" s="95"/>
      <c r="F6297" s="95" t="s">
        <v>25184</v>
      </c>
      <c r="G6297" s="258"/>
    </row>
    <row r="6298" spans="1:7" ht="31.5">
      <c r="A6298" s="126"/>
      <c r="B6298" s="257" t="s">
        <v>22193</v>
      </c>
      <c r="C6298" s="95"/>
      <c r="D6298" s="95"/>
      <c r="E6298" s="95"/>
      <c r="F6298" s="95" t="s">
        <v>25184</v>
      </c>
      <c r="G6298" s="258"/>
    </row>
    <row r="6299" spans="1:7" ht="31.5">
      <c r="A6299" s="126"/>
      <c r="B6299" s="257" t="s">
        <v>22194</v>
      </c>
      <c r="C6299" s="95"/>
      <c r="D6299" s="95"/>
      <c r="E6299" s="95"/>
      <c r="F6299" s="95" t="s">
        <v>25184</v>
      </c>
      <c r="G6299" s="258"/>
    </row>
    <row r="6300" spans="1:7" ht="31.5">
      <c r="A6300" s="126"/>
      <c r="B6300" s="257" t="s">
        <v>22195</v>
      </c>
      <c r="C6300" s="95"/>
      <c r="D6300" s="95"/>
      <c r="E6300" s="95"/>
      <c r="F6300" s="95" t="s">
        <v>25184</v>
      </c>
      <c r="G6300" s="258"/>
    </row>
    <row r="6301" spans="1:7" ht="31.5">
      <c r="A6301" s="126"/>
      <c r="B6301" s="257" t="s">
        <v>22196</v>
      </c>
      <c r="C6301" s="95"/>
      <c r="D6301" s="95"/>
      <c r="E6301" s="95"/>
      <c r="F6301" s="95" t="s">
        <v>25184</v>
      </c>
      <c r="G6301" s="258"/>
    </row>
    <row r="6302" spans="1:7" ht="31.5">
      <c r="A6302" s="126"/>
      <c r="B6302" s="257" t="s">
        <v>22197</v>
      </c>
      <c r="C6302" s="95"/>
      <c r="D6302" s="95"/>
      <c r="E6302" s="95"/>
      <c r="F6302" s="95" t="s">
        <v>25184</v>
      </c>
      <c r="G6302" s="258"/>
    </row>
    <row r="6303" spans="1:7" ht="31.5">
      <c r="A6303" s="126"/>
      <c r="B6303" s="257" t="s">
        <v>22198</v>
      </c>
      <c r="C6303" s="95"/>
      <c r="D6303" s="95"/>
      <c r="E6303" s="95"/>
      <c r="F6303" s="95" t="s">
        <v>25184</v>
      </c>
      <c r="G6303" s="258"/>
    </row>
    <row r="6304" spans="1:7" ht="31.5">
      <c r="A6304" s="126"/>
      <c r="B6304" s="257" t="s">
        <v>22199</v>
      </c>
      <c r="C6304" s="95"/>
      <c r="D6304" s="95"/>
      <c r="E6304" s="95"/>
      <c r="F6304" s="95" t="s">
        <v>25184</v>
      </c>
      <c r="G6304" s="258"/>
    </row>
    <row r="6305" spans="1:7" ht="31.5">
      <c r="A6305" s="126"/>
      <c r="B6305" s="257" t="s">
        <v>22200</v>
      </c>
      <c r="C6305" s="95"/>
      <c r="D6305" s="95"/>
      <c r="E6305" s="95"/>
      <c r="F6305" s="95" t="s">
        <v>25184</v>
      </c>
      <c r="G6305" s="258"/>
    </row>
    <row r="6306" spans="1:7" ht="31.5">
      <c r="A6306" s="126"/>
      <c r="B6306" s="257" t="s">
        <v>22201</v>
      </c>
      <c r="C6306" s="95"/>
      <c r="D6306" s="95"/>
      <c r="E6306" s="95"/>
      <c r="F6306" s="95" t="s">
        <v>25184</v>
      </c>
      <c r="G6306" s="258"/>
    </row>
    <row r="6307" spans="1:7" ht="31.5">
      <c r="A6307" s="126"/>
      <c r="B6307" s="257" t="s">
        <v>22202</v>
      </c>
      <c r="C6307" s="95"/>
      <c r="D6307" s="95"/>
      <c r="E6307" s="95"/>
      <c r="F6307" s="95" t="s">
        <v>25184</v>
      </c>
      <c r="G6307" s="258"/>
    </row>
    <row r="6308" spans="1:7" ht="31.5">
      <c r="A6308" s="126"/>
      <c r="B6308" s="257" t="s">
        <v>22203</v>
      </c>
      <c r="C6308" s="95"/>
      <c r="D6308" s="95"/>
      <c r="E6308" s="95"/>
      <c r="F6308" s="95" t="s">
        <v>25184</v>
      </c>
      <c r="G6308" s="258"/>
    </row>
    <row r="6309" spans="1:7" ht="31.5">
      <c r="A6309" s="126"/>
      <c r="B6309" s="257" t="s">
        <v>22204</v>
      </c>
      <c r="C6309" s="95"/>
      <c r="D6309" s="95"/>
      <c r="E6309" s="95"/>
      <c r="F6309" s="95" t="s">
        <v>25184</v>
      </c>
      <c r="G6309" s="258"/>
    </row>
    <row r="6310" spans="1:7" ht="31.5">
      <c r="A6310" s="126"/>
      <c r="B6310" s="257" t="s">
        <v>22205</v>
      </c>
      <c r="C6310" s="95"/>
      <c r="D6310" s="95"/>
      <c r="E6310" s="95"/>
      <c r="F6310" s="95" t="s">
        <v>25184</v>
      </c>
      <c r="G6310" s="258"/>
    </row>
    <row r="6311" spans="1:7" ht="31.5">
      <c r="A6311" s="126"/>
      <c r="B6311" s="257" t="s">
        <v>22206</v>
      </c>
      <c r="C6311" s="95"/>
      <c r="D6311" s="95"/>
      <c r="E6311" s="95"/>
      <c r="F6311" s="95" t="s">
        <v>25184</v>
      </c>
      <c r="G6311" s="258"/>
    </row>
    <row r="6312" spans="1:7" ht="31.5">
      <c r="A6312" s="126"/>
      <c r="B6312" s="257" t="s">
        <v>22207</v>
      </c>
      <c r="C6312" s="95"/>
      <c r="D6312" s="95"/>
      <c r="E6312" s="95"/>
      <c r="F6312" s="95" t="s">
        <v>25184</v>
      </c>
      <c r="G6312" s="258"/>
    </row>
    <row r="6313" spans="1:7" ht="31.5">
      <c r="A6313" s="126"/>
      <c r="B6313" s="257" t="s">
        <v>22208</v>
      </c>
      <c r="C6313" s="95"/>
      <c r="D6313" s="95"/>
      <c r="E6313" s="95"/>
      <c r="F6313" s="95" t="s">
        <v>25184</v>
      </c>
      <c r="G6313" s="258"/>
    </row>
    <row r="6314" spans="1:7" ht="31.5">
      <c r="A6314" s="126"/>
      <c r="B6314" s="257" t="s">
        <v>22209</v>
      </c>
      <c r="C6314" s="95"/>
      <c r="D6314" s="95"/>
      <c r="E6314" s="95"/>
      <c r="F6314" s="95" t="s">
        <v>25184</v>
      </c>
      <c r="G6314" s="258"/>
    </row>
    <row r="6315" spans="1:7" ht="31.5">
      <c r="A6315" s="126"/>
      <c r="B6315" s="257" t="s">
        <v>22210</v>
      </c>
      <c r="C6315" s="95"/>
      <c r="D6315" s="95"/>
      <c r="E6315" s="95"/>
      <c r="F6315" s="95" t="s">
        <v>25184</v>
      </c>
      <c r="G6315" s="258"/>
    </row>
    <row r="6316" spans="1:7" ht="31.5">
      <c r="A6316" s="126"/>
      <c r="B6316" s="257" t="s">
        <v>22211</v>
      </c>
      <c r="C6316" s="95"/>
      <c r="D6316" s="95"/>
      <c r="E6316" s="95"/>
      <c r="F6316" s="95" t="s">
        <v>25184</v>
      </c>
      <c r="G6316" s="258"/>
    </row>
    <row r="6317" spans="1:7" ht="31.5">
      <c r="A6317" s="126"/>
      <c r="B6317" s="257" t="s">
        <v>22212</v>
      </c>
      <c r="C6317" s="95"/>
      <c r="D6317" s="95"/>
      <c r="E6317" s="95"/>
      <c r="F6317" s="95" t="s">
        <v>25184</v>
      </c>
      <c r="G6317" s="258"/>
    </row>
    <row r="6318" spans="1:7" ht="31.5">
      <c r="A6318" s="126"/>
      <c r="B6318" s="257" t="s">
        <v>22213</v>
      </c>
      <c r="C6318" s="95"/>
      <c r="D6318" s="95"/>
      <c r="E6318" s="95"/>
      <c r="F6318" s="95" t="s">
        <v>25184</v>
      </c>
      <c r="G6318" s="258"/>
    </row>
    <row r="6319" spans="1:7" ht="31.5">
      <c r="A6319" s="126"/>
      <c r="B6319" s="257" t="s">
        <v>22214</v>
      </c>
      <c r="C6319" s="95"/>
      <c r="D6319" s="95"/>
      <c r="E6319" s="95"/>
      <c r="F6319" s="95" t="s">
        <v>25184</v>
      </c>
      <c r="G6319" s="258"/>
    </row>
    <row r="6320" spans="1:7" ht="31.5">
      <c r="A6320" s="126"/>
      <c r="B6320" s="257" t="s">
        <v>22215</v>
      </c>
      <c r="C6320" s="95"/>
      <c r="D6320" s="95"/>
      <c r="E6320" s="95"/>
      <c r="F6320" s="95" t="s">
        <v>25184</v>
      </c>
      <c r="G6320" s="258"/>
    </row>
    <row r="6321" spans="1:7" ht="31.5">
      <c r="A6321" s="126"/>
      <c r="B6321" s="257" t="s">
        <v>22216</v>
      </c>
      <c r="C6321" s="95"/>
      <c r="D6321" s="95"/>
      <c r="E6321" s="95"/>
      <c r="F6321" s="95" t="s">
        <v>25184</v>
      </c>
      <c r="G6321" s="258"/>
    </row>
    <row r="6322" spans="1:7" ht="31.5">
      <c r="A6322" s="126"/>
      <c r="B6322" s="257" t="s">
        <v>22217</v>
      </c>
      <c r="C6322" s="95"/>
      <c r="D6322" s="95"/>
      <c r="E6322" s="95"/>
      <c r="F6322" s="95" t="s">
        <v>25184</v>
      </c>
      <c r="G6322" s="258"/>
    </row>
    <row r="6323" spans="1:7" ht="31.5">
      <c r="A6323" s="126"/>
      <c r="B6323" s="257" t="s">
        <v>22218</v>
      </c>
      <c r="C6323" s="95"/>
      <c r="D6323" s="95"/>
      <c r="E6323" s="95"/>
      <c r="F6323" s="95" t="s">
        <v>25184</v>
      </c>
      <c r="G6323" s="258"/>
    </row>
    <row r="6324" spans="1:7" ht="31.5">
      <c r="A6324" s="126"/>
      <c r="B6324" s="257" t="s">
        <v>22219</v>
      </c>
      <c r="C6324" s="95"/>
      <c r="D6324" s="95"/>
      <c r="E6324" s="95"/>
      <c r="F6324" s="95" t="s">
        <v>25184</v>
      </c>
      <c r="G6324" s="258"/>
    </row>
    <row r="6325" spans="1:7" ht="31.5">
      <c r="A6325" s="126"/>
      <c r="B6325" s="257" t="s">
        <v>22220</v>
      </c>
      <c r="C6325" s="95"/>
      <c r="D6325" s="95"/>
      <c r="E6325" s="95"/>
      <c r="F6325" s="95" t="s">
        <v>25184</v>
      </c>
      <c r="G6325" s="258"/>
    </row>
    <row r="6326" spans="1:7" ht="31.5">
      <c r="A6326" s="126"/>
      <c r="B6326" s="257" t="s">
        <v>22221</v>
      </c>
      <c r="C6326" s="95"/>
      <c r="D6326" s="95"/>
      <c r="E6326" s="95"/>
      <c r="F6326" s="95" t="s">
        <v>25184</v>
      </c>
      <c r="G6326" s="258"/>
    </row>
    <row r="6327" spans="1:7" ht="31.5">
      <c r="A6327" s="126"/>
      <c r="B6327" s="257" t="s">
        <v>22222</v>
      </c>
      <c r="C6327" s="95"/>
      <c r="D6327" s="95"/>
      <c r="E6327" s="95"/>
      <c r="F6327" s="95" t="s">
        <v>25184</v>
      </c>
      <c r="G6327" s="258"/>
    </row>
    <row r="6328" spans="1:7" ht="31.5">
      <c r="A6328" s="126"/>
      <c r="B6328" s="257" t="s">
        <v>22223</v>
      </c>
      <c r="C6328" s="95"/>
      <c r="D6328" s="95"/>
      <c r="E6328" s="95"/>
      <c r="F6328" s="95" t="s">
        <v>25184</v>
      </c>
      <c r="G6328" s="258"/>
    </row>
    <row r="6329" spans="1:7" ht="31.5">
      <c r="A6329" s="126"/>
      <c r="B6329" s="257" t="s">
        <v>22224</v>
      </c>
      <c r="C6329" s="95"/>
      <c r="D6329" s="95"/>
      <c r="E6329" s="95"/>
      <c r="F6329" s="95" t="s">
        <v>25184</v>
      </c>
      <c r="G6329" s="258"/>
    </row>
    <row r="6330" spans="1:7" ht="31.5">
      <c r="A6330" s="126"/>
      <c r="B6330" s="257" t="s">
        <v>22225</v>
      </c>
      <c r="C6330" s="95"/>
      <c r="D6330" s="95"/>
      <c r="E6330" s="95"/>
      <c r="F6330" s="95" t="s">
        <v>25184</v>
      </c>
      <c r="G6330" s="258"/>
    </row>
    <row r="6331" spans="1:7" ht="31.5">
      <c r="A6331" s="126"/>
      <c r="B6331" s="257" t="s">
        <v>22226</v>
      </c>
      <c r="C6331" s="95"/>
      <c r="D6331" s="95"/>
      <c r="E6331" s="95"/>
      <c r="F6331" s="95" t="s">
        <v>25184</v>
      </c>
      <c r="G6331" s="258"/>
    </row>
    <row r="6332" spans="1:7" ht="31.5">
      <c r="A6332" s="126"/>
      <c r="B6332" s="257" t="s">
        <v>22227</v>
      </c>
      <c r="C6332" s="95"/>
      <c r="D6332" s="95"/>
      <c r="E6332" s="95"/>
      <c r="F6332" s="95" t="s">
        <v>25184</v>
      </c>
      <c r="G6332" s="258"/>
    </row>
    <row r="6333" spans="1:7" ht="31.5">
      <c r="A6333" s="126"/>
      <c r="B6333" s="257" t="s">
        <v>22228</v>
      </c>
      <c r="C6333" s="95"/>
      <c r="D6333" s="95"/>
      <c r="E6333" s="95"/>
      <c r="F6333" s="95" t="s">
        <v>25184</v>
      </c>
      <c r="G6333" s="258"/>
    </row>
    <row r="6334" spans="1:7" ht="31.5">
      <c r="A6334" s="126"/>
      <c r="B6334" s="257" t="s">
        <v>22229</v>
      </c>
      <c r="C6334" s="95"/>
      <c r="D6334" s="95"/>
      <c r="E6334" s="95"/>
      <c r="F6334" s="95" t="s">
        <v>25184</v>
      </c>
      <c r="G6334" s="258"/>
    </row>
    <row r="6335" spans="1:7" ht="31.5">
      <c r="A6335" s="126"/>
      <c r="B6335" s="257" t="s">
        <v>22230</v>
      </c>
      <c r="C6335" s="95"/>
      <c r="D6335" s="95"/>
      <c r="E6335" s="95"/>
      <c r="F6335" s="95" t="s">
        <v>25184</v>
      </c>
      <c r="G6335" s="258"/>
    </row>
    <row r="6336" spans="1:7" ht="31.5">
      <c r="A6336" s="126"/>
      <c r="B6336" s="257" t="s">
        <v>22231</v>
      </c>
      <c r="C6336" s="95"/>
      <c r="D6336" s="95"/>
      <c r="E6336" s="95"/>
      <c r="F6336" s="95" t="s">
        <v>25184</v>
      </c>
      <c r="G6336" s="258"/>
    </row>
    <row r="6337" spans="1:7" ht="31.5">
      <c r="A6337" s="126"/>
      <c r="B6337" s="257" t="s">
        <v>22232</v>
      </c>
      <c r="C6337" s="95"/>
      <c r="D6337" s="95"/>
      <c r="E6337" s="95"/>
      <c r="F6337" s="95" t="s">
        <v>25184</v>
      </c>
      <c r="G6337" s="258"/>
    </row>
    <row r="6338" spans="1:7" ht="31.5">
      <c r="A6338" s="126"/>
      <c r="B6338" s="257" t="s">
        <v>22233</v>
      </c>
      <c r="C6338" s="95"/>
      <c r="D6338" s="95"/>
      <c r="E6338" s="95"/>
      <c r="F6338" s="95" t="s">
        <v>25184</v>
      </c>
      <c r="G6338" s="258"/>
    </row>
    <row r="6339" spans="1:7" ht="31.5">
      <c r="A6339" s="126"/>
      <c r="B6339" s="257" t="s">
        <v>22234</v>
      </c>
      <c r="C6339" s="95"/>
      <c r="D6339" s="95"/>
      <c r="E6339" s="95"/>
      <c r="F6339" s="95" t="s">
        <v>25184</v>
      </c>
      <c r="G6339" s="258"/>
    </row>
    <row r="6340" spans="1:7" ht="31.5">
      <c r="A6340" s="126"/>
      <c r="B6340" s="257" t="s">
        <v>22235</v>
      </c>
      <c r="C6340" s="95"/>
      <c r="D6340" s="95"/>
      <c r="E6340" s="95"/>
      <c r="F6340" s="95" t="s">
        <v>25184</v>
      </c>
      <c r="G6340" s="258"/>
    </row>
    <row r="6341" spans="1:7" ht="31.5">
      <c r="A6341" s="126"/>
      <c r="B6341" s="257" t="s">
        <v>22236</v>
      </c>
      <c r="C6341" s="95"/>
      <c r="D6341" s="95"/>
      <c r="E6341" s="95"/>
      <c r="F6341" s="95" t="s">
        <v>25184</v>
      </c>
      <c r="G6341" s="258"/>
    </row>
    <row r="6342" spans="1:7" ht="31.5">
      <c r="A6342" s="126"/>
      <c r="B6342" s="257" t="s">
        <v>22237</v>
      </c>
      <c r="C6342" s="95"/>
      <c r="D6342" s="95"/>
      <c r="E6342" s="95"/>
      <c r="F6342" s="95" t="s">
        <v>25184</v>
      </c>
      <c r="G6342" s="258"/>
    </row>
    <row r="6343" spans="1:7" ht="31.5">
      <c r="A6343" s="126"/>
      <c r="B6343" s="257" t="s">
        <v>22238</v>
      </c>
      <c r="C6343" s="95"/>
      <c r="D6343" s="95"/>
      <c r="E6343" s="95"/>
      <c r="F6343" s="95" t="s">
        <v>25184</v>
      </c>
      <c r="G6343" s="258"/>
    </row>
    <row r="6344" spans="1:7" ht="31.5">
      <c r="A6344" s="126"/>
      <c r="B6344" s="257" t="s">
        <v>22239</v>
      </c>
      <c r="C6344" s="95"/>
      <c r="D6344" s="95"/>
      <c r="E6344" s="95"/>
      <c r="F6344" s="95" t="s">
        <v>25184</v>
      </c>
      <c r="G6344" s="258"/>
    </row>
    <row r="6345" spans="1:7" ht="31.5">
      <c r="A6345" s="126"/>
      <c r="B6345" s="257" t="s">
        <v>22240</v>
      </c>
      <c r="C6345" s="95"/>
      <c r="D6345" s="95"/>
      <c r="E6345" s="95"/>
      <c r="F6345" s="95" t="s">
        <v>25184</v>
      </c>
      <c r="G6345" s="258"/>
    </row>
    <row r="6346" spans="1:7" ht="31.5">
      <c r="A6346" s="126"/>
      <c r="B6346" s="257" t="s">
        <v>22241</v>
      </c>
      <c r="C6346" s="95"/>
      <c r="D6346" s="95"/>
      <c r="E6346" s="95"/>
      <c r="F6346" s="95" t="s">
        <v>25184</v>
      </c>
      <c r="G6346" s="258"/>
    </row>
    <row r="6347" spans="1:7" ht="31.5">
      <c r="A6347" s="126"/>
      <c r="B6347" s="257" t="s">
        <v>22242</v>
      </c>
      <c r="C6347" s="95"/>
      <c r="D6347" s="95"/>
      <c r="E6347" s="95"/>
      <c r="F6347" s="95" t="s">
        <v>25184</v>
      </c>
      <c r="G6347" s="258"/>
    </row>
    <row r="6348" spans="1:7" ht="31.5">
      <c r="A6348" s="126"/>
      <c r="B6348" s="257" t="s">
        <v>22243</v>
      </c>
      <c r="C6348" s="95"/>
      <c r="D6348" s="95"/>
      <c r="E6348" s="95"/>
      <c r="F6348" s="95" t="s">
        <v>25184</v>
      </c>
      <c r="G6348" s="258"/>
    </row>
    <row r="6349" spans="1:7" ht="31.5">
      <c r="A6349" s="126"/>
      <c r="B6349" s="257" t="s">
        <v>22244</v>
      </c>
      <c r="C6349" s="95"/>
      <c r="D6349" s="95"/>
      <c r="E6349" s="95"/>
      <c r="F6349" s="95" t="s">
        <v>25184</v>
      </c>
      <c r="G6349" s="258"/>
    </row>
    <row r="6350" spans="1:7" ht="31.5">
      <c r="A6350" s="126"/>
      <c r="B6350" s="257" t="s">
        <v>22245</v>
      </c>
      <c r="C6350" s="95"/>
      <c r="D6350" s="95"/>
      <c r="E6350" s="95"/>
      <c r="F6350" s="95" t="s">
        <v>25184</v>
      </c>
      <c r="G6350" s="258"/>
    </row>
    <row r="6351" spans="1:7" ht="31.5">
      <c r="A6351" s="126"/>
      <c r="B6351" s="257" t="s">
        <v>22246</v>
      </c>
      <c r="C6351" s="95"/>
      <c r="D6351" s="95"/>
      <c r="E6351" s="95"/>
      <c r="F6351" s="95" t="s">
        <v>25184</v>
      </c>
      <c r="G6351" s="258"/>
    </row>
    <row r="6352" spans="1:7" ht="31.5">
      <c r="A6352" s="126"/>
      <c r="B6352" s="257" t="s">
        <v>22247</v>
      </c>
      <c r="C6352" s="95"/>
      <c r="D6352" s="95"/>
      <c r="E6352" s="95"/>
      <c r="F6352" s="95" t="s">
        <v>25184</v>
      </c>
      <c r="G6352" s="258"/>
    </row>
    <row r="6353" spans="1:7" ht="31.5">
      <c r="A6353" s="126"/>
      <c r="B6353" s="257" t="s">
        <v>22248</v>
      </c>
      <c r="C6353" s="95"/>
      <c r="D6353" s="95"/>
      <c r="E6353" s="95"/>
      <c r="F6353" s="95" t="s">
        <v>25184</v>
      </c>
      <c r="G6353" s="258"/>
    </row>
    <row r="6354" spans="1:7" ht="31.5">
      <c r="A6354" s="126"/>
      <c r="B6354" s="257" t="s">
        <v>22249</v>
      </c>
      <c r="C6354" s="95"/>
      <c r="D6354" s="95"/>
      <c r="E6354" s="95"/>
      <c r="F6354" s="95" t="s">
        <v>25184</v>
      </c>
      <c r="G6354" s="258"/>
    </row>
    <row r="6355" spans="1:7" ht="31.5">
      <c r="A6355" s="126"/>
      <c r="B6355" s="257" t="s">
        <v>22250</v>
      </c>
      <c r="C6355" s="95"/>
      <c r="D6355" s="95"/>
      <c r="E6355" s="95"/>
      <c r="F6355" s="95" t="s">
        <v>25184</v>
      </c>
      <c r="G6355" s="258"/>
    </row>
    <row r="6356" spans="1:7" ht="31.5">
      <c r="A6356" s="126"/>
      <c r="B6356" s="257" t="s">
        <v>22251</v>
      </c>
      <c r="C6356" s="95"/>
      <c r="D6356" s="95"/>
      <c r="E6356" s="95"/>
      <c r="F6356" s="95" t="s">
        <v>25184</v>
      </c>
      <c r="G6356" s="258"/>
    </row>
    <row r="6357" spans="1:7" ht="31.5">
      <c r="A6357" s="126"/>
      <c r="B6357" s="257" t="s">
        <v>22252</v>
      </c>
      <c r="C6357" s="95"/>
      <c r="D6357" s="95"/>
      <c r="E6357" s="95"/>
      <c r="F6357" s="95" t="s">
        <v>25184</v>
      </c>
      <c r="G6357" s="258"/>
    </row>
    <row r="6358" spans="1:7" ht="31.5">
      <c r="A6358" s="126"/>
      <c r="B6358" s="257" t="s">
        <v>22253</v>
      </c>
      <c r="C6358" s="95"/>
      <c r="D6358" s="95"/>
      <c r="E6358" s="95"/>
      <c r="F6358" s="95" t="s">
        <v>25184</v>
      </c>
      <c r="G6358" s="258"/>
    </row>
    <row r="6359" spans="1:7" ht="31.5">
      <c r="A6359" s="126"/>
      <c r="B6359" s="257" t="s">
        <v>22254</v>
      </c>
      <c r="C6359" s="95"/>
      <c r="D6359" s="95"/>
      <c r="E6359" s="95"/>
      <c r="F6359" s="95" t="s">
        <v>25184</v>
      </c>
      <c r="G6359" s="258"/>
    </row>
    <row r="6360" spans="1:7" ht="31.5">
      <c r="A6360" s="126"/>
      <c r="B6360" s="257" t="s">
        <v>22255</v>
      </c>
      <c r="C6360" s="95"/>
      <c r="D6360" s="95"/>
      <c r="E6360" s="95"/>
      <c r="F6360" s="95" t="s">
        <v>25184</v>
      </c>
      <c r="G6360" s="258"/>
    </row>
    <row r="6361" spans="1:7" ht="31.5">
      <c r="A6361" s="126"/>
      <c r="B6361" s="257" t="s">
        <v>22256</v>
      </c>
      <c r="C6361" s="95"/>
      <c r="D6361" s="95"/>
      <c r="E6361" s="95"/>
      <c r="F6361" s="95" t="s">
        <v>25184</v>
      </c>
      <c r="G6361" s="258"/>
    </row>
    <row r="6362" spans="1:7" ht="31.5">
      <c r="A6362" s="126"/>
      <c r="B6362" s="257" t="s">
        <v>22257</v>
      </c>
      <c r="C6362" s="95"/>
      <c r="D6362" s="95"/>
      <c r="E6362" s="95"/>
      <c r="F6362" s="95" t="s">
        <v>25184</v>
      </c>
      <c r="G6362" s="258"/>
    </row>
    <row r="6363" spans="1:7" ht="31.5">
      <c r="A6363" s="126"/>
      <c r="B6363" s="257" t="s">
        <v>22258</v>
      </c>
      <c r="C6363" s="95"/>
      <c r="D6363" s="95"/>
      <c r="E6363" s="95"/>
      <c r="F6363" s="95" t="s">
        <v>25184</v>
      </c>
      <c r="G6363" s="258"/>
    </row>
    <row r="6364" spans="1:7" ht="31.5">
      <c r="A6364" s="126"/>
      <c r="B6364" s="257" t="s">
        <v>22259</v>
      </c>
      <c r="C6364" s="95"/>
      <c r="D6364" s="95"/>
      <c r="E6364" s="95"/>
      <c r="F6364" s="95" t="s">
        <v>25184</v>
      </c>
      <c r="G6364" s="258"/>
    </row>
    <row r="6365" spans="1:7" ht="31.5">
      <c r="A6365" s="126"/>
      <c r="B6365" s="257" t="s">
        <v>22260</v>
      </c>
      <c r="C6365" s="95"/>
      <c r="D6365" s="95"/>
      <c r="E6365" s="95"/>
      <c r="F6365" s="95" t="s">
        <v>25184</v>
      </c>
      <c r="G6365" s="258"/>
    </row>
    <row r="6366" spans="1:7" ht="31.5">
      <c r="A6366" s="126"/>
      <c r="B6366" s="257" t="s">
        <v>22261</v>
      </c>
      <c r="C6366" s="95"/>
      <c r="D6366" s="95"/>
      <c r="E6366" s="95"/>
      <c r="F6366" s="95" t="s">
        <v>25184</v>
      </c>
      <c r="G6366" s="258"/>
    </row>
    <row r="6367" spans="1:7" ht="31.5">
      <c r="A6367" s="126"/>
      <c r="B6367" s="257" t="s">
        <v>22262</v>
      </c>
      <c r="C6367" s="95"/>
      <c r="D6367" s="95"/>
      <c r="E6367" s="95"/>
      <c r="F6367" s="95" t="s">
        <v>25184</v>
      </c>
      <c r="G6367" s="258"/>
    </row>
    <row r="6368" spans="1:7" ht="31.5">
      <c r="A6368" s="126"/>
      <c r="B6368" s="257" t="s">
        <v>22263</v>
      </c>
      <c r="C6368" s="95"/>
      <c r="D6368" s="95"/>
      <c r="E6368" s="95"/>
      <c r="F6368" s="95" t="s">
        <v>25184</v>
      </c>
      <c r="G6368" s="258"/>
    </row>
    <row r="6369" spans="1:7" ht="31.5">
      <c r="A6369" s="126"/>
      <c r="B6369" s="257" t="s">
        <v>22264</v>
      </c>
      <c r="C6369" s="95"/>
      <c r="D6369" s="95"/>
      <c r="E6369" s="95"/>
      <c r="F6369" s="95" t="s">
        <v>25184</v>
      </c>
      <c r="G6369" s="258"/>
    </row>
    <row r="6370" spans="1:7" ht="31.5">
      <c r="A6370" s="126"/>
      <c r="B6370" s="257" t="s">
        <v>22265</v>
      </c>
      <c r="C6370" s="95"/>
      <c r="D6370" s="95"/>
      <c r="E6370" s="95"/>
      <c r="F6370" s="95" t="s">
        <v>25184</v>
      </c>
      <c r="G6370" s="258"/>
    </row>
    <row r="6371" spans="1:7" ht="31.5">
      <c r="A6371" s="126"/>
      <c r="B6371" s="257" t="s">
        <v>22266</v>
      </c>
      <c r="C6371" s="95"/>
      <c r="D6371" s="95"/>
      <c r="E6371" s="95"/>
      <c r="F6371" s="95" t="s">
        <v>25184</v>
      </c>
      <c r="G6371" s="258"/>
    </row>
    <row r="6372" spans="1:7" ht="31.5">
      <c r="A6372" s="126"/>
      <c r="B6372" s="257" t="s">
        <v>22267</v>
      </c>
      <c r="C6372" s="95"/>
      <c r="D6372" s="95"/>
      <c r="E6372" s="95"/>
      <c r="F6372" s="95" t="s">
        <v>25184</v>
      </c>
      <c r="G6372" s="258"/>
    </row>
    <row r="6373" spans="1:7" ht="31.5">
      <c r="A6373" s="126"/>
      <c r="B6373" s="257" t="s">
        <v>22268</v>
      </c>
      <c r="C6373" s="95"/>
      <c r="D6373" s="95"/>
      <c r="E6373" s="95"/>
      <c r="F6373" s="95" t="s">
        <v>25184</v>
      </c>
      <c r="G6373" s="258"/>
    </row>
    <row r="6374" spans="1:7" ht="31.5">
      <c r="A6374" s="126"/>
      <c r="B6374" s="257" t="s">
        <v>22269</v>
      </c>
      <c r="C6374" s="95"/>
      <c r="D6374" s="95"/>
      <c r="E6374" s="95"/>
      <c r="F6374" s="95" t="s">
        <v>25184</v>
      </c>
      <c r="G6374" s="258"/>
    </row>
    <row r="6375" spans="1:7" ht="31.5">
      <c r="A6375" s="126"/>
      <c r="B6375" s="257" t="s">
        <v>22270</v>
      </c>
      <c r="C6375" s="95"/>
      <c r="D6375" s="95"/>
      <c r="E6375" s="95"/>
      <c r="F6375" s="95" t="s">
        <v>25184</v>
      </c>
      <c r="G6375" s="258"/>
    </row>
    <row r="6376" spans="1:7" ht="31.5">
      <c r="A6376" s="126"/>
      <c r="B6376" s="257" t="s">
        <v>22271</v>
      </c>
      <c r="C6376" s="95"/>
      <c r="D6376" s="95"/>
      <c r="E6376" s="95"/>
      <c r="F6376" s="95" t="s">
        <v>25184</v>
      </c>
      <c r="G6376" s="258"/>
    </row>
    <row r="6377" spans="1:7" ht="31.5">
      <c r="A6377" s="126"/>
      <c r="B6377" s="257" t="s">
        <v>22272</v>
      </c>
      <c r="C6377" s="95"/>
      <c r="D6377" s="95"/>
      <c r="E6377" s="95"/>
      <c r="F6377" s="95" t="s">
        <v>25184</v>
      </c>
      <c r="G6377" s="258"/>
    </row>
    <row r="6378" spans="1:7" ht="31.5">
      <c r="A6378" s="126"/>
      <c r="B6378" s="257" t="s">
        <v>22273</v>
      </c>
      <c r="C6378" s="95"/>
      <c r="D6378" s="95"/>
      <c r="E6378" s="95"/>
      <c r="F6378" s="95" t="s">
        <v>25184</v>
      </c>
      <c r="G6378" s="258"/>
    </row>
    <row r="6379" spans="1:7" ht="31.5">
      <c r="A6379" s="126"/>
      <c r="B6379" s="257" t="s">
        <v>22274</v>
      </c>
      <c r="C6379" s="95"/>
      <c r="D6379" s="95"/>
      <c r="E6379" s="95"/>
      <c r="F6379" s="95" t="s">
        <v>25184</v>
      </c>
      <c r="G6379" s="258"/>
    </row>
    <row r="6380" spans="1:7" ht="31.5">
      <c r="A6380" s="126"/>
      <c r="B6380" s="257" t="s">
        <v>22275</v>
      </c>
      <c r="C6380" s="95"/>
      <c r="D6380" s="95"/>
      <c r="E6380" s="95"/>
      <c r="F6380" s="95" t="s">
        <v>25184</v>
      </c>
      <c r="G6380" s="258"/>
    </row>
    <row r="6381" spans="1:7" ht="31.5">
      <c r="A6381" s="126"/>
      <c r="B6381" s="257" t="s">
        <v>22276</v>
      </c>
      <c r="C6381" s="95"/>
      <c r="D6381" s="95"/>
      <c r="E6381" s="95"/>
      <c r="F6381" s="95" t="s">
        <v>25184</v>
      </c>
      <c r="G6381" s="258"/>
    </row>
    <row r="6382" spans="1:7" ht="31.5">
      <c r="A6382" s="126"/>
      <c r="B6382" s="257" t="s">
        <v>22277</v>
      </c>
      <c r="C6382" s="95"/>
      <c r="D6382" s="95"/>
      <c r="E6382" s="95"/>
      <c r="F6382" s="95" t="s">
        <v>25184</v>
      </c>
      <c r="G6382" s="258"/>
    </row>
    <row r="6383" spans="1:7" ht="31.5">
      <c r="A6383" s="126"/>
      <c r="B6383" s="257" t="s">
        <v>22278</v>
      </c>
      <c r="C6383" s="95"/>
      <c r="D6383" s="95"/>
      <c r="E6383" s="95"/>
      <c r="F6383" s="95" t="s">
        <v>25184</v>
      </c>
      <c r="G6383" s="258"/>
    </row>
    <row r="6384" spans="1:7" ht="31.5">
      <c r="A6384" s="126"/>
      <c r="B6384" s="257" t="s">
        <v>22279</v>
      </c>
      <c r="C6384" s="95"/>
      <c r="D6384" s="95"/>
      <c r="E6384" s="95"/>
      <c r="F6384" s="95" t="s">
        <v>25184</v>
      </c>
      <c r="G6384" s="258"/>
    </row>
    <row r="6385" spans="1:7" ht="31.5">
      <c r="A6385" s="126"/>
      <c r="B6385" s="257" t="s">
        <v>22280</v>
      </c>
      <c r="C6385" s="95"/>
      <c r="D6385" s="95"/>
      <c r="E6385" s="95"/>
      <c r="F6385" s="95" t="s">
        <v>25184</v>
      </c>
      <c r="G6385" s="258"/>
    </row>
    <row r="6386" spans="1:7" ht="31.5">
      <c r="A6386" s="126"/>
      <c r="B6386" s="257" t="s">
        <v>22281</v>
      </c>
      <c r="C6386" s="95"/>
      <c r="D6386" s="95"/>
      <c r="E6386" s="95"/>
      <c r="F6386" s="95" t="s">
        <v>25184</v>
      </c>
      <c r="G6386" s="258"/>
    </row>
    <row r="6387" spans="1:7" ht="31.5">
      <c r="A6387" s="126"/>
      <c r="B6387" s="257" t="s">
        <v>22282</v>
      </c>
      <c r="C6387" s="95"/>
      <c r="D6387" s="95"/>
      <c r="E6387" s="95"/>
      <c r="F6387" s="95" t="s">
        <v>25184</v>
      </c>
      <c r="G6387" s="258"/>
    </row>
    <row r="6388" spans="1:7" ht="31.5">
      <c r="A6388" s="126"/>
      <c r="B6388" s="257" t="s">
        <v>22283</v>
      </c>
      <c r="C6388" s="95"/>
      <c r="D6388" s="95"/>
      <c r="E6388" s="95"/>
      <c r="F6388" s="95" t="s">
        <v>25184</v>
      </c>
      <c r="G6388" s="258"/>
    </row>
    <row r="6389" spans="1:7" ht="31.5">
      <c r="A6389" s="126"/>
      <c r="B6389" s="257" t="s">
        <v>22284</v>
      </c>
      <c r="C6389" s="95"/>
      <c r="D6389" s="95"/>
      <c r="E6389" s="95"/>
      <c r="F6389" s="95" t="s">
        <v>25184</v>
      </c>
      <c r="G6389" s="258"/>
    </row>
    <row r="6390" spans="1:7" ht="31.5">
      <c r="A6390" s="126"/>
      <c r="B6390" s="257" t="s">
        <v>22285</v>
      </c>
      <c r="C6390" s="95"/>
      <c r="D6390" s="95"/>
      <c r="E6390" s="95"/>
      <c r="F6390" s="95" t="s">
        <v>25184</v>
      </c>
      <c r="G6390" s="258"/>
    </row>
    <row r="6391" spans="1:7" ht="31.5">
      <c r="A6391" s="126"/>
      <c r="B6391" s="257" t="s">
        <v>22286</v>
      </c>
      <c r="C6391" s="95"/>
      <c r="D6391" s="95"/>
      <c r="E6391" s="95"/>
      <c r="F6391" s="95" t="s">
        <v>25184</v>
      </c>
      <c r="G6391" s="258"/>
    </row>
    <row r="6392" spans="1:7" ht="31.5">
      <c r="A6392" s="126"/>
      <c r="B6392" s="257" t="s">
        <v>22287</v>
      </c>
      <c r="C6392" s="95"/>
      <c r="D6392" s="95"/>
      <c r="E6392" s="95"/>
      <c r="F6392" s="95" t="s">
        <v>25184</v>
      </c>
      <c r="G6392" s="258"/>
    </row>
    <row r="6393" spans="1:7" ht="31.5">
      <c r="A6393" s="126"/>
      <c r="B6393" s="257" t="s">
        <v>22288</v>
      </c>
      <c r="C6393" s="95"/>
      <c r="D6393" s="95"/>
      <c r="E6393" s="95"/>
      <c r="F6393" s="95" t="s">
        <v>25184</v>
      </c>
      <c r="G6393" s="258"/>
    </row>
    <row r="6394" spans="1:7" ht="31.5">
      <c r="A6394" s="126"/>
      <c r="B6394" s="257" t="s">
        <v>22289</v>
      </c>
      <c r="C6394" s="95"/>
      <c r="D6394" s="95"/>
      <c r="E6394" s="95"/>
      <c r="F6394" s="95" t="s">
        <v>25184</v>
      </c>
      <c r="G6394" s="258"/>
    </row>
    <row r="6395" spans="1:7" ht="31.5">
      <c r="A6395" s="126"/>
      <c r="B6395" s="257" t="s">
        <v>22290</v>
      </c>
      <c r="C6395" s="95"/>
      <c r="D6395" s="95"/>
      <c r="E6395" s="95"/>
      <c r="F6395" s="95" t="s">
        <v>25184</v>
      </c>
      <c r="G6395" s="258"/>
    </row>
    <row r="6396" spans="1:7" ht="31.5">
      <c r="A6396" s="126"/>
      <c r="B6396" s="257" t="s">
        <v>22291</v>
      </c>
      <c r="C6396" s="95"/>
      <c r="D6396" s="95"/>
      <c r="E6396" s="95"/>
      <c r="F6396" s="95" t="s">
        <v>25184</v>
      </c>
      <c r="G6396" s="258"/>
    </row>
    <row r="6397" spans="1:7" ht="31.5">
      <c r="A6397" s="126"/>
      <c r="B6397" s="257" t="s">
        <v>22292</v>
      </c>
      <c r="C6397" s="95"/>
      <c r="D6397" s="95"/>
      <c r="E6397" s="95"/>
      <c r="F6397" s="95" t="s">
        <v>25184</v>
      </c>
      <c r="G6397" s="258"/>
    </row>
    <row r="6398" spans="1:7" ht="31.5">
      <c r="A6398" s="126"/>
      <c r="B6398" s="257" t="s">
        <v>22293</v>
      </c>
      <c r="C6398" s="95"/>
      <c r="D6398" s="95"/>
      <c r="E6398" s="95"/>
      <c r="F6398" s="95" t="s">
        <v>25184</v>
      </c>
      <c r="G6398" s="258"/>
    </row>
    <row r="6399" spans="1:7" ht="31.5">
      <c r="A6399" s="126"/>
      <c r="B6399" s="257" t="s">
        <v>22294</v>
      </c>
      <c r="C6399" s="95"/>
      <c r="D6399" s="95"/>
      <c r="E6399" s="95"/>
      <c r="F6399" s="95" t="s">
        <v>25184</v>
      </c>
      <c r="G6399" s="258"/>
    </row>
    <row r="6400" spans="1:7" ht="31.5">
      <c r="A6400" s="126"/>
      <c r="B6400" s="257" t="s">
        <v>22295</v>
      </c>
      <c r="C6400" s="95"/>
      <c r="D6400" s="95"/>
      <c r="E6400" s="95"/>
      <c r="F6400" s="95" t="s">
        <v>25184</v>
      </c>
      <c r="G6400" s="258"/>
    </row>
    <row r="6401" spans="1:7" ht="31.5">
      <c r="A6401" s="126"/>
      <c r="B6401" s="257" t="s">
        <v>22296</v>
      </c>
      <c r="C6401" s="95"/>
      <c r="D6401" s="95"/>
      <c r="E6401" s="95"/>
      <c r="F6401" s="95" t="s">
        <v>25184</v>
      </c>
      <c r="G6401" s="258"/>
    </row>
    <row r="6402" spans="1:7" ht="31.5">
      <c r="A6402" s="126"/>
      <c r="B6402" s="257" t="s">
        <v>22297</v>
      </c>
      <c r="C6402" s="95"/>
      <c r="D6402" s="95"/>
      <c r="E6402" s="95"/>
      <c r="F6402" s="95" t="s">
        <v>25184</v>
      </c>
      <c r="G6402" s="258"/>
    </row>
    <row r="6403" spans="1:7" ht="31.5">
      <c r="A6403" s="126"/>
      <c r="B6403" s="257" t="s">
        <v>22298</v>
      </c>
      <c r="C6403" s="95"/>
      <c r="D6403" s="95"/>
      <c r="E6403" s="95"/>
      <c r="F6403" s="95" t="s">
        <v>25184</v>
      </c>
      <c r="G6403" s="258"/>
    </row>
    <row r="6404" spans="1:7" ht="31.5">
      <c r="A6404" s="126"/>
      <c r="B6404" s="257" t="s">
        <v>22299</v>
      </c>
      <c r="C6404" s="95"/>
      <c r="D6404" s="95"/>
      <c r="E6404" s="95"/>
      <c r="F6404" s="95" t="s">
        <v>25184</v>
      </c>
      <c r="G6404" s="258"/>
    </row>
    <row r="6405" spans="1:7" ht="31.5">
      <c r="A6405" s="126"/>
      <c r="B6405" s="257" t="s">
        <v>22300</v>
      </c>
      <c r="C6405" s="95"/>
      <c r="D6405" s="95"/>
      <c r="E6405" s="95"/>
      <c r="F6405" s="95" t="s">
        <v>25184</v>
      </c>
      <c r="G6405" s="258"/>
    </row>
    <row r="6406" spans="1:7" ht="31.5">
      <c r="A6406" s="126"/>
      <c r="B6406" s="257" t="s">
        <v>22301</v>
      </c>
      <c r="C6406" s="95"/>
      <c r="D6406" s="95"/>
      <c r="E6406" s="95"/>
      <c r="F6406" s="95" t="s">
        <v>25184</v>
      </c>
      <c r="G6406" s="258"/>
    </row>
    <row r="6407" spans="1:7" ht="31.5">
      <c r="A6407" s="126"/>
      <c r="B6407" s="257" t="s">
        <v>22302</v>
      </c>
      <c r="C6407" s="95"/>
      <c r="D6407" s="95"/>
      <c r="E6407" s="95"/>
      <c r="F6407" s="95" t="s">
        <v>25184</v>
      </c>
      <c r="G6407" s="258"/>
    </row>
    <row r="6408" spans="1:7" ht="31.5">
      <c r="A6408" s="126"/>
      <c r="B6408" s="257" t="s">
        <v>22303</v>
      </c>
      <c r="C6408" s="95"/>
      <c r="D6408" s="95"/>
      <c r="E6408" s="95"/>
      <c r="F6408" s="95" t="s">
        <v>25184</v>
      </c>
      <c r="G6408" s="258"/>
    </row>
    <row r="6409" spans="1:7" ht="31.5">
      <c r="A6409" s="126"/>
      <c r="B6409" s="257" t="s">
        <v>22304</v>
      </c>
      <c r="C6409" s="95"/>
      <c r="D6409" s="95"/>
      <c r="E6409" s="95"/>
      <c r="F6409" s="95" t="s">
        <v>25184</v>
      </c>
      <c r="G6409" s="258"/>
    </row>
    <row r="6410" spans="1:7" ht="31.5">
      <c r="A6410" s="126"/>
      <c r="B6410" s="257" t="s">
        <v>22305</v>
      </c>
      <c r="C6410" s="95"/>
      <c r="D6410" s="95"/>
      <c r="E6410" s="95"/>
      <c r="F6410" s="95" t="s">
        <v>25184</v>
      </c>
      <c r="G6410" s="258"/>
    </row>
    <row r="6411" spans="1:7" ht="31.5">
      <c r="A6411" s="126"/>
      <c r="B6411" s="257" t="s">
        <v>22306</v>
      </c>
      <c r="C6411" s="95"/>
      <c r="D6411" s="95"/>
      <c r="E6411" s="95"/>
      <c r="F6411" s="95" t="s">
        <v>25184</v>
      </c>
      <c r="G6411" s="258"/>
    </row>
    <row r="6412" spans="1:7" ht="31.5">
      <c r="A6412" s="126"/>
      <c r="B6412" s="257" t="s">
        <v>22307</v>
      </c>
      <c r="C6412" s="95"/>
      <c r="D6412" s="95"/>
      <c r="E6412" s="95"/>
      <c r="F6412" s="95" t="s">
        <v>25184</v>
      </c>
      <c r="G6412" s="258"/>
    </row>
    <row r="6413" spans="1:7" ht="31.5">
      <c r="A6413" s="126"/>
      <c r="B6413" s="257" t="s">
        <v>22308</v>
      </c>
      <c r="C6413" s="95"/>
      <c r="D6413" s="95"/>
      <c r="E6413" s="95"/>
      <c r="F6413" s="95" t="s">
        <v>25184</v>
      </c>
      <c r="G6413" s="258"/>
    </row>
    <row r="6414" spans="1:7" ht="31.5">
      <c r="A6414" s="126"/>
      <c r="B6414" s="257" t="s">
        <v>22309</v>
      </c>
      <c r="C6414" s="95"/>
      <c r="D6414" s="95"/>
      <c r="E6414" s="95"/>
      <c r="F6414" s="95" t="s">
        <v>25184</v>
      </c>
      <c r="G6414" s="258"/>
    </row>
    <row r="6415" spans="1:7" ht="31.5">
      <c r="A6415" s="126"/>
      <c r="B6415" s="257" t="s">
        <v>22310</v>
      </c>
      <c r="C6415" s="95"/>
      <c r="D6415" s="95"/>
      <c r="E6415" s="95"/>
      <c r="F6415" s="95" t="s">
        <v>25184</v>
      </c>
      <c r="G6415" s="258"/>
    </row>
    <row r="6416" spans="1:7" ht="31.5">
      <c r="A6416" s="126"/>
      <c r="B6416" s="257" t="s">
        <v>22311</v>
      </c>
      <c r="C6416" s="95"/>
      <c r="D6416" s="95"/>
      <c r="E6416" s="95"/>
      <c r="F6416" s="95" t="s">
        <v>25184</v>
      </c>
      <c r="G6416" s="258"/>
    </row>
    <row r="6417" spans="1:7" ht="31.5">
      <c r="A6417" s="126"/>
      <c r="B6417" s="257" t="s">
        <v>22312</v>
      </c>
      <c r="C6417" s="95"/>
      <c r="D6417" s="95"/>
      <c r="E6417" s="95"/>
      <c r="F6417" s="95" t="s">
        <v>25184</v>
      </c>
      <c r="G6417" s="258"/>
    </row>
    <row r="6418" spans="1:7" ht="31.5">
      <c r="A6418" s="126"/>
      <c r="B6418" s="257" t="s">
        <v>22313</v>
      </c>
      <c r="C6418" s="95"/>
      <c r="D6418" s="95"/>
      <c r="E6418" s="95"/>
      <c r="F6418" s="95" t="s">
        <v>25184</v>
      </c>
      <c r="G6418" s="258"/>
    </row>
    <row r="6419" spans="1:7" ht="31.5">
      <c r="A6419" s="126"/>
      <c r="B6419" s="257" t="s">
        <v>22314</v>
      </c>
      <c r="C6419" s="95"/>
      <c r="D6419" s="95"/>
      <c r="E6419" s="95"/>
      <c r="F6419" s="95" t="s">
        <v>25184</v>
      </c>
      <c r="G6419" s="258"/>
    </row>
    <row r="6420" spans="1:7" ht="31.5">
      <c r="A6420" s="126"/>
      <c r="B6420" s="257" t="s">
        <v>22315</v>
      </c>
      <c r="C6420" s="95"/>
      <c r="D6420" s="95"/>
      <c r="E6420" s="95"/>
      <c r="F6420" s="95" t="s">
        <v>25184</v>
      </c>
      <c r="G6420" s="258"/>
    </row>
    <row r="6421" spans="1:7" ht="31.5">
      <c r="A6421" s="126"/>
      <c r="B6421" s="257" t="s">
        <v>22316</v>
      </c>
      <c r="C6421" s="95"/>
      <c r="D6421" s="95"/>
      <c r="E6421" s="95"/>
      <c r="F6421" s="95" t="s">
        <v>25184</v>
      </c>
      <c r="G6421" s="258"/>
    </row>
    <row r="6422" spans="1:7" ht="31.5">
      <c r="A6422" s="126"/>
      <c r="B6422" s="257" t="s">
        <v>22317</v>
      </c>
      <c r="C6422" s="95"/>
      <c r="D6422" s="95"/>
      <c r="E6422" s="95"/>
      <c r="F6422" s="95" t="s">
        <v>25184</v>
      </c>
      <c r="G6422" s="258"/>
    </row>
    <row r="6423" spans="1:7" ht="31.5">
      <c r="A6423" s="126"/>
      <c r="B6423" s="257" t="s">
        <v>22318</v>
      </c>
      <c r="C6423" s="95"/>
      <c r="D6423" s="95"/>
      <c r="E6423" s="95"/>
      <c r="F6423" s="95" t="s">
        <v>25184</v>
      </c>
      <c r="G6423" s="258"/>
    </row>
    <row r="6424" spans="1:7" ht="31.5">
      <c r="A6424" s="126"/>
      <c r="B6424" s="257" t="s">
        <v>22319</v>
      </c>
      <c r="C6424" s="95"/>
      <c r="D6424" s="95"/>
      <c r="E6424" s="95"/>
      <c r="F6424" s="95" t="s">
        <v>25184</v>
      </c>
      <c r="G6424" s="258"/>
    </row>
    <row r="6425" spans="1:7" ht="31.5">
      <c r="A6425" s="126"/>
      <c r="B6425" s="257" t="s">
        <v>22320</v>
      </c>
      <c r="C6425" s="95"/>
      <c r="D6425" s="95"/>
      <c r="E6425" s="95"/>
      <c r="F6425" s="95" t="s">
        <v>25184</v>
      </c>
      <c r="G6425" s="258"/>
    </row>
    <row r="6426" spans="1:7" ht="31.5">
      <c r="A6426" s="126"/>
      <c r="B6426" s="257" t="s">
        <v>22321</v>
      </c>
      <c r="C6426" s="95"/>
      <c r="D6426" s="95"/>
      <c r="E6426" s="95"/>
      <c r="F6426" s="95" t="s">
        <v>25184</v>
      </c>
      <c r="G6426" s="258"/>
    </row>
    <row r="6427" spans="1:7" ht="31.5">
      <c r="A6427" s="126"/>
      <c r="B6427" s="257" t="s">
        <v>22322</v>
      </c>
      <c r="C6427" s="95"/>
      <c r="D6427" s="95"/>
      <c r="E6427" s="95"/>
      <c r="F6427" s="95" t="s">
        <v>25184</v>
      </c>
      <c r="G6427" s="258"/>
    </row>
    <row r="6428" spans="1:7" ht="31.5">
      <c r="A6428" s="126"/>
      <c r="B6428" s="257" t="s">
        <v>22323</v>
      </c>
      <c r="C6428" s="95"/>
      <c r="D6428" s="95"/>
      <c r="E6428" s="95"/>
      <c r="F6428" s="95" t="s">
        <v>25184</v>
      </c>
      <c r="G6428" s="258"/>
    </row>
    <row r="6429" spans="1:7" ht="31.5">
      <c r="A6429" s="126"/>
      <c r="B6429" s="257" t="s">
        <v>22324</v>
      </c>
      <c r="C6429" s="95"/>
      <c r="D6429" s="95"/>
      <c r="E6429" s="95"/>
      <c r="F6429" s="95" t="s">
        <v>25184</v>
      </c>
      <c r="G6429" s="258"/>
    </row>
    <row r="6430" spans="1:7" ht="31.5">
      <c r="A6430" s="126"/>
      <c r="B6430" s="257" t="s">
        <v>22325</v>
      </c>
      <c r="C6430" s="95"/>
      <c r="D6430" s="95"/>
      <c r="E6430" s="95"/>
      <c r="F6430" s="95" t="s">
        <v>25184</v>
      </c>
      <c r="G6430" s="258"/>
    </row>
    <row r="6431" spans="1:7" ht="31.5">
      <c r="A6431" s="126"/>
      <c r="B6431" s="257" t="s">
        <v>22326</v>
      </c>
      <c r="C6431" s="95"/>
      <c r="D6431" s="95"/>
      <c r="E6431" s="95"/>
      <c r="F6431" s="95" t="s">
        <v>25184</v>
      </c>
      <c r="G6431" s="258"/>
    </row>
    <row r="6432" spans="1:7" ht="31.5">
      <c r="A6432" s="126"/>
      <c r="B6432" s="257" t="s">
        <v>22327</v>
      </c>
      <c r="C6432" s="95"/>
      <c r="D6432" s="95"/>
      <c r="E6432" s="95"/>
      <c r="F6432" s="95" t="s">
        <v>25184</v>
      </c>
      <c r="G6432" s="258"/>
    </row>
    <row r="6433" spans="1:7" ht="31.5">
      <c r="A6433" s="126"/>
      <c r="B6433" s="257" t="s">
        <v>22328</v>
      </c>
      <c r="C6433" s="95"/>
      <c r="D6433" s="95"/>
      <c r="E6433" s="95"/>
      <c r="F6433" s="95" t="s">
        <v>25184</v>
      </c>
      <c r="G6433" s="258"/>
    </row>
    <row r="6434" spans="1:7" ht="31.5">
      <c r="A6434" s="126"/>
      <c r="B6434" s="257" t="s">
        <v>22329</v>
      </c>
      <c r="C6434" s="95"/>
      <c r="D6434" s="95"/>
      <c r="E6434" s="95"/>
      <c r="F6434" s="95" t="s">
        <v>25184</v>
      </c>
      <c r="G6434" s="258"/>
    </row>
    <row r="6435" spans="1:7" ht="31.5">
      <c r="A6435" s="126"/>
      <c r="B6435" s="257" t="s">
        <v>22330</v>
      </c>
      <c r="C6435" s="95"/>
      <c r="D6435" s="95"/>
      <c r="E6435" s="95"/>
      <c r="F6435" s="95" t="s">
        <v>25184</v>
      </c>
      <c r="G6435" s="258"/>
    </row>
    <row r="6436" spans="1:7" ht="31.5">
      <c r="A6436" s="126"/>
      <c r="B6436" s="257" t="s">
        <v>22331</v>
      </c>
      <c r="C6436" s="95"/>
      <c r="D6436" s="95"/>
      <c r="E6436" s="95"/>
      <c r="F6436" s="95" t="s">
        <v>25184</v>
      </c>
      <c r="G6436" s="258"/>
    </row>
    <row r="6437" spans="1:7" ht="31.5">
      <c r="A6437" s="126"/>
      <c r="B6437" s="257" t="s">
        <v>22332</v>
      </c>
      <c r="C6437" s="95"/>
      <c r="D6437" s="95"/>
      <c r="E6437" s="95"/>
      <c r="F6437" s="95" t="s">
        <v>25184</v>
      </c>
      <c r="G6437" s="258"/>
    </row>
    <row r="6438" spans="1:7" ht="31.5">
      <c r="A6438" s="126"/>
      <c r="B6438" s="257" t="s">
        <v>22333</v>
      </c>
      <c r="C6438" s="95"/>
      <c r="D6438" s="95"/>
      <c r="E6438" s="95"/>
      <c r="F6438" s="95" t="s">
        <v>25184</v>
      </c>
      <c r="G6438" s="258"/>
    </row>
    <row r="6439" spans="1:7" ht="31.5">
      <c r="A6439" s="126"/>
      <c r="B6439" s="257" t="s">
        <v>22334</v>
      </c>
      <c r="C6439" s="95"/>
      <c r="D6439" s="95"/>
      <c r="E6439" s="95"/>
      <c r="F6439" s="95" t="s">
        <v>25184</v>
      </c>
      <c r="G6439" s="258"/>
    </row>
    <row r="6440" spans="1:7" ht="31.5">
      <c r="A6440" s="126"/>
      <c r="B6440" s="257" t="s">
        <v>22335</v>
      </c>
      <c r="C6440" s="95"/>
      <c r="D6440" s="95"/>
      <c r="E6440" s="95"/>
      <c r="F6440" s="95" t="s">
        <v>25184</v>
      </c>
      <c r="G6440" s="258"/>
    </row>
    <row r="6441" spans="1:7" ht="31.5">
      <c r="A6441" s="126"/>
      <c r="B6441" s="257" t="s">
        <v>22336</v>
      </c>
      <c r="C6441" s="95"/>
      <c r="D6441" s="95"/>
      <c r="E6441" s="95"/>
      <c r="F6441" s="95" t="s">
        <v>25184</v>
      </c>
      <c r="G6441" s="258"/>
    </row>
    <row r="6442" spans="1:7" ht="31.5">
      <c r="A6442" s="126"/>
      <c r="B6442" s="257" t="s">
        <v>22337</v>
      </c>
      <c r="C6442" s="95"/>
      <c r="D6442" s="95"/>
      <c r="E6442" s="95"/>
      <c r="F6442" s="95" t="s">
        <v>25184</v>
      </c>
      <c r="G6442" s="258"/>
    </row>
    <row r="6443" spans="1:7" ht="31.5">
      <c r="A6443" s="126"/>
      <c r="B6443" s="257" t="s">
        <v>22338</v>
      </c>
      <c r="C6443" s="95"/>
      <c r="D6443" s="95"/>
      <c r="E6443" s="95"/>
      <c r="F6443" s="95" t="s">
        <v>25184</v>
      </c>
      <c r="G6443" s="258"/>
    </row>
    <row r="6444" spans="1:7" ht="31.5">
      <c r="A6444" s="126"/>
      <c r="B6444" s="257" t="s">
        <v>22339</v>
      </c>
      <c r="C6444" s="95"/>
      <c r="D6444" s="95"/>
      <c r="E6444" s="95"/>
      <c r="F6444" s="95" t="s">
        <v>25184</v>
      </c>
      <c r="G6444" s="258"/>
    </row>
    <row r="6445" spans="1:7" ht="31.5">
      <c r="A6445" s="126"/>
      <c r="B6445" s="257" t="s">
        <v>22340</v>
      </c>
      <c r="C6445" s="95"/>
      <c r="D6445" s="95"/>
      <c r="E6445" s="95"/>
      <c r="F6445" s="95" t="s">
        <v>25184</v>
      </c>
      <c r="G6445" s="258"/>
    </row>
    <row r="6446" spans="1:7" ht="31.5">
      <c r="A6446" s="126"/>
      <c r="B6446" s="257" t="s">
        <v>22341</v>
      </c>
      <c r="C6446" s="95"/>
      <c r="D6446" s="95"/>
      <c r="E6446" s="95"/>
      <c r="F6446" s="95" t="s">
        <v>25184</v>
      </c>
      <c r="G6446" s="258"/>
    </row>
    <row r="6447" spans="1:7" ht="31.5">
      <c r="A6447" s="126"/>
      <c r="B6447" s="257" t="s">
        <v>22342</v>
      </c>
      <c r="C6447" s="95"/>
      <c r="D6447" s="95"/>
      <c r="E6447" s="95"/>
      <c r="F6447" s="95" t="s">
        <v>25184</v>
      </c>
      <c r="G6447" s="258"/>
    </row>
    <row r="6448" spans="1:7" ht="31.5">
      <c r="A6448" s="126"/>
      <c r="B6448" s="257" t="s">
        <v>22343</v>
      </c>
      <c r="C6448" s="95"/>
      <c r="D6448" s="95"/>
      <c r="E6448" s="95"/>
      <c r="F6448" s="95" t="s">
        <v>25184</v>
      </c>
      <c r="G6448" s="258"/>
    </row>
    <row r="6449" spans="1:7" ht="31.5">
      <c r="A6449" s="126"/>
      <c r="B6449" s="257" t="s">
        <v>22344</v>
      </c>
      <c r="C6449" s="95"/>
      <c r="D6449" s="95"/>
      <c r="E6449" s="95"/>
      <c r="F6449" s="95" t="s">
        <v>25184</v>
      </c>
      <c r="G6449" s="258"/>
    </row>
    <row r="6450" spans="1:7" ht="31.5">
      <c r="A6450" s="126"/>
      <c r="B6450" s="257" t="s">
        <v>22345</v>
      </c>
      <c r="C6450" s="95"/>
      <c r="D6450" s="95"/>
      <c r="E6450" s="95"/>
      <c r="F6450" s="95" t="s">
        <v>25184</v>
      </c>
      <c r="G6450" s="258"/>
    </row>
    <row r="6451" spans="1:7" ht="31.5">
      <c r="A6451" s="126"/>
      <c r="B6451" s="257" t="s">
        <v>22346</v>
      </c>
      <c r="C6451" s="95"/>
      <c r="D6451" s="95"/>
      <c r="E6451" s="95"/>
      <c r="F6451" s="95" t="s">
        <v>25184</v>
      </c>
      <c r="G6451" s="258"/>
    </row>
    <row r="6452" spans="1:7" ht="31.5">
      <c r="A6452" s="126"/>
      <c r="B6452" s="257" t="s">
        <v>22347</v>
      </c>
      <c r="C6452" s="95"/>
      <c r="D6452" s="95"/>
      <c r="E6452" s="95"/>
      <c r="F6452" s="95" t="s">
        <v>25184</v>
      </c>
      <c r="G6452" s="258"/>
    </row>
    <row r="6453" spans="1:7" ht="31.5">
      <c r="A6453" s="126"/>
      <c r="B6453" s="257" t="s">
        <v>22348</v>
      </c>
      <c r="C6453" s="95"/>
      <c r="D6453" s="95"/>
      <c r="E6453" s="95"/>
      <c r="F6453" s="95" t="s">
        <v>25184</v>
      </c>
      <c r="G6453" s="258"/>
    </row>
    <row r="6454" spans="1:7" ht="31.5">
      <c r="A6454" s="126"/>
      <c r="B6454" s="257" t="s">
        <v>22349</v>
      </c>
      <c r="C6454" s="95"/>
      <c r="D6454" s="95"/>
      <c r="E6454" s="95"/>
      <c r="F6454" s="95" t="s">
        <v>25184</v>
      </c>
      <c r="G6454" s="258"/>
    </row>
    <row r="6455" spans="1:7" ht="31.5">
      <c r="A6455" s="126"/>
      <c r="B6455" s="257" t="s">
        <v>22350</v>
      </c>
      <c r="C6455" s="95"/>
      <c r="D6455" s="95"/>
      <c r="E6455" s="95"/>
      <c r="F6455" s="95" t="s">
        <v>25184</v>
      </c>
      <c r="G6455" s="258"/>
    </row>
    <row r="6456" spans="1:7" ht="31.5">
      <c r="A6456" s="126"/>
      <c r="B6456" s="257" t="s">
        <v>22351</v>
      </c>
      <c r="C6456" s="95"/>
      <c r="D6456" s="95"/>
      <c r="E6456" s="95"/>
      <c r="F6456" s="95" t="s">
        <v>25184</v>
      </c>
      <c r="G6456" s="258"/>
    </row>
    <row r="6457" spans="1:7" ht="31.5">
      <c r="A6457" s="126"/>
      <c r="B6457" s="257" t="s">
        <v>22352</v>
      </c>
      <c r="C6457" s="95"/>
      <c r="D6457" s="95"/>
      <c r="E6457" s="95"/>
      <c r="F6457" s="95" t="s">
        <v>25184</v>
      </c>
      <c r="G6457" s="258"/>
    </row>
    <row r="6458" spans="1:7" ht="31.5">
      <c r="A6458" s="126"/>
      <c r="B6458" s="257" t="s">
        <v>22353</v>
      </c>
      <c r="C6458" s="95"/>
      <c r="D6458" s="95"/>
      <c r="E6458" s="95"/>
      <c r="F6458" s="95" t="s">
        <v>25184</v>
      </c>
      <c r="G6458" s="258"/>
    </row>
    <row r="6459" spans="1:7" ht="31.5">
      <c r="A6459" s="126"/>
      <c r="B6459" s="257" t="s">
        <v>22354</v>
      </c>
      <c r="C6459" s="95"/>
      <c r="D6459" s="95"/>
      <c r="E6459" s="95"/>
      <c r="F6459" s="95" t="s">
        <v>25184</v>
      </c>
      <c r="G6459" s="258"/>
    </row>
    <row r="6460" spans="1:7" ht="31.5">
      <c r="A6460" s="126"/>
      <c r="B6460" s="257" t="s">
        <v>22355</v>
      </c>
      <c r="C6460" s="95"/>
      <c r="D6460" s="95"/>
      <c r="E6460" s="95"/>
      <c r="F6460" s="95" t="s">
        <v>25184</v>
      </c>
      <c r="G6460" s="258"/>
    </row>
    <row r="6461" spans="1:7" ht="31.5">
      <c r="A6461" s="126"/>
      <c r="B6461" s="257" t="s">
        <v>22356</v>
      </c>
      <c r="C6461" s="95"/>
      <c r="D6461" s="95"/>
      <c r="E6461" s="95"/>
      <c r="F6461" s="95" t="s">
        <v>25184</v>
      </c>
      <c r="G6461" s="258"/>
    </row>
    <row r="6462" spans="1:7" ht="31.5">
      <c r="A6462" s="126"/>
      <c r="B6462" s="257" t="s">
        <v>22357</v>
      </c>
      <c r="C6462" s="95"/>
      <c r="D6462" s="95"/>
      <c r="E6462" s="95"/>
      <c r="F6462" s="95" t="s">
        <v>25184</v>
      </c>
      <c r="G6462" s="258"/>
    </row>
    <row r="6463" spans="1:7" ht="31.5">
      <c r="A6463" s="126"/>
      <c r="B6463" s="257" t="s">
        <v>22358</v>
      </c>
      <c r="C6463" s="95"/>
      <c r="D6463" s="95"/>
      <c r="E6463" s="95"/>
      <c r="F6463" s="95" t="s">
        <v>25184</v>
      </c>
      <c r="G6463" s="258"/>
    </row>
    <row r="6464" spans="1:7" ht="31.5">
      <c r="A6464" s="126"/>
      <c r="B6464" s="257" t="s">
        <v>22359</v>
      </c>
      <c r="C6464" s="95"/>
      <c r="D6464" s="95"/>
      <c r="E6464" s="95"/>
      <c r="F6464" s="95" t="s">
        <v>25184</v>
      </c>
      <c r="G6464" s="258"/>
    </row>
    <row r="6465" spans="1:7" ht="31.5">
      <c r="A6465" s="126"/>
      <c r="B6465" s="257" t="s">
        <v>22360</v>
      </c>
      <c r="C6465" s="95"/>
      <c r="D6465" s="95"/>
      <c r="E6465" s="95"/>
      <c r="F6465" s="95" t="s">
        <v>25184</v>
      </c>
      <c r="G6465" s="258"/>
    </row>
    <row r="6466" spans="1:7" ht="31.5">
      <c r="A6466" s="126"/>
      <c r="B6466" s="257" t="s">
        <v>22361</v>
      </c>
      <c r="C6466" s="95"/>
      <c r="D6466" s="95"/>
      <c r="E6466" s="95"/>
      <c r="F6466" s="95" t="s">
        <v>25184</v>
      </c>
      <c r="G6466" s="258"/>
    </row>
    <row r="6467" spans="1:7" ht="31.5">
      <c r="A6467" s="126"/>
      <c r="B6467" s="257" t="s">
        <v>22362</v>
      </c>
      <c r="C6467" s="95"/>
      <c r="D6467" s="95"/>
      <c r="E6467" s="95"/>
      <c r="F6467" s="95" t="s">
        <v>25184</v>
      </c>
      <c r="G6467" s="258"/>
    </row>
    <row r="6468" spans="1:7" ht="31.5">
      <c r="A6468" s="126"/>
      <c r="B6468" s="257" t="s">
        <v>22363</v>
      </c>
      <c r="C6468" s="95"/>
      <c r="D6468" s="95"/>
      <c r="E6468" s="95"/>
      <c r="F6468" s="95" t="s">
        <v>25184</v>
      </c>
      <c r="G6468" s="258"/>
    </row>
    <row r="6469" spans="1:7" ht="31.5">
      <c r="A6469" s="126"/>
      <c r="B6469" s="257" t="s">
        <v>22364</v>
      </c>
      <c r="C6469" s="95"/>
      <c r="D6469" s="95"/>
      <c r="E6469" s="95"/>
      <c r="F6469" s="95" t="s">
        <v>25184</v>
      </c>
      <c r="G6469" s="258"/>
    </row>
    <row r="6470" spans="1:7" ht="31.5">
      <c r="A6470" s="126"/>
      <c r="B6470" s="257" t="s">
        <v>22365</v>
      </c>
      <c r="C6470" s="95"/>
      <c r="D6470" s="95"/>
      <c r="E6470" s="95"/>
      <c r="F6470" s="95" t="s">
        <v>25184</v>
      </c>
      <c r="G6470" s="258"/>
    </row>
    <row r="6471" spans="1:7" ht="31.5">
      <c r="A6471" s="126"/>
      <c r="B6471" s="257" t="s">
        <v>22366</v>
      </c>
      <c r="C6471" s="95"/>
      <c r="D6471" s="95"/>
      <c r="E6471" s="95"/>
      <c r="F6471" s="95" t="s">
        <v>25184</v>
      </c>
      <c r="G6471" s="258"/>
    </row>
    <row r="6472" spans="1:7" ht="31.5">
      <c r="A6472" s="126"/>
      <c r="B6472" s="257" t="s">
        <v>22367</v>
      </c>
      <c r="C6472" s="95"/>
      <c r="D6472" s="95"/>
      <c r="E6472" s="95"/>
      <c r="F6472" s="95" t="s">
        <v>25184</v>
      </c>
      <c r="G6472" s="258"/>
    </row>
    <row r="6473" spans="1:7" ht="31.5">
      <c r="A6473" s="126"/>
      <c r="B6473" s="257" t="s">
        <v>22368</v>
      </c>
      <c r="C6473" s="95"/>
      <c r="D6473" s="95"/>
      <c r="E6473" s="95"/>
      <c r="F6473" s="95" t="s">
        <v>25184</v>
      </c>
      <c r="G6473" s="258"/>
    </row>
    <row r="6474" spans="1:7" ht="31.5">
      <c r="A6474" s="126"/>
      <c r="B6474" s="257" t="s">
        <v>22369</v>
      </c>
      <c r="C6474" s="95"/>
      <c r="D6474" s="95"/>
      <c r="E6474" s="95"/>
      <c r="F6474" s="95" t="s">
        <v>25184</v>
      </c>
      <c r="G6474" s="258"/>
    </row>
    <row r="6475" spans="1:7" ht="31.5">
      <c r="A6475" s="126"/>
      <c r="B6475" s="257" t="s">
        <v>22370</v>
      </c>
      <c r="C6475" s="95"/>
      <c r="D6475" s="95"/>
      <c r="E6475" s="95"/>
      <c r="F6475" s="95" t="s">
        <v>25184</v>
      </c>
      <c r="G6475" s="258"/>
    </row>
    <row r="6476" spans="1:7" ht="31.5">
      <c r="A6476" s="126"/>
      <c r="B6476" s="257" t="s">
        <v>22371</v>
      </c>
      <c r="C6476" s="95"/>
      <c r="D6476" s="95"/>
      <c r="E6476" s="95"/>
      <c r="F6476" s="95" t="s">
        <v>25184</v>
      </c>
      <c r="G6476" s="258"/>
    </row>
    <row r="6477" spans="1:7" ht="31.5">
      <c r="A6477" s="126"/>
      <c r="B6477" s="257" t="s">
        <v>22372</v>
      </c>
      <c r="C6477" s="95"/>
      <c r="D6477" s="95"/>
      <c r="E6477" s="95"/>
      <c r="F6477" s="95" t="s">
        <v>25184</v>
      </c>
      <c r="G6477" s="258"/>
    </row>
    <row r="6478" spans="1:7" ht="31.5">
      <c r="A6478" s="126"/>
      <c r="B6478" s="257" t="s">
        <v>22373</v>
      </c>
      <c r="C6478" s="95"/>
      <c r="D6478" s="95"/>
      <c r="E6478" s="95"/>
      <c r="F6478" s="95" t="s">
        <v>25184</v>
      </c>
      <c r="G6478" s="258"/>
    </row>
    <row r="6479" spans="1:7" ht="31.5">
      <c r="A6479" s="126"/>
      <c r="B6479" s="257" t="s">
        <v>22374</v>
      </c>
      <c r="C6479" s="95"/>
      <c r="D6479" s="95"/>
      <c r="E6479" s="95"/>
      <c r="F6479" s="95" t="s">
        <v>25184</v>
      </c>
      <c r="G6479" s="258"/>
    </row>
    <row r="6480" spans="1:7" ht="31.5">
      <c r="A6480" s="126"/>
      <c r="B6480" s="257" t="s">
        <v>22375</v>
      </c>
      <c r="C6480" s="95"/>
      <c r="D6480" s="95"/>
      <c r="E6480" s="95"/>
      <c r="F6480" s="95" t="s">
        <v>25184</v>
      </c>
      <c r="G6480" s="258"/>
    </row>
    <row r="6481" spans="1:7" ht="31.5">
      <c r="A6481" s="126"/>
      <c r="B6481" s="257" t="s">
        <v>22376</v>
      </c>
      <c r="C6481" s="95"/>
      <c r="D6481" s="95"/>
      <c r="E6481" s="95"/>
      <c r="F6481" s="95" t="s">
        <v>25184</v>
      </c>
      <c r="G6481" s="258"/>
    </row>
    <row r="6482" spans="1:7" ht="31.5">
      <c r="A6482" s="126"/>
      <c r="B6482" s="257" t="s">
        <v>22377</v>
      </c>
      <c r="C6482" s="95"/>
      <c r="D6482" s="95"/>
      <c r="E6482" s="95"/>
      <c r="F6482" s="95" t="s">
        <v>25184</v>
      </c>
      <c r="G6482" s="258"/>
    </row>
    <row r="6483" spans="1:7" ht="31.5">
      <c r="A6483" s="126"/>
      <c r="B6483" s="257" t="s">
        <v>22378</v>
      </c>
      <c r="C6483" s="95"/>
      <c r="D6483" s="95"/>
      <c r="E6483" s="95"/>
      <c r="F6483" s="95" t="s">
        <v>25184</v>
      </c>
      <c r="G6483" s="258"/>
    </row>
    <row r="6484" spans="1:7" ht="31.5">
      <c r="A6484" s="126"/>
      <c r="B6484" s="257" t="s">
        <v>22379</v>
      </c>
      <c r="C6484" s="95"/>
      <c r="D6484" s="95"/>
      <c r="E6484" s="95"/>
      <c r="F6484" s="95" t="s">
        <v>25184</v>
      </c>
      <c r="G6484" s="258"/>
    </row>
    <row r="6485" spans="1:7" ht="31.5">
      <c r="A6485" s="126"/>
      <c r="B6485" s="257" t="s">
        <v>22380</v>
      </c>
      <c r="C6485" s="95"/>
      <c r="D6485" s="95"/>
      <c r="E6485" s="95"/>
      <c r="F6485" s="95" t="s">
        <v>25184</v>
      </c>
      <c r="G6485" s="258"/>
    </row>
    <row r="6486" spans="1:7" ht="31.5">
      <c r="A6486" s="126"/>
      <c r="B6486" s="257" t="s">
        <v>22381</v>
      </c>
      <c r="C6486" s="95"/>
      <c r="D6486" s="95"/>
      <c r="E6486" s="95"/>
      <c r="F6486" s="95" t="s">
        <v>25184</v>
      </c>
      <c r="G6486" s="258"/>
    </row>
    <row r="6487" spans="1:7" ht="31.5">
      <c r="A6487" s="126"/>
      <c r="B6487" s="257" t="s">
        <v>22382</v>
      </c>
      <c r="C6487" s="95"/>
      <c r="D6487" s="95"/>
      <c r="E6487" s="95"/>
      <c r="F6487" s="95" t="s">
        <v>25184</v>
      </c>
      <c r="G6487" s="258"/>
    </row>
    <row r="6488" spans="1:7" ht="31.5">
      <c r="A6488" s="126"/>
      <c r="B6488" s="257" t="s">
        <v>22383</v>
      </c>
      <c r="C6488" s="95"/>
      <c r="D6488" s="95"/>
      <c r="E6488" s="95"/>
      <c r="F6488" s="95" t="s">
        <v>25184</v>
      </c>
      <c r="G6488" s="258"/>
    </row>
    <row r="6489" spans="1:7" ht="31.5">
      <c r="A6489" s="126"/>
      <c r="B6489" s="257" t="s">
        <v>22384</v>
      </c>
      <c r="C6489" s="95"/>
      <c r="D6489" s="95"/>
      <c r="E6489" s="95"/>
      <c r="F6489" s="95" t="s">
        <v>25184</v>
      </c>
      <c r="G6489" s="258"/>
    </row>
    <row r="6490" spans="1:7" ht="31.5">
      <c r="A6490" s="126"/>
      <c r="B6490" s="257" t="s">
        <v>22385</v>
      </c>
      <c r="C6490" s="95"/>
      <c r="D6490" s="95"/>
      <c r="E6490" s="95"/>
      <c r="F6490" s="95" t="s">
        <v>25184</v>
      </c>
      <c r="G6490" s="258"/>
    </row>
    <row r="6491" spans="1:7" ht="31.5">
      <c r="A6491" s="126"/>
      <c r="B6491" s="257" t="s">
        <v>22386</v>
      </c>
      <c r="C6491" s="95"/>
      <c r="D6491" s="95"/>
      <c r="E6491" s="95"/>
      <c r="F6491" s="95" t="s">
        <v>25184</v>
      </c>
      <c r="G6491" s="258"/>
    </row>
    <row r="6492" spans="1:7" ht="31.5">
      <c r="A6492" s="126"/>
      <c r="B6492" s="257" t="s">
        <v>22387</v>
      </c>
      <c r="C6492" s="95"/>
      <c r="D6492" s="95"/>
      <c r="E6492" s="95"/>
      <c r="F6492" s="95" t="s">
        <v>25184</v>
      </c>
      <c r="G6492" s="258"/>
    </row>
    <row r="6493" spans="1:7" ht="31.5">
      <c r="A6493" s="126"/>
      <c r="B6493" s="257" t="s">
        <v>22388</v>
      </c>
      <c r="C6493" s="95"/>
      <c r="D6493" s="95"/>
      <c r="E6493" s="95"/>
      <c r="F6493" s="95" t="s">
        <v>25184</v>
      </c>
      <c r="G6493" s="258"/>
    </row>
    <row r="6494" spans="1:7" ht="31.5">
      <c r="A6494" s="126"/>
      <c r="B6494" s="257" t="s">
        <v>22389</v>
      </c>
      <c r="C6494" s="95"/>
      <c r="D6494" s="95"/>
      <c r="E6494" s="95"/>
      <c r="F6494" s="95" t="s">
        <v>25184</v>
      </c>
      <c r="G6494" s="258"/>
    </row>
    <row r="6495" spans="1:7" ht="31.5">
      <c r="A6495" s="126"/>
      <c r="B6495" s="257" t="s">
        <v>22390</v>
      </c>
      <c r="C6495" s="95"/>
      <c r="D6495" s="95"/>
      <c r="E6495" s="95"/>
      <c r="F6495" s="95" t="s">
        <v>25184</v>
      </c>
      <c r="G6495" s="258"/>
    </row>
    <row r="6496" spans="1:7" ht="31.5">
      <c r="A6496" s="126"/>
      <c r="B6496" s="257" t="s">
        <v>22391</v>
      </c>
      <c r="C6496" s="95"/>
      <c r="D6496" s="95"/>
      <c r="E6496" s="95"/>
      <c r="F6496" s="95" t="s">
        <v>25184</v>
      </c>
      <c r="G6496" s="258"/>
    </row>
    <row r="6497" spans="1:7" ht="31.5">
      <c r="A6497" s="126"/>
      <c r="B6497" s="257" t="s">
        <v>22392</v>
      </c>
      <c r="C6497" s="95"/>
      <c r="D6497" s="95"/>
      <c r="E6497" s="95"/>
      <c r="F6497" s="95" t="s">
        <v>25184</v>
      </c>
      <c r="G6497" s="258"/>
    </row>
    <row r="6498" spans="1:7" ht="31.5">
      <c r="A6498" s="126"/>
      <c r="B6498" s="257" t="s">
        <v>22393</v>
      </c>
      <c r="C6498" s="95"/>
      <c r="D6498" s="95"/>
      <c r="E6498" s="95"/>
      <c r="F6498" s="95" t="s">
        <v>25184</v>
      </c>
      <c r="G6498" s="258"/>
    </row>
    <row r="6499" spans="1:7" ht="31.5">
      <c r="A6499" s="126"/>
      <c r="B6499" s="257" t="s">
        <v>22394</v>
      </c>
      <c r="C6499" s="95"/>
      <c r="D6499" s="95"/>
      <c r="E6499" s="95"/>
      <c r="F6499" s="95" t="s">
        <v>25184</v>
      </c>
      <c r="G6499" s="258"/>
    </row>
    <row r="6500" spans="1:7" ht="31.5">
      <c r="A6500" s="126"/>
      <c r="B6500" s="257" t="s">
        <v>22395</v>
      </c>
      <c r="C6500" s="95"/>
      <c r="D6500" s="95"/>
      <c r="E6500" s="95"/>
      <c r="F6500" s="95" t="s">
        <v>25184</v>
      </c>
      <c r="G6500" s="258"/>
    </row>
    <row r="6501" spans="1:7" ht="31.5">
      <c r="A6501" s="126"/>
      <c r="B6501" s="257" t="s">
        <v>22396</v>
      </c>
      <c r="C6501" s="95"/>
      <c r="D6501" s="95"/>
      <c r="E6501" s="95"/>
      <c r="F6501" s="95" t="s">
        <v>25184</v>
      </c>
      <c r="G6501" s="258"/>
    </row>
    <row r="6502" spans="1:7" ht="31.5">
      <c r="A6502" s="126"/>
      <c r="B6502" s="257" t="s">
        <v>22397</v>
      </c>
      <c r="C6502" s="95"/>
      <c r="D6502" s="95"/>
      <c r="E6502" s="95"/>
      <c r="F6502" s="95" t="s">
        <v>25184</v>
      </c>
      <c r="G6502" s="258"/>
    </row>
    <row r="6503" spans="1:7" ht="31.5">
      <c r="A6503" s="126"/>
      <c r="B6503" s="257" t="s">
        <v>22398</v>
      </c>
      <c r="C6503" s="95"/>
      <c r="D6503" s="95"/>
      <c r="E6503" s="95"/>
      <c r="F6503" s="95" t="s">
        <v>25184</v>
      </c>
      <c r="G6503" s="258"/>
    </row>
    <row r="6504" spans="1:7" ht="31.5">
      <c r="A6504" s="126"/>
      <c r="B6504" s="257" t="s">
        <v>22399</v>
      </c>
      <c r="C6504" s="95"/>
      <c r="D6504" s="95"/>
      <c r="E6504" s="95"/>
      <c r="F6504" s="95" t="s">
        <v>25184</v>
      </c>
      <c r="G6504" s="258"/>
    </row>
    <row r="6505" spans="1:7" ht="31.5">
      <c r="A6505" s="126"/>
      <c r="B6505" s="257" t="s">
        <v>22400</v>
      </c>
      <c r="C6505" s="95"/>
      <c r="D6505" s="95"/>
      <c r="E6505" s="95"/>
      <c r="F6505" s="95" t="s">
        <v>25184</v>
      </c>
      <c r="G6505" s="258"/>
    </row>
    <row r="6506" spans="1:7" ht="31.5">
      <c r="A6506" s="126"/>
      <c r="B6506" s="257" t="s">
        <v>22401</v>
      </c>
      <c r="C6506" s="95"/>
      <c r="D6506" s="95"/>
      <c r="E6506" s="95"/>
      <c r="F6506" s="95" t="s">
        <v>25184</v>
      </c>
      <c r="G6506" s="258"/>
    </row>
    <row r="6507" spans="1:7" ht="31.5">
      <c r="A6507" s="126"/>
      <c r="B6507" s="257" t="s">
        <v>22402</v>
      </c>
      <c r="C6507" s="95"/>
      <c r="D6507" s="95"/>
      <c r="E6507" s="95"/>
      <c r="F6507" s="95" t="s">
        <v>25184</v>
      </c>
      <c r="G6507" s="258"/>
    </row>
    <row r="6508" spans="1:7" ht="31.5">
      <c r="A6508" s="126"/>
      <c r="B6508" s="257" t="s">
        <v>22403</v>
      </c>
      <c r="C6508" s="95"/>
      <c r="D6508" s="95"/>
      <c r="E6508" s="95"/>
      <c r="F6508" s="95" t="s">
        <v>25184</v>
      </c>
      <c r="G6508" s="258"/>
    </row>
    <row r="6509" spans="1:7" ht="31.5">
      <c r="A6509" s="126"/>
      <c r="B6509" s="257" t="s">
        <v>22404</v>
      </c>
      <c r="C6509" s="95"/>
      <c r="D6509" s="95"/>
      <c r="E6509" s="95"/>
      <c r="F6509" s="95" t="s">
        <v>25184</v>
      </c>
      <c r="G6509" s="258"/>
    </row>
    <row r="6510" spans="1:7" ht="31.5">
      <c r="A6510" s="126"/>
      <c r="B6510" s="257" t="s">
        <v>22405</v>
      </c>
      <c r="C6510" s="95"/>
      <c r="D6510" s="95"/>
      <c r="E6510" s="95"/>
      <c r="F6510" s="95" t="s">
        <v>25184</v>
      </c>
      <c r="G6510" s="258"/>
    </row>
    <row r="6511" spans="1:7" ht="31.5">
      <c r="A6511" s="126"/>
      <c r="B6511" s="257" t="s">
        <v>22406</v>
      </c>
      <c r="C6511" s="95"/>
      <c r="D6511" s="95"/>
      <c r="E6511" s="95"/>
      <c r="F6511" s="95" t="s">
        <v>25184</v>
      </c>
      <c r="G6511" s="258"/>
    </row>
    <row r="6512" spans="1:7" ht="31.5">
      <c r="A6512" s="126"/>
      <c r="B6512" s="257" t="s">
        <v>22407</v>
      </c>
      <c r="C6512" s="95"/>
      <c r="D6512" s="95"/>
      <c r="E6512" s="95"/>
      <c r="F6512" s="95" t="s">
        <v>25184</v>
      </c>
      <c r="G6512" s="258"/>
    </row>
    <row r="6513" spans="1:7" ht="31.5">
      <c r="A6513" s="126"/>
      <c r="B6513" s="257" t="s">
        <v>22408</v>
      </c>
      <c r="C6513" s="95"/>
      <c r="D6513" s="95"/>
      <c r="E6513" s="95"/>
      <c r="F6513" s="95" t="s">
        <v>25184</v>
      </c>
      <c r="G6513" s="258"/>
    </row>
    <row r="6514" spans="1:7" ht="31.5">
      <c r="A6514" s="126"/>
      <c r="B6514" s="257" t="s">
        <v>22409</v>
      </c>
      <c r="C6514" s="95"/>
      <c r="D6514" s="95"/>
      <c r="E6514" s="95"/>
      <c r="F6514" s="95" t="s">
        <v>25184</v>
      </c>
      <c r="G6514" s="258"/>
    </row>
    <row r="6515" spans="1:7" ht="31.5">
      <c r="A6515" s="126"/>
      <c r="B6515" s="257" t="s">
        <v>22410</v>
      </c>
      <c r="C6515" s="95"/>
      <c r="D6515" s="95"/>
      <c r="E6515" s="95"/>
      <c r="F6515" s="95" t="s">
        <v>25184</v>
      </c>
      <c r="G6515" s="258"/>
    </row>
    <row r="6516" spans="1:7" ht="31.5">
      <c r="A6516" s="126"/>
      <c r="B6516" s="257" t="s">
        <v>22411</v>
      </c>
      <c r="C6516" s="95"/>
      <c r="D6516" s="95"/>
      <c r="E6516" s="95"/>
      <c r="F6516" s="95" t="s">
        <v>25184</v>
      </c>
      <c r="G6516" s="258"/>
    </row>
    <row r="6517" spans="1:7" ht="31.5">
      <c r="A6517" s="126"/>
      <c r="B6517" s="257" t="s">
        <v>22412</v>
      </c>
      <c r="C6517" s="95"/>
      <c r="D6517" s="95"/>
      <c r="E6517" s="95"/>
      <c r="F6517" s="95" t="s">
        <v>25184</v>
      </c>
      <c r="G6517" s="258"/>
    </row>
    <row r="6518" spans="1:7" ht="31.5">
      <c r="A6518" s="126"/>
      <c r="B6518" s="257" t="s">
        <v>22413</v>
      </c>
      <c r="C6518" s="95"/>
      <c r="D6518" s="95"/>
      <c r="E6518" s="95"/>
      <c r="F6518" s="95" t="s">
        <v>25184</v>
      </c>
      <c r="G6518" s="258"/>
    </row>
    <row r="6519" spans="1:7" ht="31.5">
      <c r="A6519" s="126"/>
      <c r="B6519" s="257" t="s">
        <v>22414</v>
      </c>
      <c r="C6519" s="95"/>
      <c r="D6519" s="95"/>
      <c r="E6519" s="95"/>
      <c r="F6519" s="95" t="s">
        <v>25184</v>
      </c>
      <c r="G6519" s="258"/>
    </row>
    <row r="6520" spans="1:7" ht="31.5">
      <c r="A6520" s="126"/>
      <c r="B6520" s="257" t="s">
        <v>22415</v>
      </c>
      <c r="C6520" s="95"/>
      <c r="D6520" s="95"/>
      <c r="E6520" s="95"/>
      <c r="F6520" s="95" t="s">
        <v>25184</v>
      </c>
      <c r="G6520" s="258"/>
    </row>
    <row r="6521" spans="1:7" ht="31.5">
      <c r="A6521" s="126"/>
      <c r="B6521" s="257" t="s">
        <v>22416</v>
      </c>
      <c r="C6521" s="95"/>
      <c r="D6521" s="95"/>
      <c r="E6521" s="95"/>
      <c r="F6521" s="95" t="s">
        <v>25184</v>
      </c>
      <c r="G6521" s="258"/>
    </row>
    <row r="6522" spans="1:7" ht="31.5">
      <c r="A6522" s="126"/>
      <c r="B6522" s="257" t="s">
        <v>22417</v>
      </c>
      <c r="C6522" s="95"/>
      <c r="D6522" s="95"/>
      <c r="E6522" s="95"/>
      <c r="F6522" s="95" t="s">
        <v>25184</v>
      </c>
      <c r="G6522" s="258"/>
    </row>
    <row r="6523" spans="1:7" ht="31.5">
      <c r="A6523" s="126"/>
      <c r="B6523" s="257" t="s">
        <v>22418</v>
      </c>
      <c r="C6523" s="95"/>
      <c r="D6523" s="95"/>
      <c r="E6523" s="95"/>
      <c r="F6523" s="95" t="s">
        <v>25184</v>
      </c>
      <c r="G6523" s="258"/>
    </row>
    <row r="6524" spans="1:7" ht="31.5">
      <c r="A6524" s="126"/>
      <c r="B6524" s="257" t="s">
        <v>22419</v>
      </c>
      <c r="C6524" s="95"/>
      <c r="D6524" s="95"/>
      <c r="E6524" s="95"/>
      <c r="F6524" s="95" t="s">
        <v>25184</v>
      </c>
      <c r="G6524" s="258"/>
    </row>
    <row r="6525" spans="1:7" ht="31.5">
      <c r="A6525" s="126"/>
      <c r="B6525" s="257" t="s">
        <v>22420</v>
      </c>
      <c r="C6525" s="95"/>
      <c r="D6525" s="95"/>
      <c r="E6525" s="95"/>
      <c r="F6525" s="95" t="s">
        <v>25184</v>
      </c>
      <c r="G6525" s="258"/>
    </row>
    <row r="6526" spans="1:7" ht="31.5">
      <c r="A6526" s="126"/>
      <c r="B6526" s="257" t="s">
        <v>22421</v>
      </c>
      <c r="C6526" s="95"/>
      <c r="D6526" s="95"/>
      <c r="E6526" s="95"/>
      <c r="F6526" s="95" t="s">
        <v>25184</v>
      </c>
      <c r="G6526" s="258"/>
    </row>
    <row r="6527" spans="1:7" ht="31.5">
      <c r="A6527" s="126"/>
      <c r="B6527" s="257" t="s">
        <v>22422</v>
      </c>
      <c r="C6527" s="95"/>
      <c r="D6527" s="95"/>
      <c r="E6527" s="95"/>
      <c r="F6527" s="95" t="s">
        <v>25184</v>
      </c>
      <c r="G6527" s="258"/>
    </row>
    <row r="6528" spans="1:7" ht="31.5">
      <c r="A6528" s="126"/>
      <c r="B6528" s="257" t="s">
        <v>22423</v>
      </c>
      <c r="C6528" s="95"/>
      <c r="D6528" s="95"/>
      <c r="E6528" s="95"/>
      <c r="F6528" s="95" t="s">
        <v>25184</v>
      </c>
      <c r="G6528" s="258"/>
    </row>
    <row r="6529" spans="1:7" ht="31.5">
      <c r="A6529" s="126"/>
      <c r="B6529" s="257" t="s">
        <v>22424</v>
      </c>
      <c r="C6529" s="95"/>
      <c r="D6529" s="95"/>
      <c r="E6529" s="95"/>
      <c r="F6529" s="95" t="s">
        <v>25184</v>
      </c>
      <c r="G6529" s="258"/>
    </row>
    <row r="6530" spans="1:7" ht="31.5">
      <c r="A6530" s="126"/>
      <c r="B6530" s="257" t="s">
        <v>22425</v>
      </c>
      <c r="C6530" s="95"/>
      <c r="D6530" s="95"/>
      <c r="E6530" s="95"/>
      <c r="F6530" s="95" t="s">
        <v>25184</v>
      </c>
      <c r="G6530" s="258"/>
    </row>
    <row r="6531" spans="1:7" ht="31.5">
      <c r="A6531" s="126"/>
      <c r="B6531" s="257" t="s">
        <v>22426</v>
      </c>
      <c r="C6531" s="95"/>
      <c r="D6531" s="95"/>
      <c r="E6531" s="95"/>
      <c r="F6531" s="95" t="s">
        <v>25184</v>
      </c>
      <c r="G6531" s="258"/>
    </row>
    <row r="6532" spans="1:7" ht="31.5">
      <c r="A6532" s="126"/>
      <c r="B6532" s="257" t="s">
        <v>22427</v>
      </c>
      <c r="C6532" s="95"/>
      <c r="D6532" s="95"/>
      <c r="E6532" s="95"/>
      <c r="F6532" s="95" t="s">
        <v>25184</v>
      </c>
      <c r="G6532" s="258"/>
    </row>
    <row r="6533" spans="1:7" ht="31.5">
      <c r="A6533" s="126"/>
      <c r="B6533" s="257" t="s">
        <v>22428</v>
      </c>
      <c r="C6533" s="95"/>
      <c r="D6533" s="95"/>
      <c r="E6533" s="95"/>
      <c r="F6533" s="95" t="s">
        <v>25184</v>
      </c>
      <c r="G6533" s="258"/>
    </row>
    <row r="6534" spans="1:7" ht="31.5">
      <c r="A6534" s="126"/>
      <c r="B6534" s="257" t="s">
        <v>22429</v>
      </c>
      <c r="C6534" s="95"/>
      <c r="D6534" s="95"/>
      <c r="E6534" s="95"/>
      <c r="F6534" s="95" t="s">
        <v>25184</v>
      </c>
      <c r="G6534" s="258"/>
    </row>
    <row r="6535" spans="1:7" ht="31.5">
      <c r="A6535" s="126"/>
      <c r="B6535" s="257" t="s">
        <v>22430</v>
      </c>
      <c r="C6535" s="95"/>
      <c r="D6535" s="95"/>
      <c r="E6535" s="95"/>
      <c r="F6535" s="95" t="s">
        <v>25184</v>
      </c>
      <c r="G6535" s="258"/>
    </row>
    <row r="6536" spans="1:7" ht="31.5">
      <c r="A6536" s="126"/>
      <c r="B6536" s="257" t="s">
        <v>22431</v>
      </c>
      <c r="C6536" s="95"/>
      <c r="D6536" s="95"/>
      <c r="E6536" s="95"/>
      <c r="F6536" s="95" t="s">
        <v>25184</v>
      </c>
      <c r="G6536" s="258"/>
    </row>
    <row r="6537" spans="1:7" ht="31.5">
      <c r="A6537" s="126"/>
      <c r="B6537" s="257" t="s">
        <v>22432</v>
      </c>
      <c r="C6537" s="95"/>
      <c r="D6537" s="95"/>
      <c r="E6537" s="95"/>
      <c r="F6537" s="95" t="s">
        <v>25184</v>
      </c>
      <c r="G6537" s="258"/>
    </row>
    <row r="6538" spans="1:7" ht="31.5">
      <c r="A6538" s="126"/>
      <c r="B6538" s="257" t="s">
        <v>22433</v>
      </c>
      <c r="C6538" s="95"/>
      <c r="D6538" s="95"/>
      <c r="E6538" s="95"/>
      <c r="F6538" s="95" t="s">
        <v>25184</v>
      </c>
      <c r="G6538" s="258"/>
    </row>
    <row r="6539" spans="1:7" ht="31.5">
      <c r="A6539" s="126"/>
      <c r="B6539" s="257" t="s">
        <v>22434</v>
      </c>
      <c r="C6539" s="95"/>
      <c r="D6539" s="95"/>
      <c r="E6539" s="95"/>
      <c r="F6539" s="95" t="s">
        <v>25184</v>
      </c>
      <c r="G6539" s="258"/>
    </row>
    <row r="6540" spans="1:7" ht="31.5">
      <c r="A6540" s="126"/>
      <c r="B6540" s="257" t="s">
        <v>22435</v>
      </c>
      <c r="C6540" s="95"/>
      <c r="D6540" s="95"/>
      <c r="E6540" s="95"/>
      <c r="F6540" s="95" t="s">
        <v>25184</v>
      </c>
      <c r="G6540" s="258"/>
    </row>
    <row r="6541" spans="1:7" ht="31.5">
      <c r="A6541" s="126"/>
      <c r="B6541" s="257" t="s">
        <v>22436</v>
      </c>
      <c r="C6541" s="95"/>
      <c r="D6541" s="95"/>
      <c r="E6541" s="95"/>
      <c r="F6541" s="95" t="s">
        <v>25184</v>
      </c>
      <c r="G6541" s="258"/>
    </row>
    <row r="6542" spans="1:7" ht="31.5">
      <c r="A6542" s="126"/>
      <c r="B6542" s="257" t="s">
        <v>22437</v>
      </c>
      <c r="C6542" s="95"/>
      <c r="D6542" s="95"/>
      <c r="E6542" s="95"/>
      <c r="F6542" s="95" t="s">
        <v>25184</v>
      </c>
      <c r="G6542" s="258"/>
    </row>
    <row r="6543" spans="1:7" ht="31.5">
      <c r="A6543" s="126"/>
      <c r="B6543" s="257" t="s">
        <v>22438</v>
      </c>
      <c r="C6543" s="95"/>
      <c r="D6543" s="95"/>
      <c r="E6543" s="95"/>
      <c r="F6543" s="95" t="s">
        <v>25184</v>
      </c>
      <c r="G6543" s="258"/>
    </row>
    <row r="6544" spans="1:7" ht="31.5">
      <c r="A6544" s="126"/>
      <c r="B6544" s="257" t="s">
        <v>22439</v>
      </c>
      <c r="C6544" s="95"/>
      <c r="D6544" s="95"/>
      <c r="E6544" s="95"/>
      <c r="F6544" s="95" t="s">
        <v>25184</v>
      </c>
      <c r="G6544" s="258"/>
    </row>
    <row r="6545" spans="1:7" ht="31.5">
      <c r="A6545" s="126"/>
      <c r="B6545" s="257" t="s">
        <v>22440</v>
      </c>
      <c r="C6545" s="95"/>
      <c r="D6545" s="95"/>
      <c r="E6545" s="95"/>
      <c r="F6545" s="95" t="s">
        <v>25184</v>
      </c>
      <c r="G6545" s="258"/>
    </row>
    <row r="6546" spans="1:7" ht="31.5">
      <c r="A6546" s="126"/>
      <c r="B6546" s="257" t="s">
        <v>22441</v>
      </c>
      <c r="C6546" s="95"/>
      <c r="D6546" s="95"/>
      <c r="E6546" s="95"/>
      <c r="F6546" s="95" t="s">
        <v>25184</v>
      </c>
      <c r="G6546" s="258"/>
    </row>
    <row r="6547" spans="1:7" ht="31.5">
      <c r="A6547" s="126"/>
      <c r="B6547" s="257" t="s">
        <v>22442</v>
      </c>
      <c r="C6547" s="95"/>
      <c r="D6547" s="95"/>
      <c r="E6547" s="95"/>
      <c r="F6547" s="95" t="s">
        <v>25184</v>
      </c>
      <c r="G6547" s="258"/>
    </row>
    <row r="6548" spans="1:7" ht="31.5">
      <c r="A6548" s="126"/>
      <c r="B6548" s="257" t="s">
        <v>22443</v>
      </c>
      <c r="C6548" s="95"/>
      <c r="D6548" s="95"/>
      <c r="E6548" s="95"/>
      <c r="F6548" s="95" t="s">
        <v>25184</v>
      </c>
      <c r="G6548" s="258"/>
    </row>
    <row r="6549" spans="1:7" ht="31.5">
      <c r="A6549" s="126"/>
      <c r="B6549" s="257" t="s">
        <v>22444</v>
      </c>
      <c r="C6549" s="95"/>
      <c r="D6549" s="95"/>
      <c r="E6549" s="95"/>
      <c r="F6549" s="95" t="s">
        <v>25184</v>
      </c>
      <c r="G6549" s="258"/>
    </row>
    <row r="6550" spans="1:7" ht="31.5">
      <c r="A6550" s="126"/>
      <c r="B6550" s="257" t="s">
        <v>22445</v>
      </c>
      <c r="C6550" s="95"/>
      <c r="D6550" s="95"/>
      <c r="E6550" s="95"/>
      <c r="F6550" s="95" t="s">
        <v>25184</v>
      </c>
      <c r="G6550" s="258"/>
    </row>
    <row r="6551" spans="1:7" ht="31.5">
      <c r="A6551" s="126"/>
      <c r="B6551" s="257" t="s">
        <v>22446</v>
      </c>
      <c r="C6551" s="95"/>
      <c r="D6551" s="95"/>
      <c r="E6551" s="95"/>
      <c r="F6551" s="95" t="s">
        <v>25184</v>
      </c>
      <c r="G6551" s="258"/>
    </row>
    <row r="6552" spans="1:7" ht="31.5">
      <c r="A6552" s="126"/>
      <c r="B6552" s="257" t="s">
        <v>22447</v>
      </c>
      <c r="C6552" s="95"/>
      <c r="D6552" s="95"/>
      <c r="E6552" s="95"/>
      <c r="F6552" s="95" t="s">
        <v>25184</v>
      </c>
      <c r="G6552" s="258"/>
    </row>
    <row r="6553" spans="1:7" ht="31.5">
      <c r="A6553" s="126"/>
      <c r="B6553" s="257" t="s">
        <v>22448</v>
      </c>
      <c r="C6553" s="95"/>
      <c r="D6553" s="95"/>
      <c r="E6553" s="95"/>
      <c r="F6553" s="95" t="s">
        <v>25184</v>
      </c>
      <c r="G6553" s="258"/>
    </row>
    <row r="6554" spans="1:7" ht="31.5">
      <c r="A6554" s="126"/>
      <c r="B6554" s="257" t="s">
        <v>22449</v>
      </c>
      <c r="C6554" s="95"/>
      <c r="D6554" s="95"/>
      <c r="E6554" s="95"/>
      <c r="F6554" s="95" t="s">
        <v>25184</v>
      </c>
      <c r="G6554" s="258"/>
    </row>
    <row r="6555" spans="1:7" ht="31.5">
      <c r="A6555" s="126"/>
      <c r="B6555" s="257" t="s">
        <v>22450</v>
      </c>
      <c r="C6555" s="95"/>
      <c r="D6555" s="95"/>
      <c r="E6555" s="95"/>
      <c r="F6555" s="95" t="s">
        <v>25184</v>
      </c>
      <c r="G6555" s="258"/>
    </row>
    <row r="6556" spans="1:7" ht="31.5">
      <c r="A6556" s="126"/>
      <c r="B6556" s="257" t="s">
        <v>22451</v>
      </c>
      <c r="C6556" s="95"/>
      <c r="D6556" s="95"/>
      <c r="E6556" s="95"/>
      <c r="F6556" s="95" t="s">
        <v>25184</v>
      </c>
      <c r="G6556" s="258"/>
    </row>
    <row r="6557" spans="1:7" ht="31.5">
      <c r="A6557" s="126"/>
      <c r="B6557" s="257" t="s">
        <v>22452</v>
      </c>
      <c r="C6557" s="95"/>
      <c r="D6557" s="95"/>
      <c r="E6557" s="95"/>
      <c r="F6557" s="95" t="s">
        <v>25184</v>
      </c>
      <c r="G6557" s="258"/>
    </row>
    <row r="6558" spans="1:7" ht="31.5">
      <c r="A6558" s="126"/>
      <c r="B6558" s="257" t="s">
        <v>22453</v>
      </c>
      <c r="C6558" s="95"/>
      <c r="D6558" s="95"/>
      <c r="E6558" s="95"/>
      <c r="F6558" s="95" t="s">
        <v>25184</v>
      </c>
      <c r="G6558" s="258"/>
    </row>
    <row r="6559" spans="1:7" ht="31.5">
      <c r="A6559" s="126"/>
      <c r="B6559" s="257" t="s">
        <v>22454</v>
      </c>
      <c r="C6559" s="95"/>
      <c r="D6559" s="95"/>
      <c r="E6559" s="95"/>
      <c r="F6559" s="95" t="s">
        <v>25184</v>
      </c>
      <c r="G6559" s="258"/>
    </row>
    <row r="6560" spans="1:7" ht="31.5">
      <c r="A6560" s="126"/>
      <c r="B6560" s="257" t="s">
        <v>22455</v>
      </c>
      <c r="C6560" s="95"/>
      <c r="D6560" s="95"/>
      <c r="E6560" s="95"/>
      <c r="F6560" s="95" t="s">
        <v>25184</v>
      </c>
      <c r="G6560" s="258"/>
    </row>
    <row r="6561" spans="1:7" ht="31.5">
      <c r="A6561" s="126"/>
      <c r="B6561" s="257" t="s">
        <v>22456</v>
      </c>
      <c r="C6561" s="95"/>
      <c r="D6561" s="95"/>
      <c r="E6561" s="95"/>
      <c r="F6561" s="95" t="s">
        <v>25184</v>
      </c>
      <c r="G6561" s="258"/>
    </row>
    <row r="6562" spans="1:7" ht="31.5">
      <c r="A6562" s="126"/>
      <c r="B6562" s="257" t="s">
        <v>22457</v>
      </c>
      <c r="C6562" s="95"/>
      <c r="D6562" s="95"/>
      <c r="E6562" s="95"/>
      <c r="F6562" s="95" t="s">
        <v>25184</v>
      </c>
      <c r="G6562" s="258"/>
    </row>
    <row r="6563" spans="1:7" ht="31.5">
      <c r="A6563" s="126"/>
      <c r="B6563" s="257" t="s">
        <v>22458</v>
      </c>
      <c r="C6563" s="95"/>
      <c r="D6563" s="95"/>
      <c r="E6563" s="95"/>
      <c r="F6563" s="95" t="s">
        <v>25184</v>
      </c>
      <c r="G6563" s="258"/>
    </row>
    <row r="6564" spans="1:7" ht="31.5">
      <c r="A6564" s="126"/>
      <c r="B6564" s="257" t="s">
        <v>22459</v>
      </c>
      <c r="C6564" s="95"/>
      <c r="D6564" s="95"/>
      <c r="E6564" s="95"/>
      <c r="F6564" s="95" t="s">
        <v>25184</v>
      </c>
      <c r="G6564" s="258"/>
    </row>
    <row r="6565" spans="1:7" ht="31.5">
      <c r="A6565" s="126"/>
      <c r="B6565" s="257" t="s">
        <v>22460</v>
      </c>
      <c r="C6565" s="95"/>
      <c r="D6565" s="95"/>
      <c r="E6565" s="95"/>
      <c r="F6565" s="95" t="s">
        <v>25184</v>
      </c>
      <c r="G6565" s="258"/>
    </row>
    <row r="6566" spans="1:7" ht="31.5">
      <c r="A6566" s="126"/>
      <c r="B6566" s="257" t="s">
        <v>22461</v>
      </c>
      <c r="C6566" s="95"/>
      <c r="D6566" s="95"/>
      <c r="E6566" s="95"/>
      <c r="F6566" s="95" t="s">
        <v>25184</v>
      </c>
      <c r="G6566" s="258"/>
    </row>
    <row r="6567" spans="1:7" ht="31.5">
      <c r="A6567" s="126"/>
      <c r="B6567" s="257" t="s">
        <v>22462</v>
      </c>
      <c r="C6567" s="95"/>
      <c r="D6567" s="95"/>
      <c r="E6567" s="95"/>
      <c r="F6567" s="95" t="s">
        <v>25184</v>
      </c>
      <c r="G6567" s="258"/>
    </row>
    <row r="6568" spans="1:7" ht="31.5">
      <c r="A6568" s="126"/>
      <c r="B6568" s="257" t="s">
        <v>22463</v>
      </c>
      <c r="C6568" s="95"/>
      <c r="D6568" s="95"/>
      <c r="E6568" s="95"/>
      <c r="F6568" s="95" t="s">
        <v>25184</v>
      </c>
      <c r="G6568" s="258"/>
    </row>
    <row r="6569" spans="1:7" ht="31.5">
      <c r="A6569" s="126"/>
      <c r="B6569" s="257" t="s">
        <v>22464</v>
      </c>
      <c r="C6569" s="95"/>
      <c r="D6569" s="95"/>
      <c r="E6569" s="95"/>
      <c r="F6569" s="95" t="s">
        <v>25184</v>
      </c>
      <c r="G6569" s="258"/>
    </row>
    <row r="6570" spans="1:7" ht="31.5">
      <c r="A6570" s="126"/>
      <c r="B6570" s="257" t="s">
        <v>22465</v>
      </c>
      <c r="C6570" s="95"/>
      <c r="D6570" s="95"/>
      <c r="E6570" s="95"/>
      <c r="F6570" s="95" t="s">
        <v>25184</v>
      </c>
      <c r="G6570" s="258"/>
    </row>
    <row r="6571" spans="1:7" ht="31.5">
      <c r="A6571" s="126"/>
      <c r="B6571" s="257" t="s">
        <v>22466</v>
      </c>
      <c r="C6571" s="95"/>
      <c r="D6571" s="95"/>
      <c r="E6571" s="95"/>
      <c r="F6571" s="95" t="s">
        <v>25184</v>
      </c>
      <c r="G6571" s="258"/>
    </row>
    <row r="6572" spans="1:7" ht="31.5">
      <c r="A6572" s="126"/>
      <c r="B6572" s="257" t="s">
        <v>22467</v>
      </c>
      <c r="C6572" s="95"/>
      <c r="D6572" s="95"/>
      <c r="E6572" s="95"/>
      <c r="F6572" s="95" t="s">
        <v>25184</v>
      </c>
      <c r="G6572" s="258"/>
    </row>
    <row r="6573" spans="1:7" ht="31.5">
      <c r="A6573" s="126"/>
      <c r="B6573" s="257" t="s">
        <v>22468</v>
      </c>
      <c r="C6573" s="95"/>
      <c r="D6573" s="95"/>
      <c r="E6573" s="95"/>
      <c r="F6573" s="95" t="s">
        <v>25184</v>
      </c>
      <c r="G6573" s="258"/>
    </row>
    <row r="6574" spans="1:7" ht="31.5">
      <c r="A6574" s="126"/>
      <c r="B6574" s="257" t="s">
        <v>22469</v>
      </c>
      <c r="C6574" s="95"/>
      <c r="D6574" s="95"/>
      <c r="E6574" s="95"/>
      <c r="F6574" s="95" t="s">
        <v>25184</v>
      </c>
      <c r="G6574" s="258"/>
    </row>
    <row r="6575" spans="1:7" ht="31.5">
      <c r="A6575" s="126"/>
      <c r="B6575" s="257" t="s">
        <v>22470</v>
      </c>
      <c r="C6575" s="95"/>
      <c r="D6575" s="95"/>
      <c r="E6575" s="95"/>
      <c r="F6575" s="95" t="s">
        <v>25184</v>
      </c>
      <c r="G6575" s="258"/>
    </row>
    <row r="6576" spans="1:7" ht="31.5">
      <c r="A6576" s="126"/>
      <c r="B6576" s="257" t="s">
        <v>22471</v>
      </c>
      <c r="C6576" s="95"/>
      <c r="D6576" s="95"/>
      <c r="E6576" s="95"/>
      <c r="F6576" s="95" t="s">
        <v>25184</v>
      </c>
      <c r="G6576" s="258"/>
    </row>
    <row r="6577" spans="1:7" ht="31.5">
      <c r="A6577" s="126"/>
      <c r="B6577" s="257" t="s">
        <v>22472</v>
      </c>
      <c r="C6577" s="95"/>
      <c r="D6577" s="95"/>
      <c r="E6577" s="95"/>
      <c r="F6577" s="95" t="s">
        <v>25184</v>
      </c>
      <c r="G6577" s="258"/>
    </row>
    <row r="6578" spans="1:7" ht="31.5">
      <c r="A6578" s="126"/>
      <c r="B6578" s="257" t="s">
        <v>22473</v>
      </c>
      <c r="C6578" s="95"/>
      <c r="D6578" s="95"/>
      <c r="E6578" s="95"/>
      <c r="F6578" s="95" t="s">
        <v>25184</v>
      </c>
      <c r="G6578" s="258"/>
    </row>
    <row r="6579" spans="1:7" ht="31.5">
      <c r="A6579" s="126"/>
      <c r="B6579" s="257" t="s">
        <v>22474</v>
      </c>
      <c r="C6579" s="95"/>
      <c r="D6579" s="95"/>
      <c r="E6579" s="95"/>
      <c r="F6579" s="95" t="s">
        <v>25184</v>
      </c>
      <c r="G6579" s="258"/>
    </row>
    <row r="6580" spans="1:7" ht="31.5">
      <c r="A6580" s="126"/>
      <c r="B6580" s="257" t="s">
        <v>22475</v>
      </c>
      <c r="C6580" s="95"/>
      <c r="D6580" s="95"/>
      <c r="E6580" s="95"/>
      <c r="F6580" s="95" t="s">
        <v>25184</v>
      </c>
      <c r="G6580" s="258"/>
    </row>
    <row r="6581" spans="1:7" ht="31.5">
      <c r="A6581" s="126"/>
      <c r="B6581" s="257" t="s">
        <v>22476</v>
      </c>
      <c r="C6581" s="95"/>
      <c r="D6581" s="95"/>
      <c r="E6581" s="95"/>
      <c r="F6581" s="95" t="s">
        <v>25184</v>
      </c>
      <c r="G6581" s="258"/>
    </row>
    <row r="6582" spans="1:7" ht="31.5">
      <c r="A6582" s="126"/>
      <c r="B6582" s="257" t="s">
        <v>22477</v>
      </c>
      <c r="C6582" s="95"/>
      <c r="D6582" s="95"/>
      <c r="E6582" s="95"/>
      <c r="F6582" s="95" t="s">
        <v>25184</v>
      </c>
      <c r="G6582" s="258"/>
    </row>
    <row r="6583" spans="1:7" ht="31.5">
      <c r="A6583" s="126"/>
      <c r="B6583" s="257" t="s">
        <v>22478</v>
      </c>
      <c r="C6583" s="95"/>
      <c r="D6583" s="95"/>
      <c r="E6583" s="95"/>
      <c r="F6583" s="95" t="s">
        <v>25184</v>
      </c>
      <c r="G6583" s="258"/>
    </row>
    <row r="6584" spans="1:7" ht="31.5">
      <c r="A6584" s="126"/>
      <c r="B6584" s="257" t="s">
        <v>22479</v>
      </c>
      <c r="C6584" s="95"/>
      <c r="D6584" s="95"/>
      <c r="E6584" s="95"/>
      <c r="F6584" s="95" t="s">
        <v>25184</v>
      </c>
      <c r="G6584" s="258"/>
    </row>
    <row r="6585" spans="1:7" ht="31.5">
      <c r="A6585" s="126"/>
      <c r="B6585" s="257" t="s">
        <v>22480</v>
      </c>
      <c r="C6585" s="95"/>
      <c r="D6585" s="95"/>
      <c r="E6585" s="95"/>
      <c r="F6585" s="95" t="s">
        <v>25184</v>
      </c>
      <c r="G6585" s="258"/>
    </row>
    <row r="6586" spans="1:7" ht="31.5">
      <c r="A6586" s="126"/>
      <c r="B6586" s="257" t="s">
        <v>22481</v>
      </c>
      <c r="C6586" s="95"/>
      <c r="D6586" s="95"/>
      <c r="E6586" s="95"/>
      <c r="F6586" s="95" t="s">
        <v>25184</v>
      </c>
      <c r="G6586" s="258"/>
    </row>
    <row r="6587" spans="1:7" ht="31.5">
      <c r="A6587" s="126"/>
      <c r="B6587" s="257" t="s">
        <v>22482</v>
      </c>
      <c r="C6587" s="95"/>
      <c r="D6587" s="95"/>
      <c r="E6587" s="95"/>
      <c r="F6587" s="95" t="s">
        <v>25184</v>
      </c>
      <c r="G6587" s="258"/>
    </row>
    <row r="6588" spans="1:7" ht="31.5">
      <c r="A6588" s="126"/>
      <c r="B6588" s="257" t="s">
        <v>22483</v>
      </c>
      <c r="C6588" s="95"/>
      <c r="D6588" s="95"/>
      <c r="E6588" s="95"/>
      <c r="F6588" s="95" t="s">
        <v>25184</v>
      </c>
      <c r="G6588" s="258"/>
    </row>
    <row r="6589" spans="1:7" ht="31.5">
      <c r="A6589" s="126"/>
      <c r="B6589" s="257" t="s">
        <v>22484</v>
      </c>
      <c r="C6589" s="95"/>
      <c r="D6589" s="95"/>
      <c r="E6589" s="95"/>
      <c r="F6589" s="95" t="s">
        <v>25184</v>
      </c>
      <c r="G6589" s="258"/>
    </row>
    <row r="6590" spans="1:7" ht="31.5">
      <c r="A6590" s="126"/>
      <c r="B6590" s="257" t="s">
        <v>22485</v>
      </c>
      <c r="C6590" s="95"/>
      <c r="D6590" s="95"/>
      <c r="E6590" s="95"/>
      <c r="F6590" s="95" t="s">
        <v>25184</v>
      </c>
      <c r="G6590" s="258"/>
    </row>
    <row r="6591" spans="1:7" ht="31.5">
      <c r="A6591" s="126"/>
      <c r="B6591" s="257" t="s">
        <v>22486</v>
      </c>
      <c r="C6591" s="95"/>
      <c r="D6591" s="95"/>
      <c r="E6591" s="95"/>
      <c r="F6591" s="95" t="s">
        <v>25184</v>
      </c>
      <c r="G6591" s="258"/>
    </row>
    <row r="6592" spans="1:7" ht="31.5">
      <c r="A6592" s="126"/>
      <c r="B6592" s="257" t="s">
        <v>22487</v>
      </c>
      <c r="C6592" s="95"/>
      <c r="D6592" s="95"/>
      <c r="E6592" s="95"/>
      <c r="F6592" s="95" t="s">
        <v>25184</v>
      </c>
      <c r="G6592" s="258"/>
    </row>
    <row r="6593" spans="1:7" ht="31.5">
      <c r="A6593" s="126"/>
      <c r="B6593" s="257" t="s">
        <v>22488</v>
      </c>
      <c r="C6593" s="95"/>
      <c r="D6593" s="95"/>
      <c r="E6593" s="95"/>
      <c r="F6593" s="95" t="s">
        <v>25184</v>
      </c>
      <c r="G6593" s="258"/>
    </row>
    <row r="6594" spans="1:7" ht="31.5">
      <c r="A6594" s="126"/>
      <c r="B6594" s="257" t="s">
        <v>22489</v>
      </c>
      <c r="C6594" s="95"/>
      <c r="D6594" s="95"/>
      <c r="E6594" s="95"/>
      <c r="F6594" s="95" t="s">
        <v>25184</v>
      </c>
      <c r="G6594" s="258"/>
    </row>
    <row r="6595" spans="1:7" ht="31.5">
      <c r="A6595" s="126"/>
      <c r="B6595" s="257" t="s">
        <v>22490</v>
      </c>
      <c r="C6595" s="95"/>
      <c r="D6595" s="95"/>
      <c r="E6595" s="95"/>
      <c r="F6595" s="95" t="s">
        <v>25184</v>
      </c>
      <c r="G6595" s="258"/>
    </row>
    <row r="6596" spans="1:7" ht="31.5">
      <c r="A6596" s="126"/>
      <c r="B6596" s="257" t="s">
        <v>22491</v>
      </c>
      <c r="C6596" s="95"/>
      <c r="D6596" s="95"/>
      <c r="E6596" s="95"/>
      <c r="F6596" s="95" t="s">
        <v>25184</v>
      </c>
      <c r="G6596" s="258"/>
    </row>
    <row r="6597" spans="1:7" ht="31.5">
      <c r="A6597" s="126"/>
      <c r="B6597" s="257" t="s">
        <v>22492</v>
      </c>
      <c r="C6597" s="95"/>
      <c r="D6597" s="95"/>
      <c r="E6597" s="95"/>
      <c r="F6597" s="95" t="s">
        <v>25184</v>
      </c>
      <c r="G6597" s="258"/>
    </row>
    <row r="6598" spans="1:7" ht="31.5">
      <c r="A6598" s="126"/>
      <c r="B6598" s="257" t="s">
        <v>22493</v>
      </c>
      <c r="C6598" s="95"/>
      <c r="D6598" s="95"/>
      <c r="E6598" s="95"/>
      <c r="F6598" s="95" t="s">
        <v>25184</v>
      </c>
      <c r="G6598" s="258"/>
    </row>
    <row r="6599" spans="1:7" ht="31.5">
      <c r="A6599" s="126"/>
      <c r="B6599" s="257" t="s">
        <v>22494</v>
      </c>
      <c r="C6599" s="95"/>
      <c r="D6599" s="95"/>
      <c r="E6599" s="95"/>
      <c r="F6599" s="95" t="s">
        <v>25184</v>
      </c>
      <c r="G6599" s="258"/>
    </row>
    <row r="6600" spans="1:7" ht="31.5">
      <c r="A6600" s="126"/>
      <c r="B6600" s="257" t="s">
        <v>22495</v>
      </c>
      <c r="C6600" s="95"/>
      <c r="D6600" s="95"/>
      <c r="E6600" s="95"/>
      <c r="F6600" s="95" t="s">
        <v>25184</v>
      </c>
      <c r="G6600" s="258"/>
    </row>
    <row r="6601" spans="1:7" ht="31.5">
      <c r="A6601" s="126"/>
      <c r="B6601" s="257" t="s">
        <v>22496</v>
      </c>
      <c r="C6601" s="95"/>
      <c r="D6601" s="95"/>
      <c r="E6601" s="95"/>
      <c r="F6601" s="95" t="s">
        <v>25184</v>
      </c>
      <c r="G6601" s="258"/>
    </row>
    <row r="6602" spans="1:7" ht="31.5">
      <c r="A6602" s="126"/>
      <c r="B6602" s="257" t="s">
        <v>22497</v>
      </c>
      <c r="C6602" s="95"/>
      <c r="D6602" s="95"/>
      <c r="E6602" s="95"/>
      <c r="F6602" s="95" t="s">
        <v>25184</v>
      </c>
      <c r="G6602" s="258"/>
    </row>
    <row r="6603" spans="1:7" ht="31.5">
      <c r="A6603" s="126"/>
      <c r="B6603" s="257" t="s">
        <v>22498</v>
      </c>
      <c r="C6603" s="95"/>
      <c r="D6603" s="95"/>
      <c r="E6603" s="95"/>
      <c r="F6603" s="95" t="s">
        <v>25184</v>
      </c>
      <c r="G6603" s="258"/>
    </row>
    <row r="6604" spans="1:7" ht="31.5">
      <c r="A6604" s="126"/>
      <c r="B6604" s="257" t="s">
        <v>22499</v>
      </c>
      <c r="C6604" s="95"/>
      <c r="D6604" s="95"/>
      <c r="E6604" s="95"/>
      <c r="F6604" s="95" t="s">
        <v>25184</v>
      </c>
      <c r="G6604" s="258"/>
    </row>
    <row r="6605" spans="1:7" ht="31.5">
      <c r="A6605" s="126"/>
      <c r="B6605" s="257" t="s">
        <v>22500</v>
      </c>
      <c r="C6605" s="95"/>
      <c r="D6605" s="95"/>
      <c r="E6605" s="95"/>
      <c r="F6605" s="95" t="s">
        <v>25184</v>
      </c>
      <c r="G6605" s="258"/>
    </row>
    <row r="6606" spans="1:7" ht="31.5">
      <c r="A6606" s="126"/>
      <c r="B6606" s="257" t="s">
        <v>22501</v>
      </c>
      <c r="C6606" s="95"/>
      <c r="D6606" s="95"/>
      <c r="E6606" s="95"/>
      <c r="F6606" s="95" t="s">
        <v>25184</v>
      </c>
      <c r="G6606" s="258"/>
    </row>
    <row r="6607" spans="1:7" ht="31.5">
      <c r="A6607" s="126"/>
      <c r="B6607" s="257" t="s">
        <v>22502</v>
      </c>
      <c r="C6607" s="95"/>
      <c r="D6607" s="95"/>
      <c r="E6607" s="95"/>
      <c r="F6607" s="95" t="s">
        <v>25184</v>
      </c>
      <c r="G6607" s="258"/>
    </row>
    <row r="6608" spans="1:7" ht="31.5">
      <c r="A6608" s="126"/>
      <c r="B6608" s="257" t="s">
        <v>22503</v>
      </c>
      <c r="C6608" s="95"/>
      <c r="D6608" s="95"/>
      <c r="E6608" s="95"/>
      <c r="F6608" s="95" t="s">
        <v>25184</v>
      </c>
      <c r="G6608" s="258"/>
    </row>
    <row r="6609" spans="1:7" ht="31.5">
      <c r="A6609" s="126"/>
      <c r="B6609" s="257" t="s">
        <v>22504</v>
      </c>
      <c r="C6609" s="95"/>
      <c r="D6609" s="95"/>
      <c r="E6609" s="95"/>
      <c r="F6609" s="95" t="s">
        <v>25184</v>
      </c>
      <c r="G6609" s="258"/>
    </row>
    <row r="6610" spans="1:7" ht="31.5">
      <c r="A6610" s="126"/>
      <c r="B6610" s="257" t="s">
        <v>22505</v>
      </c>
      <c r="C6610" s="95"/>
      <c r="D6610" s="95"/>
      <c r="E6610" s="95"/>
      <c r="F6610" s="95" t="s">
        <v>25184</v>
      </c>
      <c r="G6610" s="258"/>
    </row>
    <row r="6611" spans="1:7" ht="31.5">
      <c r="A6611" s="126"/>
      <c r="B6611" s="257" t="s">
        <v>22506</v>
      </c>
      <c r="C6611" s="95"/>
      <c r="D6611" s="95"/>
      <c r="E6611" s="95"/>
      <c r="F6611" s="95" t="s">
        <v>25184</v>
      </c>
      <c r="G6611" s="258"/>
    </row>
    <row r="6612" spans="1:7" ht="31.5">
      <c r="A6612" s="126"/>
      <c r="B6612" s="257" t="s">
        <v>22507</v>
      </c>
      <c r="C6612" s="95"/>
      <c r="D6612" s="95"/>
      <c r="E6612" s="95"/>
      <c r="F6612" s="95" t="s">
        <v>25184</v>
      </c>
      <c r="G6612" s="258"/>
    </row>
    <row r="6613" spans="1:7" ht="31.5">
      <c r="A6613" s="126"/>
      <c r="B6613" s="257" t="s">
        <v>22508</v>
      </c>
      <c r="C6613" s="95"/>
      <c r="D6613" s="95"/>
      <c r="E6613" s="95"/>
      <c r="F6613" s="95" t="s">
        <v>25184</v>
      </c>
      <c r="G6613" s="258"/>
    </row>
    <row r="6614" spans="1:7" ht="31.5">
      <c r="A6614" s="126"/>
      <c r="B6614" s="257" t="s">
        <v>22509</v>
      </c>
      <c r="C6614" s="95"/>
      <c r="D6614" s="95"/>
      <c r="E6614" s="95"/>
      <c r="F6614" s="95" t="s">
        <v>25184</v>
      </c>
      <c r="G6614" s="258"/>
    </row>
    <row r="6615" spans="1:7" ht="31.5">
      <c r="A6615" s="126"/>
      <c r="B6615" s="257" t="s">
        <v>22510</v>
      </c>
      <c r="C6615" s="95"/>
      <c r="D6615" s="95"/>
      <c r="E6615" s="95"/>
      <c r="F6615" s="95" t="s">
        <v>25184</v>
      </c>
      <c r="G6615" s="258"/>
    </row>
    <row r="6616" spans="1:7" ht="31.5">
      <c r="A6616" s="126"/>
      <c r="B6616" s="257" t="s">
        <v>22511</v>
      </c>
      <c r="C6616" s="95"/>
      <c r="D6616" s="95"/>
      <c r="E6616" s="95"/>
      <c r="F6616" s="95" t="s">
        <v>25184</v>
      </c>
      <c r="G6616" s="258"/>
    </row>
    <row r="6617" spans="1:7" ht="31.5">
      <c r="A6617" s="126"/>
      <c r="B6617" s="257" t="s">
        <v>22512</v>
      </c>
      <c r="C6617" s="95"/>
      <c r="D6617" s="95"/>
      <c r="E6617" s="95"/>
      <c r="F6617" s="95" t="s">
        <v>25184</v>
      </c>
      <c r="G6617" s="258"/>
    </row>
    <row r="6618" spans="1:7" ht="31.5">
      <c r="A6618" s="126"/>
      <c r="B6618" s="257" t="s">
        <v>22513</v>
      </c>
      <c r="C6618" s="95"/>
      <c r="D6618" s="95"/>
      <c r="E6618" s="95"/>
      <c r="F6618" s="95" t="s">
        <v>25184</v>
      </c>
      <c r="G6618" s="258"/>
    </row>
    <row r="6619" spans="1:7" ht="31.5">
      <c r="A6619" s="126"/>
      <c r="B6619" s="257" t="s">
        <v>22514</v>
      </c>
      <c r="C6619" s="95"/>
      <c r="D6619" s="95"/>
      <c r="E6619" s="95"/>
      <c r="F6619" s="95" t="s">
        <v>25184</v>
      </c>
      <c r="G6619" s="258"/>
    </row>
    <row r="6620" spans="1:7" ht="31.5">
      <c r="A6620" s="126"/>
      <c r="B6620" s="257" t="s">
        <v>22515</v>
      </c>
      <c r="C6620" s="95"/>
      <c r="D6620" s="95"/>
      <c r="E6620" s="95"/>
      <c r="F6620" s="95" t="s">
        <v>25184</v>
      </c>
      <c r="G6620" s="258"/>
    </row>
    <row r="6621" spans="1:7" ht="31.5">
      <c r="A6621" s="126"/>
      <c r="B6621" s="257" t="s">
        <v>22516</v>
      </c>
      <c r="C6621" s="95"/>
      <c r="D6621" s="95"/>
      <c r="E6621" s="95"/>
      <c r="F6621" s="95" t="s">
        <v>25184</v>
      </c>
      <c r="G6621" s="258"/>
    </row>
    <row r="6622" spans="1:7" ht="31.5">
      <c r="A6622" s="126"/>
      <c r="B6622" s="257" t="s">
        <v>22517</v>
      </c>
      <c r="C6622" s="95"/>
      <c r="D6622" s="95"/>
      <c r="E6622" s="95"/>
      <c r="F6622" s="95" t="s">
        <v>25184</v>
      </c>
      <c r="G6622" s="258"/>
    </row>
    <row r="6623" spans="1:7" ht="31.5">
      <c r="A6623" s="126"/>
      <c r="B6623" s="257" t="s">
        <v>22518</v>
      </c>
      <c r="C6623" s="95"/>
      <c r="D6623" s="95"/>
      <c r="E6623" s="95"/>
      <c r="F6623" s="95" t="s">
        <v>25184</v>
      </c>
      <c r="G6623" s="258"/>
    </row>
    <row r="6624" spans="1:7" ht="31.5">
      <c r="A6624" s="126"/>
      <c r="B6624" s="257" t="s">
        <v>22519</v>
      </c>
      <c r="C6624" s="95"/>
      <c r="D6624" s="95"/>
      <c r="E6624" s="95"/>
      <c r="F6624" s="95" t="s">
        <v>25184</v>
      </c>
      <c r="G6624" s="258"/>
    </row>
    <row r="6625" spans="1:7" ht="31.5">
      <c r="A6625" s="126"/>
      <c r="B6625" s="257" t="s">
        <v>22520</v>
      </c>
      <c r="C6625" s="95"/>
      <c r="D6625" s="95"/>
      <c r="E6625" s="95"/>
      <c r="F6625" s="95" t="s">
        <v>25184</v>
      </c>
      <c r="G6625" s="258"/>
    </row>
    <row r="6626" spans="1:7" ht="31.5">
      <c r="A6626" s="126"/>
      <c r="B6626" s="257" t="s">
        <v>22521</v>
      </c>
      <c r="C6626" s="95"/>
      <c r="D6626" s="95"/>
      <c r="E6626" s="95"/>
      <c r="F6626" s="95" t="s">
        <v>25184</v>
      </c>
      <c r="G6626" s="258"/>
    </row>
    <row r="6627" spans="1:7" ht="31.5">
      <c r="A6627" s="126"/>
      <c r="B6627" s="257" t="s">
        <v>22522</v>
      </c>
      <c r="C6627" s="95"/>
      <c r="D6627" s="95"/>
      <c r="E6627" s="95"/>
      <c r="F6627" s="95" t="s">
        <v>25184</v>
      </c>
      <c r="G6627" s="258"/>
    </row>
    <row r="6628" spans="1:7" ht="31.5">
      <c r="A6628" s="126"/>
      <c r="B6628" s="257" t="s">
        <v>22523</v>
      </c>
      <c r="C6628" s="95"/>
      <c r="D6628" s="95"/>
      <c r="E6628" s="95"/>
      <c r="F6628" s="95" t="s">
        <v>25184</v>
      </c>
      <c r="G6628" s="258"/>
    </row>
    <row r="6629" spans="1:7" ht="31.5">
      <c r="A6629" s="126"/>
      <c r="B6629" s="257" t="s">
        <v>22524</v>
      </c>
      <c r="C6629" s="95"/>
      <c r="D6629" s="95"/>
      <c r="E6629" s="95"/>
      <c r="F6629" s="95" t="s">
        <v>25184</v>
      </c>
      <c r="G6629" s="258"/>
    </row>
    <row r="6630" spans="1:7" ht="31.5">
      <c r="A6630" s="126"/>
      <c r="B6630" s="257" t="s">
        <v>22525</v>
      </c>
      <c r="C6630" s="95"/>
      <c r="D6630" s="95"/>
      <c r="E6630" s="95"/>
      <c r="F6630" s="95" t="s">
        <v>25184</v>
      </c>
      <c r="G6630" s="258"/>
    </row>
    <row r="6631" spans="1:7" ht="31.5">
      <c r="A6631" s="126"/>
      <c r="B6631" s="257" t="s">
        <v>22526</v>
      </c>
      <c r="C6631" s="95"/>
      <c r="D6631" s="95"/>
      <c r="E6631" s="95"/>
      <c r="F6631" s="95" t="s">
        <v>25184</v>
      </c>
      <c r="G6631" s="258"/>
    </row>
    <row r="6632" spans="1:7" ht="31.5">
      <c r="A6632" s="126"/>
      <c r="B6632" s="257" t="s">
        <v>22527</v>
      </c>
      <c r="C6632" s="95"/>
      <c r="D6632" s="95"/>
      <c r="E6632" s="95"/>
      <c r="F6632" s="95" t="s">
        <v>25184</v>
      </c>
      <c r="G6632" s="258"/>
    </row>
    <row r="6633" spans="1:7" ht="31.5">
      <c r="A6633" s="126"/>
      <c r="B6633" s="257" t="s">
        <v>22528</v>
      </c>
      <c r="C6633" s="95"/>
      <c r="D6633" s="95"/>
      <c r="E6633" s="95"/>
      <c r="F6633" s="95" t="s">
        <v>25184</v>
      </c>
      <c r="G6633" s="258"/>
    </row>
    <row r="6634" spans="1:7" ht="31.5">
      <c r="A6634" s="126"/>
      <c r="B6634" s="257" t="s">
        <v>22529</v>
      </c>
      <c r="C6634" s="95"/>
      <c r="D6634" s="95"/>
      <c r="E6634" s="95"/>
      <c r="F6634" s="95" t="s">
        <v>25184</v>
      </c>
      <c r="G6634" s="258"/>
    </row>
    <row r="6635" spans="1:7" ht="31.5">
      <c r="A6635" s="126"/>
      <c r="B6635" s="257" t="s">
        <v>22530</v>
      </c>
      <c r="C6635" s="95"/>
      <c r="D6635" s="95"/>
      <c r="E6635" s="95"/>
      <c r="F6635" s="95" t="s">
        <v>25184</v>
      </c>
      <c r="G6635" s="258"/>
    </row>
    <row r="6636" spans="1:7" ht="31.5">
      <c r="A6636" s="126"/>
      <c r="B6636" s="257" t="s">
        <v>22531</v>
      </c>
      <c r="C6636" s="95"/>
      <c r="D6636" s="95"/>
      <c r="E6636" s="95"/>
      <c r="F6636" s="95" t="s">
        <v>25184</v>
      </c>
      <c r="G6636" s="258"/>
    </row>
    <row r="6637" spans="1:7" ht="31.5">
      <c r="A6637" s="126"/>
      <c r="B6637" s="257" t="s">
        <v>22532</v>
      </c>
      <c r="C6637" s="95"/>
      <c r="D6637" s="95"/>
      <c r="E6637" s="95"/>
      <c r="F6637" s="95" t="s">
        <v>25184</v>
      </c>
      <c r="G6637" s="258"/>
    </row>
    <row r="6638" spans="1:7" ht="31.5">
      <c r="A6638" s="126"/>
      <c r="B6638" s="257" t="s">
        <v>22533</v>
      </c>
      <c r="C6638" s="95"/>
      <c r="D6638" s="95"/>
      <c r="E6638" s="95"/>
      <c r="F6638" s="95" t="s">
        <v>25184</v>
      </c>
      <c r="G6638" s="258"/>
    </row>
    <row r="6639" spans="1:7" ht="31.5">
      <c r="A6639" s="126"/>
      <c r="B6639" s="257" t="s">
        <v>22534</v>
      </c>
      <c r="C6639" s="95"/>
      <c r="D6639" s="95"/>
      <c r="E6639" s="95"/>
      <c r="F6639" s="95" t="s">
        <v>25184</v>
      </c>
      <c r="G6639" s="258"/>
    </row>
    <row r="6640" spans="1:7" ht="31.5">
      <c r="A6640" s="126"/>
      <c r="B6640" s="257" t="s">
        <v>22535</v>
      </c>
      <c r="C6640" s="95"/>
      <c r="D6640" s="95"/>
      <c r="E6640" s="95"/>
      <c r="F6640" s="95" t="s">
        <v>25184</v>
      </c>
      <c r="G6640" s="258"/>
    </row>
    <row r="6641" spans="1:7" ht="31.5">
      <c r="A6641" s="126"/>
      <c r="B6641" s="257" t="s">
        <v>22536</v>
      </c>
      <c r="C6641" s="95"/>
      <c r="D6641" s="95"/>
      <c r="E6641" s="95"/>
      <c r="F6641" s="95" t="s">
        <v>25184</v>
      </c>
      <c r="G6641" s="258"/>
    </row>
    <row r="6642" spans="1:7" ht="31.5">
      <c r="A6642" s="126"/>
      <c r="B6642" s="257" t="s">
        <v>22537</v>
      </c>
      <c r="C6642" s="95"/>
      <c r="D6642" s="95"/>
      <c r="E6642" s="95"/>
      <c r="F6642" s="95" t="s">
        <v>25184</v>
      </c>
      <c r="G6642" s="258"/>
    </row>
    <row r="6643" spans="1:7" ht="31.5">
      <c r="A6643" s="126"/>
      <c r="B6643" s="257" t="s">
        <v>22538</v>
      </c>
      <c r="C6643" s="95"/>
      <c r="D6643" s="95"/>
      <c r="E6643" s="95"/>
      <c r="F6643" s="95" t="s">
        <v>25184</v>
      </c>
      <c r="G6643" s="258"/>
    </row>
    <row r="6644" spans="1:7" ht="31.5">
      <c r="A6644" s="126"/>
      <c r="B6644" s="257" t="s">
        <v>22539</v>
      </c>
      <c r="C6644" s="95"/>
      <c r="D6644" s="95"/>
      <c r="E6644" s="95"/>
      <c r="F6644" s="95" t="s">
        <v>25184</v>
      </c>
      <c r="G6644" s="258"/>
    </row>
    <row r="6645" spans="1:7" ht="31.5">
      <c r="A6645" s="126"/>
      <c r="B6645" s="257" t="s">
        <v>22540</v>
      </c>
      <c r="C6645" s="95"/>
      <c r="D6645" s="95"/>
      <c r="E6645" s="95"/>
      <c r="F6645" s="95" t="s">
        <v>25184</v>
      </c>
      <c r="G6645" s="258"/>
    </row>
    <row r="6646" spans="1:7" ht="31.5">
      <c r="A6646" s="126"/>
      <c r="B6646" s="257" t="s">
        <v>22541</v>
      </c>
      <c r="C6646" s="95"/>
      <c r="D6646" s="95"/>
      <c r="E6646" s="95"/>
      <c r="F6646" s="95" t="s">
        <v>25184</v>
      </c>
      <c r="G6646" s="258"/>
    </row>
    <row r="6647" spans="1:7" ht="31.5">
      <c r="A6647" s="126"/>
      <c r="B6647" s="257" t="s">
        <v>22542</v>
      </c>
      <c r="C6647" s="95"/>
      <c r="D6647" s="95"/>
      <c r="E6647" s="95"/>
      <c r="F6647" s="95" t="s">
        <v>25184</v>
      </c>
      <c r="G6647" s="258"/>
    </row>
    <row r="6648" spans="1:7" ht="31.5">
      <c r="A6648" s="126"/>
      <c r="B6648" s="257" t="s">
        <v>22543</v>
      </c>
      <c r="C6648" s="95"/>
      <c r="D6648" s="95"/>
      <c r="E6648" s="95"/>
      <c r="F6648" s="95" t="s">
        <v>25184</v>
      </c>
      <c r="G6648" s="258"/>
    </row>
    <row r="6649" spans="1:7" ht="31.5">
      <c r="A6649" s="126"/>
      <c r="B6649" s="257" t="s">
        <v>22544</v>
      </c>
      <c r="C6649" s="95"/>
      <c r="D6649" s="95"/>
      <c r="E6649" s="95"/>
      <c r="F6649" s="95" t="s">
        <v>25184</v>
      </c>
      <c r="G6649" s="258"/>
    </row>
    <row r="6650" spans="1:7" ht="31.5">
      <c r="A6650" s="126"/>
      <c r="B6650" s="257" t="s">
        <v>22545</v>
      </c>
      <c r="C6650" s="95"/>
      <c r="D6650" s="95"/>
      <c r="E6650" s="95"/>
      <c r="F6650" s="95" t="s">
        <v>25184</v>
      </c>
      <c r="G6650" s="258"/>
    </row>
    <row r="6651" spans="1:7" ht="31.5">
      <c r="A6651" s="126"/>
      <c r="B6651" s="257" t="s">
        <v>22546</v>
      </c>
      <c r="C6651" s="95"/>
      <c r="D6651" s="95"/>
      <c r="E6651" s="95"/>
      <c r="F6651" s="95" t="s">
        <v>25184</v>
      </c>
      <c r="G6651" s="258"/>
    </row>
    <row r="6652" spans="1:7" ht="31.5">
      <c r="A6652" s="126"/>
      <c r="B6652" s="257" t="s">
        <v>22547</v>
      </c>
      <c r="C6652" s="95"/>
      <c r="D6652" s="95"/>
      <c r="E6652" s="95"/>
      <c r="F6652" s="95" t="s">
        <v>25184</v>
      </c>
      <c r="G6652" s="258"/>
    </row>
    <row r="6653" spans="1:7" ht="31.5">
      <c r="A6653" s="126"/>
      <c r="B6653" s="257" t="s">
        <v>22548</v>
      </c>
      <c r="C6653" s="95"/>
      <c r="D6653" s="95"/>
      <c r="E6653" s="95"/>
      <c r="F6653" s="95" t="s">
        <v>25184</v>
      </c>
      <c r="G6653" s="258"/>
    </row>
    <row r="6654" spans="1:7" ht="31.5">
      <c r="A6654" s="126"/>
      <c r="B6654" s="257" t="s">
        <v>22549</v>
      </c>
      <c r="C6654" s="95"/>
      <c r="D6654" s="95"/>
      <c r="E6654" s="95"/>
      <c r="F6654" s="95" t="s">
        <v>25184</v>
      </c>
      <c r="G6654" s="258"/>
    </row>
    <row r="6655" spans="1:7" ht="31.5">
      <c r="A6655" s="126"/>
      <c r="B6655" s="257" t="s">
        <v>22550</v>
      </c>
      <c r="C6655" s="95"/>
      <c r="D6655" s="95"/>
      <c r="E6655" s="95"/>
      <c r="F6655" s="95" t="s">
        <v>25184</v>
      </c>
      <c r="G6655" s="258"/>
    </row>
    <row r="6656" spans="1:7" ht="31.5">
      <c r="A6656" s="126"/>
      <c r="B6656" s="257" t="s">
        <v>22551</v>
      </c>
      <c r="C6656" s="95"/>
      <c r="D6656" s="95"/>
      <c r="E6656" s="95"/>
      <c r="F6656" s="95" t="s">
        <v>25184</v>
      </c>
      <c r="G6656" s="258"/>
    </row>
    <row r="6657" spans="1:7" ht="31.5">
      <c r="A6657" s="126"/>
      <c r="B6657" s="257" t="s">
        <v>22552</v>
      </c>
      <c r="C6657" s="95"/>
      <c r="D6657" s="95"/>
      <c r="E6657" s="95"/>
      <c r="F6657" s="95" t="s">
        <v>25184</v>
      </c>
      <c r="G6657" s="258"/>
    </row>
    <row r="6658" spans="1:7" ht="31.5">
      <c r="A6658" s="126"/>
      <c r="B6658" s="257" t="s">
        <v>22553</v>
      </c>
      <c r="C6658" s="95"/>
      <c r="D6658" s="95"/>
      <c r="E6658" s="95"/>
      <c r="F6658" s="95" t="s">
        <v>25184</v>
      </c>
      <c r="G6658" s="258"/>
    </row>
    <row r="6659" spans="1:7" ht="31.5">
      <c r="A6659" s="126"/>
      <c r="B6659" s="257" t="s">
        <v>22554</v>
      </c>
      <c r="C6659" s="95"/>
      <c r="D6659" s="95"/>
      <c r="E6659" s="95"/>
      <c r="F6659" s="95" t="s">
        <v>25184</v>
      </c>
      <c r="G6659" s="258"/>
    </row>
    <row r="6660" spans="1:7" ht="31.5">
      <c r="A6660" s="126"/>
      <c r="B6660" s="257" t="s">
        <v>22555</v>
      </c>
      <c r="C6660" s="95"/>
      <c r="D6660" s="95"/>
      <c r="E6660" s="95"/>
      <c r="F6660" s="95" t="s">
        <v>25184</v>
      </c>
      <c r="G6660" s="258"/>
    </row>
    <row r="6661" spans="1:7" ht="31.5">
      <c r="A6661" s="126"/>
      <c r="B6661" s="257" t="s">
        <v>22556</v>
      </c>
      <c r="C6661" s="95"/>
      <c r="D6661" s="95"/>
      <c r="E6661" s="95"/>
      <c r="F6661" s="95" t="s">
        <v>25184</v>
      </c>
      <c r="G6661" s="258"/>
    </row>
    <row r="6662" spans="1:7" ht="31.5">
      <c r="A6662" s="126"/>
      <c r="B6662" s="257" t="s">
        <v>22557</v>
      </c>
      <c r="C6662" s="95"/>
      <c r="D6662" s="95"/>
      <c r="E6662" s="95"/>
      <c r="F6662" s="95" t="s">
        <v>25184</v>
      </c>
      <c r="G6662" s="258"/>
    </row>
    <row r="6663" spans="1:7" ht="31.5">
      <c r="A6663" s="126"/>
      <c r="B6663" s="257" t="s">
        <v>22558</v>
      </c>
      <c r="C6663" s="95"/>
      <c r="D6663" s="95"/>
      <c r="E6663" s="95"/>
      <c r="F6663" s="95" t="s">
        <v>25184</v>
      </c>
      <c r="G6663" s="258"/>
    </row>
    <row r="6664" spans="1:7" ht="31.5">
      <c r="A6664" s="126"/>
      <c r="B6664" s="257" t="s">
        <v>22559</v>
      </c>
      <c r="C6664" s="95"/>
      <c r="D6664" s="95"/>
      <c r="E6664" s="95"/>
      <c r="F6664" s="95" t="s">
        <v>25184</v>
      </c>
      <c r="G6664" s="258"/>
    </row>
    <row r="6665" spans="1:7" ht="31.5">
      <c r="A6665" s="126"/>
      <c r="B6665" s="257" t="s">
        <v>22560</v>
      </c>
      <c r="C6665" s="95"/>
      <c r="D6665" s="95"/>
      <c r="E6665" s="95"/>
      <c r="F6665" s="95" t="s">
        <v>25184</v>
      </c>
      <c r="G6665" s="258"/>
    </row>
    <row r="6666" spans="1:7" ht="31.5">
      <c r="A6666" s="126"/>
      <c r="B6666" s="257" t="s">
        <v>22561</v>
      </c>
      <c r="C6666" s="95"/>
      <c r="D6666" s="95"/>
      <c r="E6666" s="95"/>
      <c r="F6666" s="95" t="s">
        <v>25184</v>
      </c>
      <c r="G6666" s="258"/>
    </row>
    <row r="6667" spans="1:7" ht="31.5">
      <c r="A6667" s="126"/>
      <c r="B6667" s="257" t="s">
        <v>22562</v>
      </c>
      <c r="C6667" s="95"/>
      <c r="D6667" s="95"/>
      <c r="E6667" s="95"/>
      <c r="F6667" s="95" t="s">
        <v>25184</v>
      </c>
      <c r="G6667" s="258"/>
    </row>
    <row r="6668" spans="1:7" ht="31.5">
      <c r="A6668" s="126"/>
      <c r="B6668" s="257" t="s">
        <v>22563</v>
      </c>
      <c r="C6668" s="95"/>
      <c r="D6668" s="95"/>
      <c r="E6668" s="95"/>
      <c r="F6668" s="95" t="s">
        <v>25184</v>
      </c>
      <c r="G6668" s="258"/>
    </row>
    <row r="6669" spans="1:7" ht="31.5">
      <c r="A6669" s="126"/>
      <c r="B6669" s="257" t="s">
        <v>22564</v>
      </c>
      <c r="C6669" s="95"/>
      <c r="D6669" s="95"/>
      <c r="E6669" s="95"/>
      <c r="F6669" s="95" t="s">
        <v>25184</v>
      </c>
      <c r="G6669" s="258"/>
    </row>
    <row r="6670" spans="1:7" ht="31.5">
      <c r="A6670" s="126"/>
      <c r="B6670" s="257" t="s">
        <v>22565</v>
      </c>
      <c r="C6670" s="95"/>
      <c r="D6670" s="95"/>
      <c r="E6670" s="95"/>
      <c r="F6670" s="95" t="s">
        <v>25184</v>
      </c>
      <c r="G6670" s="258"/>
    </row>
    <row r="6671" spans="1:7" ht="31.5">
      <c r="A6671" s="126"/>
      <c r="B6671" s="257" t="s">
        <v>22566</v>
      </c>
      <c r="C6671" s="95"/>
      <c r="D6671" s="95"/>
      <c r="E6671" s="95"/>
      <c r="F6671" s="95" t="s">
        <v>25184</v>
      </c>
      <c r="G6671" s="258"/>
    </row>
    <row r="6672" spans="1:7" ht="31.5">
      <c r="A6672" s="126"/>
      <c r="B6672" s="257" t="s">
        <v>22567</v>
      </c>
      <c r="C6672" s="95"/>
      <c r="D6672" s="95"/>
      <c r="E6672" s="95"/>
      <c r="F6672" s="95" t="s">
        <v>25184</v>
      </c>
      <c r="G6672" s="258"/>
    </row>
    <row r="6673" spans="1:7" ht="31.5">
      <c r="A6673" s="126"/>
      <c r="B6673" s="257" t="s">
        <v>22568</v>
      </c>
      <c r="C6673" s="95"/>
      <c r="D6673" s="95"/>
      <c r="E6673" s="95"/>
      <c r="F6673" s="95" t="s">
        <v>25184</v>
      </c>
      <c r="G6673" s="258"/>
    </row>
    <row r="6674" spans="1:7" ht="31.5">
      <c r="A6674" s="126"/>
      <c r="B6674" s="257" t="s">
        <v>22569</v>
      </c>
      <c r="C6674" s="95"/>
      <c r="D6674" s="95"/>
      <c r="E6674" s="95"/>
      <c r="F6674" s="95" t="s">
        <v>25184</v>
      </c>
      <c r="G6674" s="258"/>
    </row>
    <row r="6675" spans="1:7" ht="31.5">
      <c r="A6675" s="126"/>
      <c r="B6675" s="257" t="s">
        <v>22570</v>
      </c>
      <c r="C6675" s="95"/>
      <c r="D6675" s="95"/>
      <c r="E6675" s="95"/>
      <c r="F6675" s="95" t="s">
        <v>25184</v>
      </c>
      <c r="G6675" s="258"/>
    </row>
    <row r="6676" spans="1:7" ht="31.5">
      <c r="A6676" s="126"/>
      <c r="B6676" s="257" t="s">
        <v>22571</v>
      </c>
      <c r="C6676" s="95"/>
      <c r="D6676" s="95"/>
      <c r="E6676" s="95"/>
      <c r="F6676" s="95" t="s">
        <v>25184</v>
      </c>
      <c r="G6676" s="258"/>
    </row>
    <row r="6677" spans="1:7" ht="31.5">
      <c r="A6677" s="126"/>
      <c r="B6677" s="257" t="s">
        <v>22572</v>
      </c>
      <c r="C6677" s="95"/>
      <c r="D6677" s="95"/>
      <c r="E6677" s="95"/>
      <c r="F6677" s="95" t="s">
        <v>25184</v>
      </c>
      <c r="G6677" s="258"/>
    </row>
    <row r="6678" spans="1:7" ht="31.5">
      <c r="A6678" s="126"/>
      <c r="B6678" s="257" t="s">
        <v>22573</v>
      </c>
      <c r="C6678" s="95"/>
      <c r="D6678" s="95"/>
      <c r="E6678" s="95"/>
      <c r="F6678" s="95" t="s">
        <v>25184</v>
      </c>
      <c r="G6678" s="258"/>
    </row>
    <row r="6679" spans="1:7" ht="31.5">
      <c r="A6679" s="126"/>
      <c r="B6679" s="257" t="s">
        <v>22574</v>
      </c>
      <c r="C6679" s="95"/>
      <c r="D6679" s="95"/>
      <c r="E6679" s="95"/>
      <c r="F6679" s="95" t="s">
        <v>25184</v>
      </c>
      <c r="G6679" s="258"/>
    </row>
    <row r="6680" spans="1:7" ht="31.5">
      <c r="A6680" s="126"/>
      <c r="B6680" s="257" t="s">
        <v>22575</v>
      </c>
      <c r="C6680" s="95"/>
      <c r="D6680" s="95"/>
      <c r="E6680" s="95"/>
      <c r="F6680" s="95" t="s">
        <v>25184</v>
      </c>
      <c r="G6680" s="258"/>
    </row>
    <row r="6681" spans="1:7" ht="31.5">
      <c r="A6681" s="126"/>
      <c r="B6681" s="257" t="s">
        <v>22576</v>
      </c>
      <c r="C6681" s="95"/>
      <c r="D6681" s="95"/>
      <c r="E6681" s="95"/>
      <c r="F6681" s="95" t="s">
        <v>25184</v>
      </c>
      <c r="G6681" s="258"/>
    </row>
    <row r="6682" spans="1:7" ht="31.5">
      <c r="A6682" s="126"/>
      <c r="B6682" s="257" t="s">
        <v>22577</v>
      </c>
      <c r="C6682" s="95"/>
      <c r="D6682" s="95"/>
      <c r="E6682" s="95"/>
      <c r="F6682" s="95" t="s">
        <v>25184</v>
      </c>
      <c r="G6682" s="258"/>
    </row>
    <row r="6683" spans="1:7" ht="31.5">
      <c r="A6683" s="126"/>
      <c r="B6683" s="257" t="s">
        <v>22578</v>
      </c>
      <c r="C6683" s="95"/>
      <c r="D6683" s="95"/>
      <c r="E6683" s="95"/>
      <c r="F6683" s="95" t="s">
        <v>25184</v>
      </c>
      <c r="G6683" s="258"/>
    </row>
    <row r="6684" spans="1:7" ht="31.5">
      <c r="A6684" s="126"/>
      <c r="B6684" s="257" t="s">
        <v>22579</v>
      </c>
      <c r="C6684" s="95"/>
      <c r="D6684" s="95"/>
      <c r="E6684" s="95"/>
      <c r="F6684" s="95" t="s">
        <v>25184</v>
      </c>
      <c r="G6684" s="258"/>
    </row>
    <row r="6685" spans="1:7" ht="31.5">
      <c r="A6685" s="126"/>
      <c r="B6685" s="257" t="s">
        <v>22580</v>
      </c>
      <c r="C6685" s="95"/>
      <c r="D6685" s="95"/>
      <c r="E6685" s="95"/>
      <c r="F6685" s="95" t="s">
        <v>25184</v>
      </c>
      <c r="G6685" s="258"/>
    </row>
    <row r="6686" spans="1:7" ht="31.5">
      <c r="A6686" s="126"/>
      <c r="B6686" s="257" t="s">
        <v>22581</v>
      </c>
      <c r="C6686" s="95"/>
      <c r="D6686" s="95"/>
      <c r="E6686" s="95"/>
      <c r="F6686" s="95" t="s">
        <v>25184</v>
      </c>
      <c r="G6686" s="258"/>
    </row>
    <row r="6687" spans="1:7" ht="31.5">
      <c r="A6687" s="126"/>
      <c r="B6687" s="257" t="s">
        <v>22582</v>
      </c>
      <c r="C6687" s="95"/>
      <c r="D6687" s="95"/>
      <c r="E6687" s="95"/>
      <c r="F6687" s="95" t="s">
        <v>25184</v>
      </c>
      <c r="G6687" s="258"/>
    </row>
    <row r="6688" spans="1:7" ht="31.5">
      <c r="A6688" s="126"/>
      <c r="B6688" s="257" t="s">
        <v>22583</v>
      </c>
      <c r="C6688" s="95"/>
      <c r="D6688" s="95"/>
      <c r="E6688" s="95"/>
      <c r="F6688" s="95" t="s">
        <v>25184</v>
      </c>
      <c r="G6688" s="258"/>
    </row>
    <row r="6689" spans="1:7" ht="31.5">
      <c r="A6689" s="126"/>
      <c r="B6689" s="257" t="s">
        <v>22584</v>
      </c>
      <c r="C6689" s="95"/>
      <c r="D6689" s="95"/>
      <c r="E6689" s="95"/>
      <c r="F6689" s="95" t="s">
        <v>25184</v>
      </c>
      <c r="G6689" s="258"/>
    </row>
    <row r="6690" spans="1:7" ht="31.5">
      <c r="A6690" s="126"/>
      <c r="B6690" s="257" t="s">
        <v>22585</v>
      </c>
      <c r="C6690" s="95"/>
      <c r="D6690" s="95"/>
      <c r="E6690" s="95"/>
      <c r="F6690" s="95" t="s">
        <v>25184</v>
      </c>
      <c r="G6690" s="258"/>
    </row>
    <row r="6691" spans="1:7" ht="31.5">
      <c r="A6691" s="126"/>
      <c r="B6691" s="257" t="s">
        <v>22586</v>
      </c>
      <c r="C6691" s="95"/>
      <c r="D6691" s="95"/>
      <c r="E6691" s="95"/>
      <c r="F6691" s="95" t="s">
        <v>25184</v>
      </c>
      <c r="G6691" s="258"/>
    </row>
    <row r="6692" spans="1:7" ht="31.5">
      <c r="A6692" s="126"/>
      <c r="B6692" s="257" t="s">
        <v>22587</v>
      </c>
      <c r="C6692" s="95"/>
      <c r="D6692" s="95"/>
      <c r="E6692" s="95"/>
      <c r="F6692" s="95" t="s">
        <v>25184</v>
      </c>
      <c r="G6692" s="258"/>
    </row>
    <row r="6693" spans="1:7" ht="31.5">
      <c r="A6693" s="126"/>
      <c r="B6693" s="257" t="s">
        <v>22588</v>
      </c>
      <c r="C6693" s="95"/>
      <c r="D6693" s="95"/>
      <c r="E6693" s="95"/>
      <c r="F6693" s="95" t="s">
        <v>25184</v>
      </c>
      <c r="G6693" s="258"/>
    </row>
    <row r="6694" spans="1:7" ht="31.5">
      <c r="A6694" s="126"/>
      <c r="B6694" s="257" t="s">
        <v>22589</v>
      </c>
      <c r="C6694" s="95"/>
      <c r="D6694" s="95"/>
      <c r="E6694" s="95"/>
      <c r="F6694" s="95" t="s">
        <v>25184</v>
      </c>
      <c r="G6694" s="258"/>
    </row>
    <row r="6695" spans="1:7" ht="31.5">
      <c r="A6695" s="126"/>
      <c r="B6695" s="257" t="s">
        <v>22590</v>
      </c>
      <c r="C6695" s="95"/>
      <c r="D6695" s="95"/>
      <c r="E6695" s="95"/>
      <c r="F6695" s="95" t="s">
        <v>25184</v>
      </c>
      <c r="G6695" s="258"/>
    </row>
    <row r="6696" spans="1:7" ht="31.5">
      <c r="A6696" s="126"/>
      <c r="B6696" s="257" t="s">
        <v>22591</v>
      </c>
      <c r="C6696" s="95"/>
      <c r="D6696" s="95"/>
      <c r="E6696" s="95"/>
      <c r="F6696" s="95" t="s">
        <v>25184</v>
      </c>
      <c r="G6696" s="258"/>
    </row>
    <row r="6697" spans="1:7" ht="31.5">
      <c r="A6697" s="126"/>
      <c r="B6697" s="257" t="s">
        <v>22592</v>
      </c>
      <c r="C6697" s="95"/>
      <c r="D6697" s="95"/>
      <c r="E6697" s="95"/>
      <c r="F6697" s="95" t="s">
        <v>25184</v>
      </c>
      <c r="G6697" s="258"/>
    </row>
    <row r="6698" spans="1:7" ht="31.5">
      <c r="A6698" s="126"/>
      <c r="B6698" s="257" t="s">
        <v>22593</v>
      </c>
      <c r="C6698" s="95"/>
      <c r="D6698" s="95"/>
      <c r="E6698" s="95"/>
      <c r="F6698" s="95" t="s">
        <v>25184</v>
      </c>
      <c r="G6698" s="258"/>
    </row>
    <row r="6699" spans="1:7" ht="31.5">
      <c r="A6699" s="126"/>
      <c r="B6699" s="257" t="s">
        <v>22594</v>
      </c>
      <c r="C6699" s="95"/>
      <c r="D6699" s="95"/>
      <c r="E6699" s="95"/>
      <c r="F6699" s="95" t="s">
        <v>25184</v>
      </c>
      <c r="G6699" s="258"/>
    </row>
    <row r="6700" spans="1:7" ht="31.5">
      <c r="A6700" s="126"/>
      <c r="B6700" s="257" t="s">
        <v>22595</v>
      </c>
      <c r="C6700" s="95"/>
      <c r="D6700" s="95"/>
      <c r="E6700" s="95"/>
      <c r="F6700" s="95" t="s">
        <v>25184</v>
      </c>
      <c r="G6700" s="258"/>
    </row>
    <row r="6701" spans="1:7" ht="31.5">
      <c r="A6701" s="126"/>
      <c r="B6701" s="257" t="s">
        <v>22596</v>
      </c>
      <c r="C6701" s="95"/>
      <c r="D6701" s="95"/>
      <c r="E6701" s="95"/>
      <c r="F6701" s="95" t="s">
        <v>25184</v>
      </c>
      <c r="G6701" s="258"/>
    </row>
    <row r="6702" spans="1:7" ht="31.5">
      <c r="A6702" s="126"/>
      <c r="B6702" s="257" t="s">
        <v>22597</v>
      </c>
      <c r="C6702" s="95"/>
      <c r="D6702" s="95"/>
      <c r="E6702" s="95"/>
      <c r="F6702" s="95" t="s">
        <v>25184</v>
      </c>
      <c r="G6702" s="258"/>
    </row>
    <row r="6703" spans="1:7" ht="31.5">
      <c r="A6703" s="126"/>
      <c r="B6703" s="257" t="s">
        <v>22598</v>
      </c>
      <c r="C6703" s="95"/>
      <c r="D6703" s="95"/>
      <c r="E6703" s="95"/>
      <c r="F6703" s="95" t="s">
        <v>25184</v>
      </c>
      <c r="G6703" s="258"/>
    </row>
    <row r="6704" spans="1:7" ht="31.5">
      <c r="A6704" s="126"/>
      <c r="B6704" s="257" t="s">
        <v>22599</v>
      </c>
      <c r="C6704" s="95"/>
      <c r="D6704" s="95"/>
      <c r="E6704" s="95"/>
      <c r="F6704" s="95" t="s">
        <v>25184</v>
      </c>
      <c r="G6704" s="258"/>
    </row>
    <row r="6705" spans="1:7" ht="31.5">
      <c r="A6705" s="126"/>
      <c r="B6705" s="257" t="s">
        <v>22600</v>
      </c>
      <c r="C6705" s="95"/>
      <c r="D6705" s="95"/>
      <c r="E6705" s="95"/>
      <c r="F6705" s="95" t="s">
        <v>25184</v>
      </c>
      <c r="G6705" s="258"/>
    </row>
    <row r="6706" spans="1:7" ht="31.5">
      <c r="A6706" s="126"/>
      <c r="B6706" s="257" t="s">
        <v>22601</v>
      </c>
      <c r="C6706" s="95"/>
      <c r="D6706" s="95"/>
      <c r="E6706" s="95"/>
      <c r="F6706" s="95" t="s">
        <v>25184</v>
      </c>
      <c r="G6706" s="258"/>
    </row>
    <row r="6707" spans="1:7" ht="31.5">
      <c r="A6707" s="126"/>
      <c r="B6707" s="257" t="s">
        <v>22602</v>
      </c>
      <c r="C6707" s="95"/>
      <c r="D6707" s="95"/>
      <c r="E6707" s="95"/>
      <c r="F6707" s="95" t="s">
        <v>25184</v>
      </c>
      <c r="G6707" s="258"/>
    </row>
    <row r="6708" spans="1:7" ht="31.5">
      <c r="A6708" s="126"/>
      <c r="B6708" s="257" t="s">
        <v>22603</v>
      </c>
      <c r="C6708" s="95"/>
      <c r="D6708" s="95"/>
      <c r="E6708" s="95"/>
      <c r="F6708" s="95" t="s">
        <v>25184</v>
      </c>
      <c r="G6708" s="258"/>
    </row>
    <row r="6709" spans="1:7" ht="31.5">
      <c r="A6709" s="126"/>
      <c r="B6709" s="257" t="s">
        <v>22604</v>
      </c>
      <c r="C6709" s="95"/>
      <c r="D6709" s="95"/>
      <c r="E6709" s="95"/>
      <c r="F6709" s="95" t="s">
        <v>25184</v>
      </c>
      <c r="G6709" s="258"/>
    </row>
    <row r="6710" spans="1:7" ht="31.5">
      <c r="A6710" s="126"/>
      <c r="B6710" s="257" t="s">
        <v>22605</v>
      </c>
      <c r="C6710" s="95"/>
      <c r="D6710" s="95"/>
      <c r="E6710" s="95"/>
      <c r="F6710" s="95" t="s">
        <v>25184</v>
      </c>
      <c r="G6710" s="258"/>
    </row>
    <row r="6711" spans="1:7" ht="31.5">
      <c r="A6711" s="126"/>
      <c r="B6711" s="257" t="s">
        <v>22606</v>
      </c>
      <c r="C6711" s="95"/>
      <c r="D6711" s="95"/>
      <c r="E6711" s="95"/>
      <c r="F6711" s="95" t="s">
        <v>25184</v>
      </c>
      <c r="G6711" s="258"/>
    </row>
    <row r="6712" spans="1:7" ht="31.5">
      <c r="A6712" s="126"/>
      <c r="B6712" s="257" t="s">
        <v>22607</v>
      </c>
      <c r="C6712" s="95"/>
      <c r="D6712" s="95"/>
      <c r="E6712" s="95"/>
      <c r="F6712" s="95" t="s">
        <v>25184</v>
      </c>
      <c r="G6712" s="258"/>
    </row>
    <row r="6713" spans="1:7" ht="31.5">
      <c r="A6713" s="126"/>
      <c r="B6713" s="257" t="s">
        <v>22608</v>
      </c>
      <c r="C6713" s="95"/>
      <c r="D6713" s="95"/>
      <c r="E6713" s="95"/>
      <c r="F6713" s="95" t="s">
        <v>25184</v>
      </c>
      <c r="G6713" s="258"/>
    </row>
    <row r="6714" spans="1:7" ht="31.5">
      <c r="A6714" s="126"/>
      <c r="B6714" s="257" t="s">
        <v>22609</v>
      </c>
      <c r="C6714" s="95"/>
      <c r="D6714" s="95"/>
      <c r="E6714" s="95"/>
      <c r="F6714" s="95" t="s">
        <v>25184</v>
      </c>
      <c r="G6714" s="258"/>
    </row>
    <row r="6715" spans="1:7" ht="31.5">
      <c r="A6715" s="126"/>
      <c r="B6715" s="257" t="s">
        <v>22610</v>
      </c>
      <c r="C6715" s="95"/>
      <c r="D6715" s="95"/>
      <c r="E6715" s="95"/>
      <c r="F6715" s="95" t="s">
        <v>25184</v>
      </c>
      <c r="G6715" s="258"/>
    </row>
    <row r="6716" spans="1:7" ht="31.5">
      <c r="A6716" s="126"/>
      <c r="B6716" s="257" t="s">
        <v>22611</v>
      </c>
      <c r="C6716" s="95"/>
      <c r="D6716" s="95"/>
      <c r="E6716" s="95"/>
      <c r="F6716" s="95" t="s">
        <v>25184</v>
      </c>
      <c r="G6716" s="258"/>
    </row>
    <row r="6717" spans="1:7" ht="31.5">
      <c r="A6717" s="126"/>
      <c r="B6717" s="257" t="s">
        <v>22612</v>
      </c>
      <c r="C6717" s="95"/>
      <c r="D6717" s="95"/>
      <c r="E6717" s="95"/>
      <c r="F6717" s="95" t="s">
        <v>25184</v>
      </c>
      <c r="G6717" s="258"/>
    </row>
    <row r="6718" spans="1:7" ht="31.5">
      <c r="A6718" s="126"/>
      <c r="B6718" s="257" t="s">
        <v>22613</v>
      </c>
      <c r="C6718" s="95"/>
      <c r="D6718" s="95"/>
      <c r="E6718" s="95"/>
      <c r="F6718" s="95" t="s">
        <v>25184</v>
      </c>
      <c r="G6718" s="258"/>
    </row>
    <row r="6719" spans="1:7" ht="31.5">
      <c r="A6719" s="126"/>
      <c r="B6719" s="257" t="s">
        <v>22614</v>
      </c>
      <c r="C6719" s="95"/>
      <c r="D6719" s="95"/>
      <c r="E6719" s="95"/>
      <c r="F6719" s="95" t="s">
        <v>25184</v>
      </c>
      <c r="G6719" s="258"/>
    </row>
    <row r="6720" spans="1:7" ht="31.5">
      <c r="A6720" s="126"/>
      <c r="B6720" s="257" t="s">
        <v>22615</v>
      </c>
      <c r="C6720" s="95"/>
      <c r="D6720" s="95"/>
      <c r="E6720" s="95"/>
      <c r="F6720" s="95" t="s">
        <v>25184</v>
      </c>
      <c r="G6720" s="258"/>
    </row>
    <row r="6721" spans="1:7" ht="31.5">
      <c r="A6721" s="126"/>
      <c r="B6721" s="257" t="s">
        <v>22616</v>
      </c>
      <c r="C6721" s="95"/>
      <c r="D6721" s="95"/>
      <c r="E6721" s="95"/>
      <c r="F6721" s="95" t="s">
        <v>25184</v>
      </c>
      <c r="G6721" s="258"/>
    </row>
    <row r="6722" spans="1:7" ht="31.5">
      <c r="A6722" s="126"/>
      <c r="B6722" s="257" t="s">
        <v>22617</v>
      </c>
      <c r="C6722" s="95"/>
      <c r="D6722" s="95"/>
      <c r="E6722" s="95"/>
      <c r="F6722" s="95" t="s">
        <v>25184</v>
      </c>
      <c r="G6722" s="258"/>
    </row>
    <row r="6723" spans="1:7" ht="31.5">
      <c r="A6723" s="126"/>
      <c r="B6723" s="257" t="s">
        <v>22618</v>
      </c>
      <c r="C6723" s="95"/>
      <c r="D6723" s="95"/>
      <c r="E6723" s="95"/>
      <c r="F6723" s="95" t="s">
        <v>25184</v>
      </c>
      <c r="G6723" s="258"/>
    </row>
    <row r="6724" spans="1:7" ht="31.5">
      <c r="A6724" s="126"/>
      <c r="B6724" s="257" t="s">
        <v>22619</v>
      </c>
      <c r="C6724" s="95"/>
      <c r="D6724" s="95"/>
      <c r="E6724" s="95"/>
      <c r="F6724" s="95" t="s">
        <v>25184</v>
      </c>
      <c r="G6724" s="258"/>
    </row>
    <row r="6725" spans="1:7" ht="31.5">
      <c r="A6725" s="126"/>
      <c r="B6725" s="257" t="s">
        <v>22620</v>
      </c>
      <c r="C6725" s="95"/>
      <c r="D6725" s="95"/>
      <c r="E6725" s="95"/>
      <c r="F6725" s="95" t="s">
        <v>25184</v>
      </c>
      <c r="G6725" s="258"/>
    </row>
    <row r="6726" spans="1:7" ht="31.5">
      <c r="A6726" s="126"/>
      <c r="B6726" s="257" t="s">
        <v>22621</v>
      </c>
      <c r="C6726" s="95"/>
      <c r="D6726" s="95"/>
      <c r="E6726" s="95"/>
      <c r="F6726" s="95" t="s">
        <v>25184</v>
      </c>
      <c r="G6726" s="258"/>
    </row>
    <row r="6727" spans="1:7" ht="31.5">
      <c r="A6727" s="126"/>
      <c r="B6727" s="257" t="s">
        <v>22622</v>
      </c>
      <c r="C6727" s="95"/>
      <c r="D6727" s="95"/>
      <c r="E6727" s="95"/>
      <c r="F6727" s="95" t="s">
        <v>25184</v>
      </c>
      <c r="G6727" s="258"/>
    </row>
    <row r="6728" spans="1:7" ht="31.5">
      <c r="A6728" s="126"/>
      <c r="B6728" s="257" t="s">
        <v>22623</v>
      </c>
      <c r="C6728" s="95"/>
      <c r="D6728" s="95"/>
      <c r="E6728" s="95"/>
      <c r="F6728" s="95" t="s">
        <v>25184</v>
      </c>
      <c r="G6728" s="258"/>
    </row>
    <row r="6729" spans="1:7" ht="31.5">
      <c r="A6729" s="126"/>
      <c r="B6729" s="257" t="s">
        <v>22624</v>
      </c>
      <c r="C6729" s="95"/>
      <c r="D6729" s="95"/>
      <c r="E6729" s="95"/>
      <c r="F6729" s="95" t="s">
        <v>25184</v>
      </c>
      <c r="G6729" s="258"/>
    </row>
    <row r="6730" spans="1:7" ht="31.5">
      <c r="A6730" s="126"/>
      <c r="B6730" s="257" t="s">
        <v>22625</v>
      </c>
      <c r="C6730" s="95"/>
      <c r="D6730" s="95"/>
      <c r="E6730" s="95"/>
      <c r="F6730" s="95" t="s">
        <v>25184</v>
      </c>
      <c r="G6730" s="258"/>
    </row>
    <row r="6731" spans="1:7" ht="31.5">
      <c r="A6731" s="126"/>
      <c r="B6731" s="257" t="s">
        <v>22626</v>
      </c>
      <c r="C6731" s="95"/>
      <c r="D6731" s="95"/>
      <c r="E6731" s="95"/>
      <c r="F6731" s="95" t="s">
        <v>25184</v>
      </c>
      <c r="G6731" s="258"/>
    </row>
    <row r="6732" spans="1:7" ht="31.5">
      <c r="A6732" s="126"/>
      <c r="B6732" s="257" t="s">
        <v>22627</v>
      </c>
      <c r="C6732" s="95"/>
      <c r="D6732" s="95"/>
      <c r="E6732" s="95"/>
      <c r="F6732" s="95" t="s">
        <v>25184</v>
      </c>
      <c r="G6732" s="258"/>
    </row>
    <row r="6733" spans="1:7" ht="31.5">
      <c r="A6733" s="126"/>
      <c r="B6733" s="257" t="s">
        <v>22628</v>
      </c>
      <c r="C6733" s="95"/>
      <c r="D6733" s="95"/>
      <c r="E6733" s="95"/>
      <c r="F6733" s="95" t="s">
        <v>25184</v>
      </c>
      <c r="G6733" s="258"/>
    </row>
    <row r="6734" spans="1:7" ht="31.5">
      <c r="A6734" s="126"/>
      <c r="B6734" s="257" t="s">
        <v>22629</v>
      </c>
      <c r="C6734" s="95"/>
      <c r="D6734" s="95"/>
      <c r="E6734" s="95"/>
      <c r="F6734" s="95" t="s">
        <v>25184</v>
      </c>
      <c r="G6734" s="258"/>
    </row>
    <row r="6735" spans="1:7" ht="31.5">
      <c r="A6735" s="126"/>
      <c r="B6735" s="257" t="s">
        <v>22630</v>
      </c>
      <c r="C6735" s="95"/>
      <c r="D6735" s="95"/>
      <c r="E6735" s="95"/>
      <c r="F6735" s="95" t="s">
        <v>25184</v>
      </c>
      <c r="G6735" s="258"/>
    </row>
    <row r="6736" spans="1:7" ht="31.5">
      <c r="A6736" s="126"/>
      <c r="B6736" s="257" t="s">
        <v>22631</v>
      </c>
      <c r="C6736" s="95"/>
      <c r="D6736" s="95"/>
      <c r="E6736" s="95"/>
      <c r="F6736" s="95" t="s">
        <v>25184</v>
      </c>
      <c r="G6736" s="258"/>
    </row>
    <row r="6737" spans="1:7" ht="31.5">
      <c r="A6737" s="126"/>
      <c r="B6737" s="257" t="s">
        <v>22632</v>
      </c>
      <c r="C6737" s="95"/>
      <c r="D6737" s="95"/>
      <c r="E6737" s="95"/>
      <c r="F6737" s="95" t="s">
        <v>25184</v>
      </c>
      <c r="G6737" s="258"/>
    </row>
    <row r="6738" spans="1:7" ht="31.5">
      <c r="A6738" s="126"/>
      <c r="B6738" s="257" t="s">
        <v>22633</v>
      </c>
      <c r="C6738" s="95"/>
      <c r="D6738" s="95"/>
      <c r="E6738" s="95"/>
      <c r="F6738" s="95" t="s">
        <v>25184</v>
      </c>
      <c r="G6738" s="258"/>
    </row>
    <row r="6739" spans="1:7" ht="31.5">
      <c r="A6739" s="126"/>
      <c r="B6739" s="257" t="s">
        <v>22634</v>
      </c>
      <c r="C6739" s="95"/>
      <c r="D6739" s="95"/>
      <c r="E6739" s="95"/>
      <c r="F6739" s="95" t="s">
        <v>25184</v>
      </c>
      <c r="G6739" s="258"/>
    </row>
    <row r="6740" spans="1:7" ht="31.5">
      <c r="A6740" s="126"/>
      <c r="B6740" s="257" t="s">
        <v>22635</v>
      </c>
      <c r="C6740" s="95"/>
      <c r="D6740" s="95"/>
      <c r="E6740" s="95"/>
      <c r="F6740" s="95" t="s">
        <v>25184</v>
      </c>
      <c r="G6740" s="258"/>
    </row>
    <row r="6741" spans="1:7" ht="31.5">
      <c r="A6741" s="126"/>
      <c r="B6741" s="257" t="s">
        <v>22636</v>
      </c>
      <c r="C6741" s="95"/>
      <c r="D6741" s="95"/>
      <c r="E6741" s="95"/>
      <c r="F6741" s="95" t="s">
        <v>25184</v>
      </c>
      <c r="G6741" s="258"/>
    </row>
    <row r="6742" spans="1:7" ht="31.5">
      <c r="A6742" s="126"/>
      <c r="B6742" s="257" t="s">
        <v>22637</v>
      </c>
      <c r="C6742" s="95"/>
      <c r="D6742" s="95"/>
      <c r="E6742" s="95"/>
      <c r="F6742" s="95" t="s">
        <v>25184</v>
      </c>
      <c r="G6742" s="258"/>
    </row>
    <row r="6743" spans="1:7" ht="31.5">
      <c r="A6743" s="126"/>
      <c r="B6743" s="257" t="s">
        <v>22638</v>
      </c>
      <c r="C6743" s="95"/>
      <c r="D6743" s="95"/>
      <c r="E6743" s="95"/>
      <c r="F6743" s="95" t="s">
        <v>25184</v>
      </c>
      <c r="G6743" s="258"/>
    </row>
    <row r="6744" spans="1:7" ht="31.5">
      <c r="A6744" s="126"/>
      <c r="B6744" s="257" t="s">
        <v>22639</v>
      </c>
      <c r="C6744" s="95"/>
      <c r="D6744" s="95"/>
      <c r="E6744" s="95"/>
      <c r="F6744" s="95" t="s">
        <v>25184</v>
      </c>
      <c r="G6744" s="258"/>
    </row>
    <row r="6745" spans="1:7" ht="31.5">
      <c r="A6745" s="126"/>
      <c r="B6745" s="257" t="s">
        <v>22640</v>
      </c>
      <c r="C6745" s="95"/>
      <c r="D6745" s="95"/>
      <c r="E6745" s="95"/>
      <c r="F6745" s="95" t="s">
        <v>25184</v>
      </c>
      <c r="G6745" s="258"/>
    </row>
    <row r="6746" spans="1:7" ht="31.5">
      <c r="A6746" s="126"/>
      <c r="B6746" s="257" t="s">
        <v>22641</v>
      </c>
      <c r="C6746" s="95"/>
      <c r="D6746" s="95"/>
      <c r="E6746" s="95"/>
      <c r="F6746" s="95" t="s">
        <v>25184</v>
      </c>
      <c r="G6746" s="258"/>
    </row>
    <row r="6747" spans="1:7" ht="31.5">
      <c r="A6747" s="126"/>
      <c r="B6747" s="257" t="s">
        <v>22642</v>
      </c>
      <c r="C6747" s="95"/>
      <c r="D6747" s="95"/>
      <c r="E6747" s="95"/>
      <c r="F6747" s="95" t="s">
        <v>25184</v>
      </c>
      <c r="G6747" s="258"/>
    </row>
    <row r="6748" spans="1:7" ht="31.5">
      <c r="A6748" s="126"/>
      <c r="B6748" s="257" t="s">
        <v>22643</v>
      </c>
      <c r="C6748" s="95"/>
      <c r="D6748" s="95"/>
      <c r="E6748" s="95"/>
      <c r="F6748" s="95" t="s">
        <v>25184</v>
      </c>
      <c r="G6748" s="258"/>
    </row>
    <row r="6749" spans="1:7" ht="31.5">
      <c r="A6749" s="126"/>
      <c r="B6749" s="257" t="s">
        <v>22644</v>
      </c>
      <c r="C6749" s="95"/>
      <c r="D6749" s="95"/>
      <c r="E6749" s="95"/>
      <c r="F6749" s="95" t="s">
        <v>25184</v>
      </c>
      <c r="G6749" s="258"/>
    </row>
    <row r="6750" spans="1:7" ht="31.5">
      <c r="A6750" s="126"/>
      <c r="B6750" s="257" t="s">
        <v>22645</v>
      </c>
      <c r="C6750" s="95"/>
      <c r="D6750" s="95"/>
      <c r="E6750" s="95"/>
      <c r="F6750" s="95" t="s">
        <v>25184</v>
      </c>
      <c r="G6750" s="258"/>
    </row>
    <row r="6751" spans="1:7" ht="31.5">
      <c r="A6751" s="126"/>
      <c r="B6751" s="257" t="s">
        <v>22646</v>
      </c>
      <c r="C6751" s="95"/>
      <c r="D6751" s="95"/>
      <c r="E6751" s="95"/>
      <c r="F6751" s="95" t="s">
        <v>25184</v>
      </c>
      <c r="G6751" s="258"/>
    </row>
    <row r="6752" spans="1:7" ht="31.5">
      <c r="A6752" s="126"/>
      <c r="B6752" s="257" t="s">
        <v>22647</v>
      </c>
      <c r="C6752" s="95"/>
      <c r="D6752" s="95"/>
      <c r="E6752" s="95"/>
      <c r="F6752" s="95" t="s">
        <v>25184</v>
      </c>
      <c r="G6752" s="258"/>
    </row>
    <row r="6753" spans="1:7" ht="31.5">
      <c r="A6753" s="126"/>
      <c r="B6753" s="257" t="s">
        <v>22648</v>
      </c>
      <c r="C6753" s="95"/>
      <c r="D6753" s="95"/>
      <c r="E6753" s="95"/>
      <c r="F6753" s="95" t="s">
        <v>25184</v>
      </c>
      <c r="G6753" s="258"/>
    </row>
    <row r="6754" spans="1:7" ht="31.5">
      <c r="A6754" s="126"/>
      <c r="B6754" s="257" t="s">
        <v>22649</v>
      </c>
      <c r="C6754" s="95"/>
      <c r="D6754" s="95"/>
      <c r="E6754" s="95"/>
      <c r="F6754" s="95" t="s">
        <v>25184</v>
      </c>
      <c r="G6754" s="258"/>
    </row>
    <row r="6755" spans="1:7" ht="31.5">
      <c r="A6755" s="126"/>
      <c r="B6755" s="257" t="s">
        <v>22650</v>
      </c>
      <c r="C6755" s="95"/>
      <c r="D6755" s="95"/>
      <c r="E6755" s="95"/>
      <c r="F6755" s="95" t="s">
        <v>25184</v>
      </c>
      <c r="G6755" s="258"/>
    </row>
    <row r="6756" spans="1:7" ht="31.5">
      <c r="A6756" s="126"/>
      <c r="B6756" s="257" t="s">
        <v>22651</v>
      </c>
      <c r="C6756" s="95"/>
      <c r="D6756" s="95"/>
      <c r="E6756" s="95"/>
      <c r="F6756" s="95" t="s">
        <v>25184</v>
      </c>
      <c r="G6756" s="258"/>
    </row>
    <row r="6757" spans="1:7" ht="31.5">
      <c r="A6757" s="126"/>
      <c r="B6757" s="257" t="s">
        <v>22652</v>
      </c>
      <c r="C6757" s="95"/>
      <c r="D6757" s="95"/>
      <c r="E6757" s="95"/>
      <c r="F6757" s="95" t="s">
        <v>25184</v>
      </c>
      <c r="G6757" s="258"/>
    </row>
    <row r="6758" spans="1:7" ht="31.5">
      <c r="A6758" s="126"/>
      <c r="B6758" s="257" t="s">
        <v>22653</v>
      </c>
      <c r="C6758" s="95"/>
      <c r="D6758" s="95"/>
      <c r="E6758" s="95"/>
      <c r="F6758" s="95" t="s">
        <v>25184</v>
      </c>
      <c r="G6758" s="258"/>
    </row>
    <row r="6759" spans="1:7" ht="31.5">
      <c r="A6759" s="126"/>
      <c r="B6759" s="257" t="s">
        <v>22654</v>
      </c>
      <c r="C6759" s="95"/>
      <c r="D6759" s="95"/>
      <c r="E6759" s="95"/>
      <c r="F6759" s="95" t="s">
        <v>25184</v>
      </c>
      <c r="G6759" s="258"/>
    </row>
    <row r="6760" spans="1:7" ht="31.5">
      <c r="A6760" s="126"/>
      <c r="B6760" s="257" t="s">
        <v>22655</v>
      </c>
      <c r="C6760" s="95"/>
      <c r="D6760" s="95"/>
      <c r="E6760" s="95"/>
      <c r="F6760" s="95" t="s">
        <v>25184</v>
      </c>
      <c r="G6760" s="258"/>
    </row>
    <row r="6761" spans="1:7" ht="31.5">
      <c r="A6761" s="126"/>
      <c r="B6761" s="257" t="s">
        <v>22656</v>
      </c>
      <c r="C6761" s="95"/>
      <c r="D6761" s="95"/>
      <c r="E6761" s="95"/>
      <c r="F6761" s="95" t="s">
        <v>25184</v>
      </c>
      <c r="G6761" s="258"/>
    </row>
    <row r="6762" spans="1:7" ht="31.5">
      <c r="A6762" s="126"/>
      <c r="B6762" s="257" t="s">
        <v>22657</v>
      </c>
      <c r="C6762" s="95"/>
      <c r="D6762" s="95"/>
      <c r="E6762" s="95"/>
      <c r="F6762" s="95" t="s">
        <v>25184</v>
      </c>
      <c r="G6762" s="258"/>
    </row>
    <row r="6763" spans="1:7" ht="31.5">
      <c r="A6763" s="126"/>
      <c r="B6763" s="257" t="s">
        <v>22658</v>
      </c>
      <c r="C6763" s="95"/>
      <c r="D6763" s="95"/>
      <c r="E6763" s="95"/>
      <c r="F6763" s="95" t="s">
        <v>25184</v>
      </c>
      <c r="G6763" s="258"/>
    </row>
    <row r="6764" spans="1:7" ht="31.5">
      <c r="A6764" s="126"/>
      <c r="B6764" s="257" t="s">
        <v>22659</v>
      </c>
      <c r="C6764" s="95"/>
      <c r="D6764" s="95"/>
      <c r="E6764" s="95"/>
      <c r="F6764" s="95" t="s">
        <v>25184</v>
      </c>
      <c r="G6764" s="258"/>
    </row>
    <row r="6765" spans="1:7" ht="31.5">
      <c r="A6765" s="126"/>
      <c r="B6765" s="257" t="s">
        <v>22660</v>
      </c>
      <c r="C6765" s="95"/>
      <c r="D6765" s="95"/>
      <c r="E6765" s="95"/>
      <c r="F6765" s="95" t="s">
        <v>25184</v>
      </c>
      <c r="G6765" s="258"/>
    </row>
    <row r="6766" spans="1:7" ht="31.5">
      <c r="A6766" s="126"/>
      <c r="B6766" s="257" t="s">
        <v>22661</v>
      </c>
      <c r="C6766" s="95"/>
      <c r="D6766" s="95"/>
      <c r="E6766" s="95"/>
      <c r="F6766" s="95" t="s">
        <v>25184</v>
      </c>
      <c r="G6766" s="258"/>
    </row>
    <row r="6767" spans="1:7" ht="31.5">
      <c r="A6767" s="126"/>
      <c r="B6767" s="257" t="s">
        <v>22662</v>
      </c>
      <c r="C6767" s="95"/>
      <c r="D6767" s="95"/>
      <c r="E6767" s="95"/>
      <c r="F6767" s="95" t="s">
        <v>25184</v>
      </c>
      <c r="G6767" s="258"/>
    </row>
    <row r="6768" spans="1:7" ht="31.5">
      <c r="A6768" s="126"/>
      <c r="B6768" s="257" t="s">
        <v>22663</v>
      </c>
      <c r="C6768" s="95"/>
      <c r="D6768" s="95"/>
      <c r="E6768" s="95"/>
      <c r="F6768" s="95" t="s">
        <v>25184</v>
      </c>
      <c r="G6768" s="258"/>
    </row>
    <row r="6769" spans="1:7" ht="31.5">
      <c r="A6769" s="126"/>
      <c r="B6769" s="257" t="s">
        <v>22664</v>
      </c>
      <c r="C6769" s="95"/>
      <c r="D6769" s="95"/>
      <c r="E6769" s="95"/>
      <c r="F6769" s="95" t="s">
        <v>25184</v>
      </c>
      <c r="G6769" s="258"/>
    </row>
    <row r="6770" spans="1:7" ht="31.5">
      <c r="A6770" s="126"/>
      <c r="B6770" s="257" t="s">
        <v>22665</v>
      </c>
      <c r="C6770" s="95"/>
      <c r="D6770" s="95"/>
      <c r="E6770" s="95"/>
      <c r="F6770" s="95" t="s">
        <v>25184</v>
      </c>
      <c r="G6770" s="258"/>
    </row>
    <row r="6771" spans="1:7" ht="31.5">
      <c r="A6771" s="126"/>
      <c r="B6771" s="257" t="s">
        <v>22666</v>
      </c>
      <c r="C6771" s="95"/>
      <c r="D6771" s="95"/>
      <c r="E6771" s="95"/>
      <c r="F6771" s="95" t="s">
        <v>25184</v>
      </c>
      <c r="G6771" s="258"/>
    </row>
    <row r="6772" spans="1:7" ht="31.5">
      <c r="A6772" s="126"/>
      <c r="B6772" s="257" t="s">
        <v>22667</v>
      </c>
      <c r="C6772" s="95"/>
      <c r="D6772" s="95"/>
      <c r="E6772" s="95"/>
      <c r="F6772" s="95" t="s">
        <v>25184</v>
      </c>
      <c r="G6772" s="258"/>
    </row>
    <row r="6773" spans="1:7" ht="31.5">
      <c r="A6773" s="126"/>
      <c r="B6773" s="257" t="s">
        <v>22668</v>
      </c>
      <c r="C6773" s="95"/>
      <c r="D6773" s="95"/>
      <c r="E6773" s="95"/>
      <c r="F6773" s="95" t="s">
        <v>25184</v>
      </c>
      <c r="G6773" s="258"/>
    </row>
    <row r="6774" spans="1:7" ht="31.5">
      <c r="A6774" s="126"/>
      <c r="B6774" s="257" t="s">
        <v>22669</v>
      </c>
      <c r="C6774" s="95"/>
      <c r="D6774" s="95"/>
      <c r="E6774" s="95"/>
      <c r="F6774" s="95" t="s">
        <v>25184</v>
      </c>
      <c r="G6774" s="258"/>
    </row>
    <row r="6775" spans="1:7" ht="31.5">
      <c r="A6775" s="126"/>
      <c r="B6775" s="257" t="s">
        <v>22670</v>
      </c>
      <c r="C6775" s="95"/>
      <c r="D6775" s="95"/>
      <c r="E6775" s="95"/>
      <c r="F6775" s="95" t="s">
        <v>25184</v>
      </c>
      <c r="G6775" s="258"/>
    </row>
    <row r="6776" spans="1:7" ht="31.5">
      <c r="A6776" s="126"/>
      <c r="B6776" s="257" t="s">
        <v>22671</v>
      </c>
      <c r="C6776" s="95"/>
      <c r="D6776" s="95"/>
      <c r="E6776" s="95"/>
      <c r="F6776" s="95" t="s">
        <v>25184</v>
      </c>
      <c r="G6776" s="258"/>
    </row>
    <row r="6777" spans="1:7" ht="31.5">
      <c r="A6777" s="126"/>
      <c r="B6777" s="257" t="s">
        <v>22672</v>
      </c>
      <c r="C6777" s="95"/>
      <c r="D6777" s="95"/>
      <c r="E6777" s="95"/>
      <c r="F6777" s="95" t="s">
        <v>25184</v>
      </c>
      <c r="G6777" s="258"/>
    </row>
    <row r="6778" spans="1:7" ht="31.5">
      <c r="A6778" s="126"/>
      <c r="B6778" s="257" t="s">
        <v>22673</v>
      </c>
      <c r="C6778" s="95"/>
      <c r="D6778" s="95"/>
      <c r="E6778" s="95"/>
      <c r="F6778" s="95" t="s">
        <v>25184</v>
      </c>
      <c r="G6778" s="258"/>
    </row>
    <row r="6779" spans="1:7" ht="31.5">
      <c r="A6779" s="126"/>
      <c r="B6779" s="257" t="s">
        <v>22674</v>
      </c>
      <c r="C6779" s="95"/>
      <c r="D6779" s="95"/>
      <c r="E6779" s="95"/>
      <c r="F6779" s="95" t="s">
        <v>25184</v>
      </c>
      <c r="G6779" s="258"/>
    </row>
    <row r="6780" spans="1:7" ht="31.5">
      <c r="A6780" s="126"/>
      <c r="B6780" s="257" t="s">
        <v>22675</v>
      </c>
      <c r="C6780" s="95"/>
      <c r="D6780" s="95"/>
      <c r="E6780" s="95"/>
      <c r="F6780" s="95" t="s">
        <v>25184</v>
      </c>
      <c r="G6780" s="258"/>
    </row>
    <row r="6781" spans="1:7" ht="31.5">
      <c r="A6781" s="126"/>
      <c r="B6781" s="257" t="s">
        <v>22676</v>
      </c>
      <c r="C6781" s="95"/>
      <c r="D6781" s="95"/>
      <c r="E6781" s="95"/>
      <c r="F6781" s="95" t="s">
        <v>25184</v>
      </c>
      <c r="G6781" s="258"/>
    </row>
    <row r="6782" spans="1:7" ht="31.5">
      <c r="A6782" s="126"/>
      <c r="B6782" s="257" t="s">
        <v>22677</v>
      </c>
      <c r="C6782" s="95"/>
      <c r="D6782" s="95"/>
      <c r="E6782" s="95"/>
      <c r="F6782" s="95" t="s">
        <v>25184</v>
      </c>
      <c r="G6782" s="258"/>
    </row>
    <row r="6783" spans="1:7" ht="31.5">
      <c r="A6783" s="126"/>
      <c r="B6783" s="257" t="s">
        <v>22678</v>
      </c>
      <c r="C6783" s="95"/>
      <c r="D6783" s="95"/>
      <c r="E6783" s="95"/>
      <c r="F6783" s="95" t="s">
        <v>25184</v>
      </c>
      <c r="G6783" s="258"/>
    </row>
    <row r="6784" spans="1:7" ht="31.5">
      <c r="A6784" s="126"/>
      <c r="B6784" s="257" t="s">
        <v>22679</v>
      </c>
      <c r="C6784" s="95"/>
      <c r="D6784" s="95"/>
      <c r="E6784" s="95"/>
      <c r="F6784" s="95" t="s">
        <v>25184</v>
      </c>
      <c r="G6784" s="258"/>
    </row>
    <row r="6785" spans="1:7" ht="31.5">
      <c r="A6785" s="126"/>
      <c r="B6785" s="257" t="s">
        <v>22680</v>
      </c>
      <c r="C6785" s="95"/>
      <c r="D6785" s="95"/>
      <c r="E6785" s="95"/>
      <c r="F6785" s="95" t="s">
        <v>25184</v>
      </c>
      <c r="G6785" s="258"/>
    </row>
    <row r="6786" spans="1:7" ht="31.5">
      <c r="A6786" s="126"/>
      <c r="B6786" s="257" t="s">
        <v>22681</v>
      </c>
      <c r="C6786" s="95"/>
      <c r="D6786" s="95"/>
      <c r="E6786" s="95"/>
      <c r="F6786" s="95" t="s">
        <v>25184</v>
      </c>
      <c r="G6786" s="258"/>
    </row>
    <row r="6787" spans="1:7" ht="31.5">
      <c r="A6787" s="126"/>
      <c r="B6787" s="257" t="s">
        <v>22682</v>
      </c>
      <c r="C6787" s="95"/>
      <c r="D6787" s="95"/>
      <c r="E6787" s="95"/>
      <c r="F6787" s="95" t="s">
        <v>25184</v>
      </c>
      <c r="G6787" s="258"/>
    </row>
    <row r="6788" spans="1:7" ht="31.5">
      <c r="A6788" s="126"/>
      <c r="B6788" s="257" t="s">
        <v>22683</v>
      </c>
      <c r="C6788" s="95"/>
      <c r="D6788" s="95"/>
      <c r="E6788" s="95"/>
      <c r="F6788" s="95" t="s">
        <v>25184</v>
      </c>
      <c r="G6788" s="258"/>
    </row>
    <row r="6789" spans="1:7" ht="31.5">
      <c r="A6789" s="126"/>
      <c r="B6789" s="257" t="s">
        <v>22684</v>
      </c>
      <c r="C6789" s="95"/>
      <c r="D6789" s="95"/>
      <c r="E6789" s="95"/>
      <c r="F6789" s="95" t="s">
        <v>25184</v>
      </c>
      <c r="G6789" s="258"/>
    </row>
    <row r="6790" spans="1:7" ht="31.5">
      <c r="A6790" s="126"/>
      <c r="B6790" s="257" t="s">
        <v>22685</v>
      </c>
      <c r="C6790" s="95"/>
      <c r="D6790" s="95"/>
      <c r="E6790" s="95"/>
      <c r="F6790" s="95" t="s">
        <v>25184</v>
      </c>
      <c r="G6790" s="258"/>
    </row>
    <row r="6791" spans="1:7" ht="31.5">
      <c r="A6791" s="126"/>
      <c r="B6791" s="257" t="s">
        <v>22686</v>
      </c>
      <c r="C6791" s="95"/>
      <c r="D6791" s="95"/>
      <c r="E6791" s="95"/>
      <c r="F6791" s="95" t="s">
        <v>25184</v>
      </c>
      <c r="G6791" s="258"/>
    </row>
    <row r="6792" spans="1:7" ht="31.5">
      <c r="A6792" s="126"/>
      <c r="B6792" s="257" t="s">
        <v>22687</v>
      </c>
      <c r="C6792" s="95"/>
      <c r="D6792" s="95"/>
      <c r="E6792" s="95"/>
      <c r="F6792" s="95" t="s">
        <v>25184</v>
      </c>
      <c r="G6792" s="258"/>
    </row>
    <row r="6793" spans="1:7" ht="31.5">
      <c r="A6793" s="126"/>
      <c r="B6793" s="257" t="s">
        <v>22688</v>
      </c>
      <c r="C6793" s="95"/>
      <c r="D6793" s="95"/>
      <c r="E6793" s="95"/>
      <c r="F6793" s="95" t="s">
        <v>25184</v>
      </c>
      <c r="G6793" s="258"/>
    </row>
    <row r="6794" spans="1:7" ht="31.5">
      <c r="A6794" s="126"/>
      <c r="B6794" s="257" t="s">
        <v>22689</v>
      </c>
      <c r="C6794" s="95"/>
      <c r="D6794" s="95"/>
      <c r="E6794" s="95"/>
      <c r="F6794" s="95" t="s">
        <v>25184</v>
      </c>
      <c r="G6794" s="258"/>
    </row>
    <row r="6795" spans="1:7" ht="31.5">
      <c r="A6795" s="126"/>
      <c r="B6795" s="257" t="s">
        <v>22690</v>
      </c>
      <c r="C6795" s="95"/>
      <c r="D6795" s="95"/>
      <c r="E6795" s="95"/>
      <c r="F6795" s="95" t="s">
        <v>25184</v>
      </c>
      <c r="G6795" s="258"/>
    </row>
    <row r="6796" spans="1:7" ht="31.5">
      <c r="A6796" s="126"/>
      <c r="B6796" s="257" t="s">
        <v>22691</v>
      </c>
      <c r="C6796" s="95"/>
      <c r="D6796" s="95"/>
      <c r="E6796" s="95"/>
      <c r="F6796" s="95" t="s">
        <v>25184</v>
      </c>
      <c r="G6796" s="258"/>
    </row>
    <row r="6797" spans="1:7" ht="31.5">
      <c r="A6797" s="126"/>
      <c r="B6797" s="257" t="s">
        <v>22692</v>
      </c>
      <c r="C6797" s="95"/>
      <c r="D6797" s="95"/>
      <c r="E6797" s="95"/>
      <c r="F6797" s="95" t="s">
        <v>25184</v>
      </c>
      <c r="G6797" s="258"/>
    </row>
    <row r="6798" spans="1:7" ht="31.5">
      <c r="A6798" s="126"/>
      <c r="B6798" s="257" t="s">
        <v>22693</v>
      </c>
      <c r="C6798" s="95"/>
      <c r="D6798" s="95"/>
      <c r="E6798" s="95"/>
      <c r="F6798" s="95" t="s">
        <v>25184</v>
      </c>
      <c r="G6798" s="258"/>
    </row>
    <row r="6799" spans="1:7" ht="31.5">
      <c r="A6799" s="126"/>
      <c r="B6799" s="257" t="s">
        <v>22694</v>
      </c>
      <c r="C6799" s="95"/>
      <c r="D6799" s="95"/>
      <c r="E6799" s="95"/>
      <c r="F6799" s="95" t="s">
        <v>25184</v>
      </c>
      <c r="G6799" s="258"/>
    </row>
    <row r="6800" spans="1:7" ht="31.5">
      <c r="A6800" s="126"/>
      <c r="B6800" s="257" t="s">
        <v>22695</v>
      </c>
      <c r="C6800" s="95"/>
      <c r="D6800" s="95"/>
      <c r="E6800" s="95"/>
      <c r="F6800" s="95" t="s">
        <v>25184</v>
      </c>
      <c r="G6800" s="258"/>
    </row>
    <row r="6801" spans="1:7" ht="31.5">
      <c r="A6801" s="126"/>
      <c r="B6801" s="257" t="s">
        <v>22696</v>
      </c>
      <c r="C6801" s="95"/>
      <c r="D6801" s="95"/>
      <c r="E6801" s="95"/>
      <c r="F6801" s="95" t="s">
        <v>25184</v>
      </c>
      <c r="G6801" s="258"/>
    </row>
    <row r="6802" spans="1:7" ht="31.5">
      <c r="A6802" s="126"/>
      <c r="B6802" s="257" t="s">
        <v>22697</v>
      </c>
      <c r="C6802" s="95"/>
      <c r="D6802" s="95"/>
      <c r="E6802" s="95"/>
      <c r="F6802" s="95" t="s">
        <v>25184</v>
      </c>
      <c r="G6802" s="258"/>
    </row>
    <row r="6803" spans="1:7" ht="31.5">
      <c r="A6803" s="126"/>
      <c r="B6803" s="257" t="s">
        <v>22698</v>
      </c>
      <c r="C6803" s="95"/>
      <c r="D6803" s="95"/>
      <c r="E6803" s="95"/>
      <c r="F6803" s="95" t="s">
        <v>25184</v>
      </c>
      <c r="G6803" s="258"/>
    </row>
    <row r="6804" spans="1:7" ht="31.5">
      <c r="A6804" s="126"/>
      <c r="B6804" s="257" t="s">
        <v>22699</v>
      </c>
      <c r="C6804" s="95"/>
      <c r="D6804" s="95"/>
      <c r="E6804" s="95"/>
      <c r="F6804" s="95" t="s">
        <v>25184</v>
      </c>
      <c r="G6804" s="258"/>
    </row>
    <row r="6805" spans="1:7" ht="31.5">
      <c r="A6805" s="126"/>
      <c r="B6805" s="257" t="s">
        <v>22700</v>
      </c>
      <c r="C6805" s="95"/>
      <c r="D6805" s="95"/>
      <c r="E6805" s="95"/>
      <c r="F6805" s="95" t="s">
        <v>25184</v>
      </c>
      <c r="G6805" s="258"/>
    </row>
    <row r="6806" spans="1:7" ht="31.5">
      <c r="A6806" s="126"/>
      <c r="B6806" s="257" t="s">
        <v>22701</v>
      </c>
      <c r="C6806" s="95"/>
      <c r="D6806" s="95"/>
      <c r="E6806" s="95"/>
      <c r="F6806" s="95" t="s">
        <v>25184</v>
      </c>
      <c r="G6806" s="258"/>
    </row>
    <row r="6807" spans="1:7" ht="31.5">
      <c r="A6807" s="126"/>
      <c r="B6807" s="257" t="s">
        <v>22702</v>
      </c>
      <c r="C6807" s="95"/>
      <c r="D6807" s="95"/>
      <c r="E6807" s="95"/>
      <c r="F6807" s="95" t="s">
        <v>25184</v>
      </c>
      <c r="G6807" s="258"/>
    </row>
    <row r="6808" spans="1:7" ht="31.5">
      <c r="A6808" s="126"/>
      <c r="B6808" s="257" t="s">
        <v>22703</v>
      </c>
      <c r="C6808" s="95"/>
      <c r="D6808" s="95"/>
      <c r="E6808" s="95"/>
      <c r="F6808" s="95" t="s">
        <v>25184</v>
      </c>
      <c r="G6808" s="258"/>
    </row>
    <row r="6809" spans="1:7" ht="31.5">
      <c r="A6809" s="126"/>
      <c r="B6809" s="257" t="s">
        <v>22704</v>
      </c>
      <c r="C6809" s="95"/>
      <c r="D6809" s="95"/>
      <c r="E6809" s="95"/>
      <c r="F6809" s="95" t="s">
        <v>25184</v>
      </c>
      <c r="G6809" s="258"/>
    </row>
    <row r="6810" spans="1:7" ht="31.5">
      <c r="A6810" s="126"/>
      <c r="B6810" s="257" t="s">
        <v>22705</v>
      </c>
      <c r="C6810" s="95"/>
      <c r="D6810" s="95"/>
      <c r="E6810" s="95"/>
      <c r="F6810" s="95" t="s">
        <v>25184</v>
      </c>
      <c r="G6810" s="258"/>
    </row>
    <row r="6811" spans="1:7" ht="31.5">
      <c r="A6811" s="126"/>
      <c r="B6811" s="257" t="s">
        <v>22706</v>
      </c>
      <c r="C6811" s="95"/>
      <c r="D6811" s="95"/>
      <c r="E6811" s="95"/>
      <c r="F6811" s="95" t="s">
        <v>25184</v>
      </c>
      <c r="G6811" s="258"/>
    </row>
    <row r="6812" spans="1:7" ht="31.5">
      <c r="A6812" s="126"/>
      <c r="B6812" s="257" t="s">
        <v>22707</v>
      </c>
      <c r="C6812" s="95"/>
      <c r="D6812" s="95"/>
      <c r="E6812" s="95"/>
      <c r="F6812" s="95" t="s">
        <v>25184</v>
      </c>
      <c r="G6812" s="258"/>
    </row>
    <row r="6813" spans="1:7" ht="31.5">
      <c r="A6813" s="126"/>
      <c r="B6813" s="257" t="s">
        <v>22708</v>
      </c>
      <c r="C6813" s="95"/>
      <c r="D6813" s="95"/>
      <c r="E6813" s="95"/>
      <c r="F6813" s="95" t="s">
        <v>25184</v>
      </c>
      <c r="G6813" s="258"/>
    </row>
    <row r="6814" spans="1:7" ht="31.5">
      <c r="A6814" s="126"/>
      <c r="B6814" s="257" t="s">
        <v>22709</v>
      </c>
      <c r="C6814" s="95"/>
      <c r="D6814" s="95"/>
      <c r="E6814" s="95"/>
      <c r="F6814" s="95" t="s">
        <v>25184</v>
      </c>
      <c r="G6814" s="258"/>
    </row>
    <row r="6815" spans="1:7" ht="31.5">
      <c r="A6815" s="126"/>
      <c r="B6815" s="257" t="s">
        <v>22710</v>
      </c>
      <c r="C6815" s="95"/>
      <c r="D6815" s="95"/>
      <c r="E6815" s="95"/>
      <c r="F6815" s="95" t="s">
        <v>25184</v>
      </c>
      <c r="G6815" s="258"/>
    </row>
    <row r="6816" spans="1:7" ht="31.5">
      <c r="A6816" s="126"/>
      <c r="B6816" s="257" t="s">
        <v>22711</v>
      </c>
      <c r="C6816" s="95"/>
      <c r="D6816" s="95"/>
      <c r="E6816" s="95"/>
      <c r="F6816" s="95" t="s">
        <v>25184</v>
      </c>
      <c r="G6816" s="258"/>
    </row>
    <row r="6817" spans="1:7" ht="31.5">
      <c r="A6817" s="126"/>
      <c r="B6817" s="257" t="s">
        <v>22712</v>
      </c>
      <c r="C6817" s="95"/>
      <c r="D6817" s="95"/>
      <c r="E6817" s="95"/>
      <c r="F6817" s="95" t="s">
        <v>25184</v>
      </c>
      <c r="G6817" s="258"/>
    </row>
    <row r="6818" spans="1:7" ht="31.5">
      <c r="A6818" s="126"/>
      <c r="B6818" s="257" t="s">
        <v>22713</v>
      </c>
      <c r="C6818" s="95"/>
      <c r="D6818" s="95"/>
      <c r="E6818" s="95"/>
      <c r="F6818" s="95" t="s">
        <v>25184</v>
      </c>
      <c r="G6818" s="258"/>
    </row>
    <row r="6819" spans="1:7" ht="31.5">
      <c r="A6819" s="126"/>
      <c r="B6819" s="257" t="s">
        <v>22714</v>
      </c>
      <c r="C6819" s="95"/>
      <c r="D6819" s="95"/>
      <c r="E6819" s="95"/>
      <c r="F6819" s="95" t="s">
        <v>25184</v>
      </c>
      <c r="G6819" s="258"/>
    </row>
    <row r="6820" spans="1:7" ht="31.5">
      <c r="A6820" s="126"/>
      <c r="B6820" s="257" t="s">
        <v>22715</v>
      </c>
      <c r="C6820" s="95"/>
      <c r="D6820" s="95"/>
      <c r="E6820" s="95"/>
      <c r="F6820" s="95" t="s">
        <v>25184</v>
      </c>
      <c r="G6820" s="258"/>
    </row>
    <row r="6821" spans="1:7" ht="31.5">
      <c r="A6821" s="126"/>
      <c r="B6821" s="257" t="s">
        <v>22716</v>
      </c>
      <c r="C6821" s="95"/>
      <c r="D6821" s="95"/>
      <c r="E6821" s="95"/>
      <c r="F6821" s="95" t="s">
        <v>25184</v>
      </c>
      <c r="G6821" s="258"/>
    </row>
    <row r="6822" spans="1:7" ht="31.5">
      <c r="A6822" s="126"/>
      <c r="B6822" s="257" t="s">
        <v>22717</v>
      </c>
      <c r="C6822" s="95"/>
      <c r="D6822" s="95"/>
      <c r="E6822" s="95"/>
      <c r="F6822" s="95" t="s">
        <v>25184</v>
      </c>
      <c r="G6822" s="258"/>
    </row>
    <row r="6823" spans="1:7" ht="31.5">
      <c r="A6823" s="126"/>
      <c r="B6823" s="257" t="s">
        <v>22718</v>
      </c>
      <c r="C6823" s="95"/>
      <c r="D6823" s="95"/>
      <c r="E6823" s="95"/>
      <c r="F6823" s="95" t="s">
        <v>25184</v>
      </c>
      <c r="G6823" s="258"/>
    </row>
    <row r="6824" spans="1:7" ht="31.5">
      <c r="A6824" s="126"/>
      <c r="B6824" s="257" t="s">
        <v>22719</v>
      </c>
      <c r="C6824" s="95"/>
      <c r="D6824" s="95"/>
      <c r="E6824" s="95"/>
      <c r="F6824" s="95" t="s">
        <v>25184</v>
      </c>
      <c r="G6824" s="258"/>
    </row>
    <row r="6825" spans="1:7" ht="31.5">
      <c r="A6825" s="126"/>
      <c r="B6825" s="257" t="s">
        <v>22720</v>
      </c>
      <c r="C6825" s="95"/>
      <c r="D6825" s="95"/>
      <c r="E6825" s="95"/>
      <c r="F6825" s="95" t="s">
        <v>25184</v>
      </c>
      <c r="G6825" s="258"/>
    </row>
    <row r="6826" spans="1:7" ht="31.5">
      <c r="A6826" s="126"/>
      <c r="B6826" s="257" t="s">
        <v>22721</v>
      </c>
      <c r="C6826" s="95"/>
      <c r="D6826" s="95"/>
      <c r="E6826" s="95"/>
      <c r="F6826" s="95" t="s">
        <v>25184</v>
      </c>
      <c r="G6826" s="258"/>
    </row>
    <row r="6827" spans="1:7" ht="31.5">
      <c r="A6827" s="126"/>
      <c r="B6827" s="257" t="s">
        <v>22722</v>
      </c>
      <c r="C6827" s="95"/>
      <c r="D6827" s="95"/>
      <c r="E6827" s="95"/>
      <c r="F6827" s="95" t="s">
        <v>25184</v>
      </c>
      <c r="G6827" s="258"/>
    </row>
    <row r="6828" spans="1:7" ht="31.5">
      <c r="A6828" s="126"/>
      <c r="B6828" s="257" t="s">
        <v>22723</v>
      </c>
      <c r="C6828" s="95"/>
      <c r="D6828" s="95"/>
      <c r="E6828" s="95"/>
      <c r="F6828" s="95" t="s">
        <v>25184</v>
      </c>
      <c r="G6828" s="258"/>
    </row>
    <row r="6829" spans="1:7" ht="31.5">
      <c r="A6829" s="126"/>
      <c r="B6829" s="257" t="s">
        <v>22724</v>
      </c>
      <c r="C6829" s="95"/>
      <c r="D6829" s="95"/>
      <c r="E6829" s="95"/>
      <c r="F6829" s="95" t="s">
        <v>25184</v>
      </c>
      <c r="G6829" s="258"/>
    </row>
    <row r="6830" spans="1:7" ht="31.5">
      <c r="A6830" s="126"/>
      <c r="B6830" s="257" t="s">
        <v>22725</v>
      </c>
      <c r="C6830" s="95"/>
      <c r="D6830" s="95"/>
      <c r="E6830" s="95"/>
      <c r="F6830" s="95" t="s">
        <v>25184</v>
      </c>
      <c r="G6830" s="258"/>
    </row>
    <row r="6831" spans="1:7" ht="31.5">
      <c r="A6831" s="126"/>
      <c r="B6831" s="257" t="s">
        <v>22726</v>
      </c>
      <c r="C6831" s="95"/>
      <c r="D6831" s="95"/>
      <c r="E6831" s="95"/>
      <c r="F6831" s="95" t="s">
        <v>25184</v>
      </c>
      <c r="G6831" s="258"/>
    </row>
    <row r="6832" spans="1:7" ht="31.5">
      <c r="A6832" s="126"/>
      <c r="B6832" s="257" t="s">
        <v>22727</v>
      </c>
      <c r="C6832" s="95"/>
      <c r="D6832" s="95"/>
      <c r="E6832" s="95"/>
      <c r="F6832" s="95" t="s">
        <v>25184</v>
      </c>
      <c r="G6832" s="258"/>
    </row>
    <row r="6833" spans="1:7" ht="31.5">
      <c r="A6833" s="126"/>
      <c r="B6833" s="257" t="s">
        <v>22728</v>
      </c>
      <c r="C6833" s="95"/>
      <c r="D6833" s="95"/>
      <c r="E6833" s="95"/>
      <c r="F6833" s="95" t="s">
        <v>25184</v>
      </c>
      <c r="G6833" s="258"/>
    </row>
    <row r="6834" spans="1:7" ht="31.5">
      <c r="A6834" s="126"/>
      <c r="B6834" s="257" t="s">
        <v>22729</v>
      </c>
      <c r="C6834" s="95"/>
      <c r="D6834" s="95"/>
      <c r="E6834" s="95"/>
      <c r="F6834" s="95" t="s">
        <v>25184</v>
      </c>
      <c r="G6834" s="258"/>
    </row>
    <row r="6835" spans="1:7" ht="31.5">
      <c r="A6835" s="126"/>
      <c r="B6835" s="257" t="s">
        <v>22730</v>
      </c>
      <c r="C6835" s="95"/>
      <c r="D6835" s="95"/>
      <c r="E6835" s="95"/>
      <c r="F6835" s="95" t="s">
        <v>25184</v>
      </c>
      <c r="G6835" s="258"/>
    </row>
    <row r="6836" spans="1:7" ht="31.5">
      <c r="A6836" s="126"/>
      <c r="B6836" s="257" t="s">
        <v>22731</v>
      </c>
      <c r="C6836" s="95"/>
      <c r="D6836" s="95"/>
      <c r="E6836" s="95"/>
      <c r="F6836" s="95" t="s">
        <v>25184</v>
      </c>
      <c r="G6836" s="258"/>
    </row>
    <row r="6837" spans="1:7" ht="31.5">
      <c r="A6837" s="126"/>
      <c r="B6837" s="257" t="s">
        <v>22732</v>
      </c>
      <c r="C6837" s="95"/>
      <c r="D6837" s="95"/>
      <c r="E6837" s="95"/>
      <c r="F6837" s="95" t="s">
        <v>25184</v>
      </c>
      <c r="G6837" s="258"/>
    </row>
    <row r="6838" spans="1:7" ht="31.5">
      <c r="A6838" s="126"/>
      <c r="B6838" s="257" t="s">
        <v>22733</v>
      </c>
      <c r="C6838" s="95"/>
      <c r="D6838" s="95"/>
      <c r="E6838" s="95"/>
      <c r="F6838" s="95" t="s">
        <v>25184</v>
      </c>
      <c r="G6838" s="258"/>
    </row>
    <row r="6839" spans="1:7" ht="31.5">
      <c r="A6839" s="126"/>
      <c r="B6839" s="257" t="s">
        <v>22734</v>
      </c>
      <c r="C6839" s="95"/>
      <c r="D6839" s="95"/>
      <c r="E6839" s="95"/>
      <c r="F6839" s="95" t="s">
        <v>25184</v>
      </c>
      <c r="G6839" s="258"/>
    </row>
    <row r="6840" spans="1:7" ht="31.5">
      <c r="A6840" s="126"/>
      <c r="B6840" s="257" t="s">
        <v>22735</v>
      </c>
      <c r="C6840" s="95"/>
      <c r="D6840" s="95"/>
      <c r="E6840" s="95"/>
      <c r="F6840" s="95" t="s">
        <v>25184</v>
      </c>
      <c r="G6840" s="258"/>
    </row>
    <row r="6841" spans="1:7" ht="31.5">
      <c r="A6841" s="126"/>
      <c r="B6841" s="257" t="s">
        <v>22736</v>
      </c>
      <c r="C6841" s="95"/>
      <c r="D6841" s="95"/>
      <c r="E6841" s="95"/>
      <c r="F6841" s="95" t="s">
        <v>25184</v>
      </c>
      <c r="G6841" s="258"/>
    </row>
    <row r="6842" spans="1:7" ht="31.5">
      <c r="A6842" s="126"/>
      <c r="B6842" s="257" t="s">
        <v>22737</v>
      </c>
      <c r="C6842" s="95"/>
      <c r="D6842" s="95"/>
      <c r="E6842" s="95"/>
      <c r="F6842" s="95" t="s">
        <v>25184</v>
      </c>
      <c r="G6842" s="258"/>
    </row>
    <row r="6843" spans="1:7" ht="31.5">
      <c r="A6843" s="126"/>
      <c r="B6843" s="257" t="s">
        <v>22738</v>
      </c>
      <c r="C6843" s="95"/>
      <c r="D6843" s="95"/>
      <c r="E6843" s="95"/>
      <c r="F6843" s="95" t="s">
        <v>25184</v>
      </c>
      <c r="G6843" s="258"/>
    </row>
    <row r="6844" spans="1:7" ht="31.5">
      <c r="A6844" s="126"/>
      <c r="B6844" s="257" t="s">
        <v>22739</v>
      </c>
      <c r="C6844" s="95"/>
      <c r="D6844" s="95"/>
      <c r="E6844" s="95"/>
      <c r="F6844" s="95" t="s">
        <v>25184</v>
      </c>
      <c r="G6844" s="258"/>
    </row>
    <row r="6845" spans="1:7" ht="31.5">
      <c r="A6845" s="126"/>
      <c r="B6845" s="257" t="s">
        <v>22740</v>
      </c>
      <c r="C6845" s="95"/>
      <c r="D6845" s="95"/>
      <c r="E6845" s="95"/>
      <c r="F6845" s="95" t="s">
        <v>25184</v>
      </c>
      <c r="G6845" s="258"/>
    </row>
    <row r="6846" spans="1:7" ht="31.5">
      <c r="A6846" s="126"/>
      <c r="B6846" s="257" t="s">
        <v>22741</v>
      </c>
      <c r="C6846" s="95"/>
      <c r="D6846" s="95"/>
      <c r="E6846" s="95"/>
      <c r="F6846" s="95" t="s">
        <v>25184</v>
      </c>
      <c r="G6846" s="258"/>
    </row>
    <row r="6847" spans="1:7" ht="31.5">
      <c r="A6847" s="126"/>
      <c r="B6847" s="257" t="s">
        <v>22742</v>
      </c>
      <c r="C6847" s="95"/>
      <c r="D6847" s="95"/>
      <c r="E6847" s="95"/>
      <c r="F6847" s="95" t="s">
        <v>25184</v>
      </c>
      <c r="G6847" s="258"/>
    </row>
    <row r="6848" spans="1:7" ht="31.5">
      <c r="A6848" s="126"/>
      <c r="B6848" s="257" t="s">
        <v>22743</v>
      </c>
      <c r="C6848" s="95"/>
      <c r="D6848" s="95"/>
      <c r="E6848" s="95"/>
      <c r="F6848" s="95" t="s">
        <v>25184</v>
      </c>
      <c r="G6848" s="258"/>
    </row>
    <row r="6849" spans="1:7" ht="31.5">
      <c r="A6849" s="126"/>
      <c r="B6849" s="257" t="s">
        <v>22744</v>
      </c>
      <c r="C6849" s="95"/>
      <c r="D6849" s="95"/>
      <c r="E6849" s="95"/>
      <c r="F6849" s="95" t="s">
        <v>25184</v>
      </c>
      <c r="G6849" s="258"/>
    </row>
    <row r="6850" spans="1:7" ht="31.5">
      <c r="A6850" s="126"/>
      <c r="B6850" s="257" t="s">
        <v>22745</v>
      </c>
      <c r="C6850" s="95"/>
      <c r="D6850" s="95"/>
      <c r="E6850" s="95"/>
      <c r="F6850" s="95" t="s">
        <v>25184</v>
      </c>
      <c r="G6850" s="258"/>
    </row>
    <row r="6851" spans="1:7" ht="31.5">
      <c r="A6851" s="126"/>
      <c r="B6851" s="257" t="s">
        <v>22746</v>
      </c>
      <c r="C6851" s="95"/>
      <c r="D6851" s="95"/>
      <c r="E6851" s="95"/>
      <c r="F6851" s="95" t="s">
        <v>25184</v>
      </c>
      <c r="G6851" s="258"/>
    </row>
    <row r="6852" spans="1:7" ht="31.5">
      <c r="A6852" s="126"/>
      <c r="B6852" s="257" t="s">
        <v>22747</v>
      </c>
      <c r="C6852" s="95"/>
      <c r="D6852" s="95"/>
      <c r="E6852" s="95"/>
      <c r="F6852" s="95" t="s">
        <v>25184</v>
      </c>
      <c r="G6852" s="258"/>
    </row>
    <row r="6853" spans="1:7" ht="31.5">
      <c r="A6853" s="126"/>
      <c r="B6853" s="257" t="s">
        <v>22748</v>
      </c>
      <c r="C6853" s="95"/>
      <c r="D6853" s="95"/>
      <c r="E6853" s="95"/>
      <c r="F6853" s="95" t="s">
        <v>25184</v>
      </c>
      <c r="G6853" s="258"/>
    </row>
    <row r="6854" spans="1:7" ht="31.5">
      <c r="A6854" s="126"/>
      <c r="B6854" s="257" t="s">
        <v>22749</v>
      </c>
      <c r="C6854" s="95"/>
      <c r="D6854" s="95"/>
      <c r="E6854" s="95"/>
      <c r="F6854" s="95" t="s">
        <v>25184</v>
      </c>
      <c r="G6854" s="258"/>
    </row>
    <row r="6855" spans="1:7" ht="31.5">
      <c r="A6855" s="126"/>
      <c r="B6855" s="257" t="s">
        <v>22750</v>
      </c>
      <c r="C6855" s="95"/>
      <c r="D6855" s="95"/>
      <c r="E6855" s="95"/>
      <c r="F6855" s="95" t="s">
        <v>25184</v>
      </c>
      <c r="G6855" s="258"/>
    </row>
    <row r="6856" spans="1:7" ht="31.5">
      <c r="A6856" s="126"/>
      <c r="B6856" s="257" t="s">
        <v>22751</v>
      </c>
      <c r="C6856" s="95"/>
      <c r="D6856" s="95"/>
      <c r="E6856" s="95"/>
      <c r="F6856" s="95" t="s">
        <v>25184</v>
      </c>
      <c r="G6856" s="258"/>
    </row>
    <row r="6857" spans="1:7" ht="31.5">
      <c r="A6857" s="126"/>
      <c r="B6857" s="257" t="s">
        <v>22752</v>
      </c>
      <c r="C6857" s="95"/>
      <c r="D6857" s="95"/>
      <c r="E6857" s="95"/>
      <c r="F6857" s="95" t="s">
        <v>25184</v>
      </c>
      <c r="G6857" s="258"/>
    </row>
    <row r="6858" spans="1:7" ht="31.5">
      <c r="A6858" s="126"/>
      <c r="B6858" s="257" t="s">
        <v>22753</v>
      </c>
      <c r="C6858" s="95"/>
      <c r="D6858" s="95"/>
      <c r="E6858" s="95"/>
      <c r="F6858" s="95" t="s">
        <v>25184</v>
      </c>
      <c r="G6858" s="258"/>
    </row>
    <row r="6859" spans="1:7" ht="31.5">
      <c r="A6859" s="126"/>
      <c r="B6859" s="257" t="s">
        <v>22754</v>
      </c>
      <c r="C6859" s="95"/>
      <c r="D6859" s="95"/>
      <c r="E6859" s="95"/>
      <c r="F6859" s="95" t="s">
        <v>25184</v>
      </c>
      <c r="G6859" s="258"/>
    </row>
    <row r="6860" spans="1:7" ht="31.5">
      <c r="A6860" s="126"/>
      <c r="B6860" s="257" t="s">
        <v>22755</v>
      </c>
      <c r="C6860" s="95"/>
      <c r="D6860" s="95"/>
      <c r="E6860" s="95"/>
      <c r="F6860" s="95" t="s">
        <v>25184</v>
      </c>
      <c r="G6860" s="258"/>
    </row>
    <row r="6861" spans="1:7" ht="31.5">
      <c r="A6861" s="126"/>
      <c r="B6861" s="257" t="s">
        <v>22756</v>
      </c>
      <c r="C6861" s="95"/>
      <c r="D6861" s="95"/>
      <c r="E6861" s="95"/>
      <c r="F6861" s="95" t="s">
        <v>25184</v>
      </c>
      <c r="G6861" s="258"/>
    </row>
    <row r="6862" spans="1:7" ht="31.5">
      <c r="A6862" s="126"/>
      <c r="B6862" s="257" t="s">
        <v>22757</v>
      </c>
      <c r="C6862" s="95"/>
      <c r="D6862" s="95"/>
      <c r="E6862" s="95"/>
      <c r="F6862" s="95" t="s">
        <v>25184</v>
      </c>
      <c r="G6862" s="258"/>
    </row>
    <row r="6863" spans="1:7" ht="31.5">
      <c r="A6863" s="126"/>
      <c r="B6863" s="257" t="s">
        <v>22758</v>
      </c>
      <c r="C6863" s="95"/>
      <c r="D6863" s="95"/>
      <c r="E6863" s="95"/>
      <c r="F6863" s="95" t="s">
        <v>25184</v>
      </c>
      <c r="G6863" s="258"/>
    </row>
    <row r="6864" spans="1:7" ht="31.5">
      <c r="A6864" s="126"/>
      <c r="B6864" s="257" t="s">
        <v>22759</v>
      </c>
      <c r="C6864" s="95"/>
      <c r="D6864" s="95"/>
      <c r="E6864" s="95"/>
      <c r="F6864" s="95" t="s">
        <v>25184</v>
      </c>
      <c r="G6864" s="258"/>
    </row>
    <row r="6865" spans="1:7" ht="31.5">
      <c r="A6865" s="126"/>
      <c r="B6865" s="257" t="s">
        <v>22760</v>
      </c>
      <c r="C6865" s="95"/>
      <c r="D6865" s="95"/>
      <c r="E6865" s="95"/>
      <c r="F6865" s="95" t="s">
        <v>25184</v>
      </c>
      <c r="G6865" s="258"/>
    </row>
    <row r="6866" spans="1:7" ht="31.5">
      <c r="A6866" s="126"/>
      <c r="B6866" s="257" t="s">
        <v>22761</v>
      </c>
      <c r="C6866" s="95"/>
      <c r="D6866" s="95"/>
      <c r="E6866" s="95"/>
      <c r="F6866" s="95" t="s">
        <v>25184</v>
      </c>
      <c r="G6866" s="258"/>
    </row>
    <row r="6867" spans="1:7" ht="31.5">
      <c r="A6867" s="126"/>
      <c r="B6867" s="257" t="s">
        <v>22762</v>
      </c>
      <c r="C6867" s="95"/>
      <c r="D6867" s="95"/>
      <c r="E6867" s="95"/>
      <c r="F6867" s="95" t="s">
        <v>25184</v>
      </c>
      <c r="G6867" s="258"/>
    </row>
    <row r="6868" spans="1:7" ht="31.5">
      <c r="A6868" s="126"/>
      <c r="B6868" s="257" t="s">
        <v>22763</v>
      </c>
      <c r="C6868" s="95"/>
      <c r="D6868" s="95"/>
      <c r="E6868" s="95"/>
      <c r="F6868" s="95" t="s">
        <v>25184</v>
      </c>
      <c r="G6868" s="258"/>
    </row>
    <row r="6869" spans="1:7" ht="31.5">
      <c r="A6869" s="126"/>
      <c r="B6869" s="257" t="s">
        <v>22764</v>
      </c>
      <c r="C6869" s="95"/>
      <c r="D6869" s="95"/>
      <c r="E6869" s="95"/>
      <c r="F6869" s="95" t="s">
        <v>25184</v>
      </c>
      <c r="G6869" s="258"/>
    </row>
    <row r="6870" spans="1:7" ht="31.5">
      <c r="A6870" s="126"/>
      <c r="B6870" s="257" t="s">
        <v>22765</v>
      </c>
      <c r="C6870" s="95"/>
      <c r="D6870" s="95"/>
      <c r="E6870" s="95"/>
      <c r="F6870" s="95" t="s">
        <v>25184</v>
      </c>
      <c r="G6870" s="258"/>
    </row>
    <row r="6871" spans="1:7" ht="31.5">
      <c r="A6871" s="126"/>
      <c r="B6871" s="257" t="s">
        <v>22766</v>
      </c>
      <c r="C6871" s="95"/>
      <c r="D6871" s="95"/>
      <c r="E6871" s="95"/>
      <c r="F6871" s="95" t="s">
        <v>25184</v>
      </c>
      <c r="G6871" s="258"/>
    </row>
    <row r="6872" spans="1:7" ht="31.5">
      <c r="A6872" s="126"/>
      <c r="B6872" s="257" t="s">
        <v>22767</v>
      </c>
      <c r="C6872" s="95"/>
      <c r="D6872" s="95"/>
      <c r="E6872" s="95"/>
      <c r="F6872" s="95" t="s">
        <v>25184</v>
      </c>
      <c r="G6872" s="258"/>
    </row>
    <row r="6873" spans="1:7" ht="31.5">
      <c r="A6873" s="126"/>
      <c r="B6873" s="257" t="s">
        <v>22768</v>
      </c>
      <c r="C6873" s="95"/>
      <c r="D6873" s="95"/>
      <c r="E6873" s="95"/>
      <c r="F6873" s="95" t="s">
        <v>25184</v>
      </c>
      <c r="G6873" s="258"/>
    </row>
    <row r="6874" spans="1:7" ht="31.5">
      <c r="A6874" s="126"/>
      <c r="B6874" s="257" t="s">
        <v>22769</v>
      </c>
      <c r="C6874" s="95"/>
      <c r="D6874" s="95"/>
      <c r="E6874" s="95"/>
      <c r="F6874" s="95" t="s">
        <v>25184</v>
      </c>
      <c r="G6874" s="258"/>
    </row>
    <row r="6875" spans="1:7" ht="31.5">
      <c r="A6875" s="126"/>
      <c r="B6875" s="257" t="s">
        <v>22770</v>
      </c>
      <c r="C6875" s="95"/>
      <c r="D6875" s="95"/>
      <c r="E6875" s="95"/>
      <c r="F6875" s="95" t="s">
        <v>25184</v>
      </c>
      <c r="G6875" s="258"/>
    </row>
    <row r="6876" spans="1:7" ht="31.5">
      <c r="A6876" s="126"/>
      <c r="B6876" s="257" t="s">
        <v>22771</v>
      </c>
      <c r="C6876" s="95"/>
      <c r="D6876" s="95"/>
      <c r="E6876" s="95"/>
      <c r="F6876" s="95" t="s">
        <v>25184</v>
      </c>
      <c r="G6876" s="258"/>
    </row>
    <row r="6877" spans="1:7" ht="31.5">
      <c r="A6877" s="126"/>
      <c r="B6877" s="257" t="s">
        <v>22772</v>
      </c>
      <c r="C6877" s="95"/>
      <c r="D6877" s="95"/>
      <c r="E6877" s="95"/>
      <c r="F6877" s="95" t="s">
        <v>25184</v>
      </c>
      <c r="G6877" s="258"/>
    </row>
    <row r="6878" spans="1:7" ht="31.5">
      <c r="A6878" s="126"/>
      <c r="B6878" s="257" t="s">
        <v>22773</v>
      </c>
      <c r="C6878" s="95"/>
      <c r="D6878" s="95"/>
      <c r="E6878" s="95"/>
      <c r="F6878" s="95" t="s">
        <v>25184</v>
      </c>
      <c r="G6878" s="258"/>
    </row>
    <row r="6879" spans="1:7" ht="31.5">
      <c r="A6879" s="126"/>
      <c r="B6879" s="257" t="s">
        <v>22774</v>
      </c>
      <c r="C6879" s="95"/>
      <c r="D6879" s="95"/>
      <c r="E6879" s="95"/>
      <c r="F6879" s="95" t="s">
        <v>25184</v>
      </c>
      <c r="G6879" s="258"/>
    </row>
    <row r="6880" spans="1:7" ht="31.5">
      <c r="A6880" s="126"/>
      <c r="B6880" s="257" t="s">
        <v>22775</v>
      </c>
      <c r="C6880" s="95"/>
      <c r="D6880" s="95"/>
      <c r="E6880" s="95"/>
      <c r="F6880" s="95" t="s">
        <v>25184</v>
      </c>
      <c r="G6880" s="258"/>
    </row>
    <row r="6881" spans="1:7" ht="31.5">
      <c r="A6881" s="126"/>
      <c r="B6881" s="257" t="s">
        <v>22776</v>
      </c>
      <c r="C6881" s="95"/>
      <c r="D6881" s="95"/>
      <c r="E6881" s="95"/>
      <c r="F6881" s="95" t="s">
        <v>25184</v>
      </c>
      <c r="G6881" s="258"/>
    </row>
    <row r="6882" spans="1:7" ht="31.5">
      <c r="A6882" s="126"/>
      <c r="B6882" s="257" t="s">
        <v>22777</v>
      </c>
      <c r="C6882" s="95"/>
      <c r="D6882" s="95"/>
      <c r="E6882" s="95"/>
      <c r="F6882" s="95" t="s">
        <v>25184</v>
      </c>
      <c r="G6882" s="258"/>
    </row>
    <row r="6883" spans="1:7" ht="31.5">
      <c r="A6883" s="126"/>
      <c r="B6883" s="257" t="s">
        <v>22778</v>
      </c>
      <c r="C6883" s="95"/>
      <c r="D6883" s="95"/>
      <c r="E6883" s="95"/>
      <c r="F6883" s="95" t="s">
        <v>25184</v>
      </c>
      <c r="G6883" s="258"/>
    </row>
    <row r="6884" spans="1:7" ht="31.5">
      <c r="A6884" s="126"/>
      <c r="B6884" s="257" t="s">
        <v>22779</v>
      </c>
      <c r="C6884" s="95"/>
      <c r="D6884" s="95"/>
      <c r="E6884" s="95"/>
      <c r="F6884" s="95" t="s">
        <v>25184</v>
      </c>
      <c r="G6884" s="258"/>
    </row>
    <row r="6885" spans="1:7" ht="31.5">
      <c r="A6885" s="126"/>
      <c r="B6885" s="257" t="s">
        <v>22780</v>
      </c>
      <c r="C6885" s="95"/>
      <c r="D6885" s="95"/>
      <c r="E6885" s="95"/>
      <c r="F6885" s="95" t="s">
        <v>25184</v>
      </c>
      <c r="G6885" s="258"/>
    </row>
    <row r="6886" spans="1:7" ht="31.5">
      <c r="A6886" s="126"/>
      <c r="B6886" s="257" t="s">
        <v>22781</v>
      </c>
      <c r="C6886" s="95"/>
      <c r="D6886" s="95"/>
      <c r="E6886" s="95"/>
      <c r="F6886" s="95" t="s">
        <v>25184</v>
      </c>
      <c r="G6886" s="258"/>
    </row>
    <row r="6887" spans="1:7" ht="31.5">
      <c r="A6887" s="126"/>
      <c r="B6887" s="257" t="s">
        <v>22782</v>
      </c>
      <c r="C6887" s="95"/>
      <c r="D6887" s="95"/>
      <c r="E6887" s="95"/>
      <c r="F6887" s="95" t="s">
        <v>25184</v>
      </c>
      <c r="G6887" s="258"/>
    </row>
    <row r="6888" spans="1:7" ht="31.5">
      <c r="A6888" s="126"/>
      <c r="B6888" s="257" t="s">
        <v>22783</v>
      </c>
      <c r="C6888" s="95"/>
      <c r="D6888" s="95"/>
      <c r="E6888" s="95"/>
      <c r="F6888" s="95" t="s">
        <v>25184</v>
      </c>
      <c r="G6888" s="258"/>
    </row>
    <row r="6889" spans="1:7" ht="31.5">
      <c r="A6889" s="126"/>
      <c r="B6889" s="257" t="s">
        <v>22784</v>
      </c>
      <c r="C6889" s="95"/>
      <c r="D6889" s="95"/>
      <c r="E6889" s="95"/>
      <c r="F6889" s="95" t="s">
        <v>25184</v>
      </c>
      <c r="G6889" s="258"/>
    </row>
    <row r="6890" spans="1:7" ht="31.5">
      <c r="A6890" s="126"/>
      <c r="B6890" s="257" t="s">
        <v>22785</v>
      </c>
      <c r="C6890" s="95"/>
      <c r="D6890" s="95"/>
      <c r="E6890" s="95"/>
      <c r="F6890" s="95" t="s">
        <v>25184</v>
      </c>
      <c r="G6890" s="258"/>
    </row>
    <row r="6891" spans="1:7" ht="31.5">
      <c r="A6891" s="126"/>
      <c r="B6891" s="257" t="s">
        <v>22786</v>
      </c>
      <c r="C6891" s="95"/>
      <c r="D6891" s="95"/>
      <c r="E6891" s="95"/>
      <c r="F6891" s="95" t="s">
        <v>25184</v>
      </c>
      <c r="G6891" s="258"/>
    </row>
    <row r="6892" spans="1:7" ht="31.5">
      <c r="A6892" s="126"/>
      <c r="B6892" s="257" t="s">
        <v>22787</v>
      </c>
      <c r="C6892" s="95"/>
      <c r="D6892" s="95"/>
      <c r="E6892" s="95"/>
      <c r="F6892" s="95" t="s">
        <v>25184</v>
      </c>
      <c r="G6892" s="258"/>
    </row>
    <row r="6893" spans="1:7" ht="31.5">
      <c r="A6893" s="126"/>
      <c r="B6893" s="257" t="s">
        <v>22788</v>
      </c>
      <c r="C6893" s="95"/>
      <c r="D6893" s="95"/>
      <c r="E6893" s="95"/>
      <c r="F6893" s="95" t="s">
        <v>25184</v>
      </c>
      <c r="G6893" s="258"/>
    </row>
    <row r="6894" spans="1:7" ht="31.5">
      <c r="A6894" s="126"/>
      <c r="B6894" s="257" t="s">
        <v>22789</v>
      </c>
      <c r="C6894" s="95"/>
      <c r="D6894" s="95"/>
      <c r="E6894" s="95"/>
      <c r="F6894" s="95" t="s">
        <v>25184</v>
      </c>
      <c r="G6894" s="258"/>
    </row>
    <row r="6895" spans="1:7" ht="31.5">
      <c r="A6895" s="126"/>
      <c r="B6895" s="257" t="s">
        <v>22790</v>
      </c>
      <c r="C6895" s="95"/>
      <c r="D6895" s="95"/>
      <c r="E6895" s="95"/>
      <c r="F6895" s="95" t="s">
        <v>25184</v>
      </c>
      <c r="G6895" s="258"/>
    </row>
    <row r="6896" spans="1:7" ht="31.5">
      <c r="A6896" s="126"/>
      <c r="B6896" s="257" t="s">
        <v>22791</v>
      </c>
      <c r="C6896" s="95"/>
      <c r="D6896" s="95"/>
      <c r="E6896" s="95"/>
      <c r="F6896" s="95" t="s">
        <v>25184</v>
      </c>
      <c r="G6896" s="258"/>
    </row>
    <row r="6897" spans="1:7" ht="31.5">
      <c r="A6897" s="126"/>
      <c r="B6897" s="257" t="s">
        <v>22792</v>
      </c>
      <c r="C6897" s="95"/>
      <c r="D6897" s="95"/>
      <c r="E6897" s="95"/>
      <c r="F6897" s="95" t="s">
        <v>25184</v>
      </c>
      <c r="G6897" s="258"/>
    </row>
    <row r="6898" spans="1:7" ht="31.5">
      <c r="A6898" s="126"/>
      <c r="B6898" s="257" t="s">
        <v>22793</v>
      </c>
      <c r="C6898" s="95"/>
      <c r="D6898" s="95"/>
      <c r="E6898" s="95"/>
      <c r="F6898" s="95" t="s">
        <v>25184</v>
      </c>
      <c r="G6898" s="258"/>
    </row>
    <row r="6899" spans="1:7" ht="31.5">
      <c r="A6899" s="126"/>
      <c r="B6899" s="257" t="s">
        <v>22794</v>
      </c>
      <c r="C6899" s="95"/>
      <c r="D6899" s="95"/>
      <c r="E6899" s="95"/>
      <c r="F6899" s="95" t="s">
        <v>25184</v>
      </c>
      <c r="G6899" s="258"/>
    </row>
    <row r="6900" spans="1:7" ht="31.5">
      <c r="A6900" s="126"/>
      <c r="B6900" s="257" t="s">
        <v>22795</v>
      </c>
      <c r="C6900" s="95"/>
      <c r="D6900" s="95"/>
      <c r="E6900" s="95"/>
      <c r="F6900" s="95" t="s">
        <v>25184</v>
      </c>
      <c r="G6900" s="258"/>
    </row>
    <row r="6901" spans="1:7" ht="31.5">
      <c r="A6901" s="126"/>
      <c r="B6901" s="257" t="s">
        <v>22796</v>
      </c>
      <c r="C6901" s="95"/>
      <c r="D6901" s="95"/>
      <c r="E6901" s="95"/>
      <c r="F6901" s="95" t="s">
        <v>25184</v>
      </c>
      <c r="G6901" s="258"/>
    </row>
    <row r="6902" spans="1:7" ht="31.5">
      <c r="A6902" s="126"/>
      <c r="B6902" s="257" t="s">
        <v>22797</v>
      </c>
      <c r="C6902" s="95"/>
      <c r="D6902" s="95"/>
      <c r="E6902" s="95"/>
      <c r="F6902" s="95" t="s">
        <v>25184</v>
      </c>
      <c r="G6902" s="258"/>
    </row>
    <row r="6903" spans="1:7" ht="31.5">
      <c r="A6903" s="126"/>
      <c r="B6903" s="257" t="s">
        <v>22798</v>
      </c>
      <c r="C6903" s="95"/>
      <c r="D6903" s="95"/>
      <c r="E6903" s="95"/>
      <c r="F6903" s="95" t="s">
        <v>25184</v>
      </c>
      <c r="G6903" s="258"/>
    </row>
    <row r="6904" spans="1:7" ht="31.5">
      <c r="A6904" s="126"/>
      <c r="B6904" s="257" t="s">
        <v>22799</v>
      </c>
      <c r="C6904" s="95"/>
      <c r="D6904" s="95"/>
      <c r="E6904" s="95"/>
      <c r="F6904" s="95" t="s">
        <v>25184</v>
      </c>
      <c r="G6904" s="258"/>
    </row>
    <row r="6905" spans="1:7" ht="31.5">
      <c r="A6905" s="126"/>
      <c r="B6905" s="257" t="s">
        <v>22800</v>
      </c>
      <c r="C6905" s="95"/>
      <c r="D6905" s="95"/>
      <c r="E6905" s="95"/>
      <c r="F6905" s="95" t="s">
        <v>25184</v>
      </c>
      <c r="G6905" s="258"/>
    </row>
    <row r="6906" spans="1:7" ht="31.5">
      <c r="A6906" s="126"/>
      <c r="B6906" s="257" t="s">
        <v>22801</v>
      </c>
      <c r="C6906" s="95"/>
      <c r="D6906" s="95"/>
      <c r="E6906" s="95"/>
      <c r="F6906" s="95" t="s">
        <v>25184</v>
      </c>
      <c r="G6906" s="258"/>
    </row>
    <row r="6907" spans="1:7" ht="31.5">
      <c r="A6907" s="126"/>
      <c r="B6907" s="257" t="s">
        <v>22802</v>
      </c>
      <c r="C6907" s="95"/>
      <c r="D6907" s="95"/>
      <c r="E6907" s="95"/>
      <c r="F6907" s="95" t="s">
        <v>25184</v>
      </c>
      <c r="G6907" s="258"/>
    </row>
    <row r="6908" spans="1:7" ht="31.5">
      <c r="A6908" s="126"/>
      <c r="B6908" s="257" t="s">
        <v>22803</v>
      </c>
      <c r="C6908" s="95"/>
      <c r="D6908" s="95"/>
      <c r="E6908" s="95"/>
      <c r="F6908" s="95" t="s">
        <v>25184</v>
      </c>
      <c r="G6908" s="258"/>
    </row>
    <row r="6909" spans="1:7" ht="31.5">
      <c r="A6909" s="126"/>
      <c r="B6909" s="257" t="s">
        <v>22804</v>
      </c>
      <c r="C6909" s="95"/>
      <c r="D6909" s="95"/>
      <c r="E6909" s="95"/>
      <c r="F6909" s="95" t="s">
        <v>25184</v>
      </c>
      <c r="G6909" s="258"/>
    </row>
    <row r="6910" spans="1:7" ht="31.5">
      <c r="A6910" s="126"/>
      <c r="B6910" s="257" t="s">
        <v>22805</v>
      </c>
      <c r="C6910" s="95"/>
      <c r="D6910" s="95"/>
      <c r="E6910" s="95"/>
      <c r="F6910" s="95" t="s">
        <v>25184</v>
      </c>
      <c r="G6910" s="258"/>
    </row>
    <row r="6911" spans="1:7" ht="31.5">
      <c r="A6911" s="126"/>
      <c r="B6911" s="257" t="s">
        <v>22806</v>
      </c>
      <c r="C6911" s="95"/>
      <c r="D6911" s="95"/>
      <c r="E6911" s="95"/>
      <c r="F6911" s="95" t="s">
        <v>25184</v>
      </c>
      <c r="G6911" s="258"/>
    </row>
    <row r="6912" spans="1:7" ht="31.5">
      <c r="A6912" s="126"/>
      <c r="B6912" s="257" t="s">
        <v>22807</v>
      </c>
      <c r="C6912" s="95"/>
      <c r="D6912" s="95"/>
      <c r="E6912" s="95"/>
      <c r="F6912" s="95" t="s">
        <v>25184</v>
      </c>
      <c r="G6912" s="258"/>
    </row>
    <row r="6913" spans="1:7" ht="31.5">
      <c r="A6913" s="126"/>
      <c r="B6913" s="257" t="s">
        <v>22808</v>
      </c>
      <c r="C6913" s="95"/>
      <c r="D6913" s="95"/>
      <c r="E6913" s="95"/>
      <c r="F6913" s="95" t="s">
        <v>25184</v>
      </c>
      <c r="G6913" s="258"/>
    </row>
    <row r="6914" spans="1:7" ht="31.5">
      <c r="A6914" s="126"/>
      <c r="B6914" s="257" t="s">
        <v>22809</v>
      </c>
      <c r="C6914" s="95"/>
      <c r="D6914" s="95"/>
      <c r="E6914" s="95"/>
      <c r="F6914" s="95" t="s">
        <v>25184</v>
      </c>
      <c r="G6914" s="258"/>
    </row>
    <row r="6915" spans="1:7" ht="31.5">
      <c r="A6915" s="126"/>
      <c r="B6915" s="257" t="s">
        <v>22810</v>
      </c>
      <c r="C6915" s="95"/>
      <c r="D6915" s="95"/>
      <c r="E6915" s="95"/>
      <c r="F6915" s="95" t="s">
        <v>25184</v>
      </c>
      <c r="G6915" s="258"/>
    </row>
    <row r="6916" spans="1:7" ht="31.5">
      <c r="A6916" s="126"/>
      <c r="B6916" s="257" t="s">
        <v>22811</v>
      </c>
      <c r="C6916" s="95"/>
      <c r="D6916" s="95"/>
      <c r="E6916" s="95"/>
      <c r="F6916" s="95" t="s">
        <v>25184</v>
      </c>
      <c r="G6916" s="258"/>
    </row>
    <row r="6917" spans="1:7" ht="31.5">
      <c r="A6917" s="126"/>
      <c r="B6917" s="257" t="s">
        <v>22812</v>
      </c>
      <c r="C6917" s="95"/>
      <c r="D6917" s="95"/>
      <c r="E6917" s="95"/>
      <c r="F6917" s="95" t="s">
        <v>25184</v>
      </c>
      <c r="G6917" s="258"/>
    </row>
    <row r="6918" spans="1:7" ht="31.5">
      <c r="A6918" s="126"/>
      <c r="B6918" s="257" t="s">
        <v>22813</v>
      </c>
      <c r="C6918" s="95"/>
      <c r="D6918" s="95"/>
      <c r="E6918" s="95"/>
      <c r="F6918" s="95" t="s">
        <v>25184</v>
      </c>
      <c r="G6918" s="258"/>
    </row>
    <row r="6919" spans="1:7" ht="31.5">
      <c r="A6919" s="126"/>
      <c r="B6919" s="257" t="s">
        <v>22814</v>
      </c>
      <c r="C6919" s="95"/>
      <c r="D6919" s="95"/>
      <c r="E6919" s="95"/>
      <c r="F6919" s="95" t="s">
        <v>25184</v>
      </c>
      <c r="G6919" s="258"/>
    </row>
    <row r="6920" spans="1:7" ht="31.5">
      <c r="A6920" s="126"/>
      <c r="B6920" s="257" t="s">
        <v>22815</v>
      </c>
      <c r="C6920" s="95"/>
      <c r="D6920" s="95"/>
      <c r="E6920" s="95"/>
      <c r="F6920" s="95" t="s">
        <v>25184</v>
      </c>
      <c r="G6920" s="258"/>
    </row>
    <row r="6921" spans="1:7" ht="31.5">
      <c r="A6921" s="126"/>
      <c r="B6921" s="257" t="s">
        <v>22816</v>
      </c>
      <c r="C6921" s="95"/>
      <c r="D6921" s="95"/>
      <c r="E6921" s="95"/>
      <c r="F6921" s="95" t="s">
        <v>25184</v>
      </c>
      <c r="G6921" s="258"/>
    </row>
    <row r="6922" spans="1:7" ht="31.5">
      <c r="A6922" s="126"/>
      <c r="B6922" s="257" t="s">
        <v>22817</v>
      </c>
      <c r="C6922" s="95"/>
      <c r="D6922" s="95"/>
      <c r="E6922" s="95"/>
      <c r="F6922" s="95" t="s">
        <v>25184</v>
      </c>
      <c r="G6922" s="258"/>
    </row>
    <row r="6923" spans="1:7" ht="31.5">
      <c r="A6923" s="126"/>
      <c r="B6923" s="257" t="s">
        <v>22818</v>
      </c>
      <c r="C6923" s="95"/>
      <c r="D6923" s="95"/>
      <c r="E6923" s="95"/>
      <c r="F6923" s="95" t="s">
        <v>25184</v>
      </c>
      <c r="G6923" s="258"/>
    </row>
    <row r="6924" spans="1:7" ht="31.5">
      <c r="A6924" s="126"/>
      <c r="B6924" s="257" t="s">
        <v>22819</v>
      </c>
      <c r="C6924" s="95"/>
      <c r="D6924" s="95"/>
      <c r="E6924" s="95"/>
      <c r="F6924" s="95" t="s">
        <v>25184</v>
      </c>
      <c r="G6924" s="258"/>
    </row>
    <row r="6925" spans="1:7" ht="31.5">
      <c r="A6925" s="126"/>
      <c r="B6925" s="257" t="s">
        <v>22820</v>
      </c>
      <c r="C6925" s="95"/>
      <c r="D6925" s="95"/>
      <c r="E6925" s="95"/>
      <c r="F6925" s="95" t="s">
        <v>25184</v>
      </c>
      <c r="G6925" s="258"/>
    </row>
    <row r="6926" spans="1:7" ht="31.5">
      <c r="A6926" s="126"/>
      <c r="B6926" s="257" t="s">
        <v>22821</v>
      </c>
      <c r="C6926" s="95"/>
      <c r="D6926" s="95"/>
      <c r="E6926" s="95"/>
      <c r="F6926" s="95" t="s">
        <v>25184</v>
      </c>
      <c r="G6926" s="258"/>
    </row>
    <row r="6927" spans="1:7" ht="31.5">
      <c r="A6927" s="126"/>
      <c r="B6927" s="257" t="s">
        <v>22822</v>
      </c>
      <c r="C6927" s="95"/>
      <c r="D6927" s="95"/>
      <c r="E6927" s="95"/>
      <c r="F6927" s="95" t="s">
        <v>25184</v>
      </c>
      <c r="G6927" s="258"/>
    </row>
    <row r="6928" spans="1:7" ht="31.5">
      <c r="A6928" s="126"/>
      <c r="B6928" s="257" t="s">
        <v>22823</v>
      </c>
      <c r="C6928" s="95"/>
      <c r="D6928" s="95"/>
      <c r="E6928" s="95"/>
      <c r="F6928" s="95" t="s">
        <v>25184</v>
      </c>
      <c r="G6928" s="258"/>
    </row>
    <row r="6929" spans="1:7" ht="31.5">
      <c r="A6929" s="126"/>
      <c r="B6929" s="257" t="s">
        <v>22824</v>
      </c>
      <c r="C6929" s="95"/>
      <c r="D6929" s="95"/>
      <c r="E6929" s="95"/>
      <c r="F6929" s="95" t="s">
        <v>25184</v>
      </c>
      <c r="G6929" s="258"/>
    </row>
    <row r="6930" spans="1:7" ht="31.5">
      <c r="A6930" s="126"/>
      <c r="B6930" s="257" t="s">
        <v>22825</v>
      </c>
      <c r="C6930" s="95"/>
      <c r="D6930" s="95"/>
      <c r="E6930" s="95"/>
      <c r="F6930" s="95" t="s">
        <v>25184</v>
      </c>
      <c r="G6930" s="258"/>
    </row>
    <row r="6931" spans="1:7" ht="31.5">
      <c r="A6931" s="126"/>
      <c r="B6931" s="257" t="s">
        <v>22826</v>
      </c>
      <c r="C6931" s="95"/>
      <c r="D6931" s="95"/>
      <c r="E6931" s="95"/>
      <c r="F6931" s="95" t="s">
        <v>25184</v>
      </c>
      <c r="G6931" s="258"/>
    </row>
    <row r="6932" spans="1:7" ht="31.5">
      <c r="A6932" s="126"/>
      <c r="B6932" s="257" t="s">
        <v>22827</v>
      </c>
      <c r="C6932" s="95"/>
      <c r="D6932" s="95"/>
      <c r="E6932" s="95"/>
      <c r="F6932" s="95" t="s">
        <v>25184</v>
      </c>
      <c r="G6932" s="258"/>
    </row>
    <row r="6933" spans="1:7" ht="31.5">
      <c r="A6933" s="126"/>
      <c r="B6933" s="257" t="s">
        <v>22828</v>
      </c>
      <c r="C6933" s="95"/>
      <c r="D6933" s="95"/>
      <c r="E6933" s="95"/>
      <c r="F6933" s="95" t="s">
        <v>25184</v>
      </c>
      <c r="G6933" s="258"/>
    </row>
    <row r="6934" spans="1:7" ht="31.5">
      <c r="A6934" s="126"/>
      <c r="B6934" s="257" t="s">
        <v>22829</v>
      </c>
      <c r="C6934" s="95"/>
      <c r="D6934" s="95"/>
      <c r="E6934" s="95"/>
      <c r="F6934" s="95" t="s">
        <v>25184</v>
      </c>
      <c r="G6934" s="258"/>
    </row>
    <row r="6935" spans="1:7" ht="31.5">
      <c r="A6935" s="126"/>
      <c r="B6935" s="257" t="s">
        <v>22830</v>
      </c>
      <c r="C6935" s="95"/>
      <c r="D6935" s="95"/>
      <c r="E6935" s="95"/>
      <c r="F6935" s="95" t="s">
        <v>25184</v>
      </c>
      <c r="G6935" s="258"/>
    </row>
    <row r="6936" spans="1:7" ht="31.5">
      <c r="A6936" s="126"/>
      <c r="B6936" s="257" t="s">
        <v>22831</v>
      </c>
      <c r="C6936" s="95"/>
      <c r="D6936" s="95"/>
      <c r="E6936" s="95"/>
      <c r="F6936" s="95" t="s">
        <v>25184</v>
      </c>
      <c r="G6936" s="258"/>
    </row>
    <row r="6937" spans="1:7" ht="31.5">
      <c r="A6937" s="126"/>
      <c r="B6937" s="257" t="s">
        <v>22832</v>
      </c>
      <c r="C6937" s="95"/>
      <c r="D6937" s="95"/>
      <c r="E6937" s="95"/>
      <c r="F6937" s="95" t="s">
        <v>25184</v>
      </c>
      <c r="G6937" s="258"/>
    </row>
    <row r="6938" spans="1:7" ht="31.5">
      <c r="A6938" s="126"/>
      <c r="B6938" s="257" t="s">
        <v>22833</v>
      </c>
      <c r="C6938" s="95"/>
      <c r="D6938" s="95"/>
      <c r="E6938" s="95"/>
      <c r="F6938" s="95" t="s">
        <v>25184</v>
      </c>
      <c r="G6938" s="258"/>
    </row>
    <row r="6939" spans="1:7" ht="31.5">
      <c r="A6939" s="126"/>
      <c r="B6939" s="257" t="s">
        <v>22834</v>
      </c>
      <c r="C6939" s="95"/>
      <c r="D6939" s="95"/>
      <c r="E6939" s="95"/>
      <c r="F6939" s="95" t="s">
        <v>25184</v>
      </c>
      <c r="G6939" s="258"/>
    </row>
    <row r="6940" spans="1:7" ht="31.5">
      <c r="A6940" s="126"/>
      <c r="B6940" s="257" t="s">
        <v>22835</v>
      </c>
      <c r="C6940" s="95"/>
      <c r="D6940" s="95"/>
      <c r="E6940" s="95"/>
      <c r="F6940" s="95" t="s">
        <v>25184</v>
      </c>
      <c r="G6940" s="258"/>
    </row>
    <row r="6941" spans="1:7" ht="31.5">
      <c r="A6941" s="126"/>
      <c r="B6941" s="257" t="s">
        <v>22836</v>
      </c>
      <c r="C6941" s="95"/>
      <c r="D6941" s="95"/>
      <c r="E6941" s="95"/>
      <c r="F6941" s="95" t="s">
        <v>25184</v>
      </c>
      <c r="G6941" s="258"/>
    </row>
    <row r="6942" spans="1:7" ht="31.5">
      <c r="A6942" s="126"/>
      <c r="B6942" s="257" t="s">
        <v>22837</v>
      </c>
      <c r="C6942" s="95"/>
      <c r="D6942" s="95"/>
      <c r="E6942" s="95"/>
      <c r="F6942" s="95" t="s">
        <v>25184</v>
      </c>
      <c r="G6942" s="258"/>
    </row>
    <row r="6943" spans="1:7" ht="31.5">
      <c r="A6943" s="126"/>
      <c r="B6943" s="257" t="s">
        <v>22838</v>
      </c>
      <c r="C6943" s="95"/>
      <c r="D6943" s="95"/>
      <c r="E6943" s="95"/>
      <c r="F6943" s="95" t="s">
        <v>25184</v>
      </c>
      <c r="G6943" s="258"/>
    </row>
    <row r="6944" spans="1:7" ht="31.5">
      <c r="A6944" s="126"/>
      <c r="B6944" s="257" t="s">
        <v>22839</v>
      </c>
      <c r="C6944" s="95"/>
      <c r="D6944" s="95"/>
      <c r="E6944" s="95"/>
      <c r="F6944" s="95" t="s">
        <v>25184</v>
      </c>
      <c r="G6944" s="258"/>
    </row>
    <row r="6945" spans="1:7" ht="31.5">
      <c r="A6945" s="126"/>
      <c r="B6945" s="257" t="s">
        <v>22840</v>
      </c>
      <c r="C6945" s="95"/>
      <c r="D6945" s="95"/>
      <c r="E6945" s="95"/>
      <c r="F6945" s="95" t="s">
        <v>25184</v>
      </c>
      <c r="G6945" s="258"/>
    </row>
    <row r="6946" spans="1:7" ht="31.5">
      <c r="A6946" s="126"/>
      <c r="B6946" s="257" t="s">
        <v>22841</v>
      </c>
      <c r="C6946" s="95"/>
      <c r="D6946" s="95"/>
      <c r="E6946" s="95"/>
      <c r="F6946" s="95" t="s">
        <v>25184</v>
      </c>
      <c r="G6946" s="258"/>
    </row>
    <row r="6947" spans="1:7" ht="31.5">
      <c r="A6947" s="126"/>
      <c r="B6947" s="257" t="s">
        <v>22842</v>
      </c>
      <c r="C6947" s="95"/>
      <c r="D6947" s="95"/>
      <c r="E6947" s="95"/>
      <c r="F6947" s="95" t="s">
        <v>25184</v>
      </c>
      <c r="G6947" s="258"/>
    </row>
    <row r="6948" spans="1:7" ht="31.5">
      <c r="A6948" s="126"/>
      <c r="B6948" s="257" t="s">
        <v>22843</v>
      </c>
      <c r="C6948" s="95"/>
      <c r="D6948" s="95"/>
      <c r="E6948" s="95"/>
      <c r="F6948" s="95" t="s">
        <v>25184</v>
      </c>
      <c r="G6948" s="258"/>
    </row>
    <row r="6949" spans="1:7" ht="31.5">
      <c r="A6949" s="126"/>
      <c r="B6949" s="257" t="s">
        <v>22844</v>
      </c>
      <c r="C6949" s="95"/>
      <c r="D6949" s="95"/>
      <c r="E6949" s="95"/>
      <c r="F6949" s="95" t="s">
        <v>25184</v>
      </c>
      <c r="G6949" s="258"/>
    </row>
    <row r="6950" spans="1:7" ht="31.5">
      <c r="A6950" s="126"/>
      <c r="B6950" s="257" t="s">
        <v>22845</v>
      </c>
      <c r="C6950" s="95"/>
      <c r="D6950" s="95"/>
      <c r="E6950" s="95"/>
      <c r="F6950" s="95" t="s">
        <v>25184</v>
      </c>
      <c r="G6950" s="258"/>
    </row>
    <row r="6951" spans="1:7" ht="31.5">
      <c r="A6951" s="126"/>
      <c r="B6951" s="257" t="s">
        <v>22846</v>
      </c>
      <c r="C6951" s="95"/>
      <c r="D6951" s="95"/>
      <c r="E6951" s="95"/>
      <c r="F6951" s="95" t="s">
        <v>25184</v>
      </c>
      <c r="G6951" s="258"/>
    </row>
    <row r="6952" spans="1:7" ht="31.5">
      <c r="A6952" s="126"/>
      <c r="B6952" s="257" t="s">
        <v>22847</v>
      </c>
      <c r="C6952" s="95"/>
      <c r="D6952" s="95"/>
      <c r="E6952" s="95"/>
      <c r="F6952" s="95" t="s">
        <v>25184</v>
      </c>
      <c r="G6952" s="258"/>
    </row>
    <row r="6953" spans="1:7" ht="31.5">
      <c r="A6953" s="126"/>
      <c r="B6953" s="257" t="s">
        <v>22848</v>
      </c>
      <c r="C6953" s="95"/>
      <c r="D6953" s="95"/>
      <c r="E6953" s="95"/>
      <c r="F6953" s="95" t="s">
        <v>25184</v>
      </c>
      <c r="G6953" s="258"/>
    </row>
    <row r="6954" spans="1:7" ht="31.5">
      <c r="A6954" s="126"/>
      <c r="B6954" s="257" t="s">
        <v>22849</v>
      </c>
      <c r="C6954" s="95"/>
      <c r="D6954" s="95"/>
      <c r="E6954" s="95"/>
      <c r="F6954" s="95" t="s">
        <v>25184</v>
      </c>
      <c r="G6954" s="258"/>
    </row>
    <row r="6955" spans="1:7" ht="31.5">
      <c r="A6955" s="126"/>
      <c r="B6955" s="257" t="s">
        <v>22850</v>
      </c>
      <c r="C6955" s="95"/>
      <c r="D6955" s="95"/>
      <c r="E6955" s="95"/>
      <c r="F6955" s="95" t="s">
        <v>25184</v>
      </c>
      <c r="G6955" s="258"/>
    </row>
    <row r="6956" spans="1:7" ht="31.5">
      <c r="A6956" s="126"/>
      <c r="B6956" s="257" t="s">
        <v>22851</v>
      </c>
      <c r="C6956" s="95"/>
      <c r="D6956" s="95"/>
      <c r="E6956" s="95"/>
      <c r="F6956" s="95" t="s">
        <v>25184</v>
      </c>
      <c r="G6956" s="258"/>
    </row>
    <row r="6957" spans="1:7" ht="31.5">
      <c r="A6957" s="126"/>
      <c r="B6957" s="257" t="s">
        <v>22852</v>
      </c>
      <c r="C6957" s="95"/>
      <c r="D6957" s="95"/>
      <c r="E6957" s="95"/>
      <c r="F6957" s="95" t="s">
        <v>25184</v>
      </c>
      <c r="G6957" s="258"/>
    </row>
    <row r="6958" spans="1:7" ht="31.5">
      <c r="A6958" s="126"/>
      <c r="B6958" s="257" t="s">
        <v>22853</v>
      </c>
      <c r="C6958" s="95"/>
      <c r="D6958" s="95"/>
      <c r="E6958" s="95"/>
      <c r="F6958" s="95" t="s">
        <v>25184</v>
      </c>
      <c r="G6958" s="258"/>
    </row>
    <row r="6959" spans="1:7" ht="31.5">
      <c r="A6959" s="126"/>
      <c r="B6959" s="257" t="s">
        <v>22854</v>
      </c>
      <c r="C6959" s="95"/>
      <c r="D6959" s="95"/>
      <c r="E6959" s="95"/>
      <c r="F6959" s="95" t="s">
        <v>25184</v>
      </c>
      <c r="G6959" s="258"/>
    </row>
    <row r="6960" spans="1:7" ht="31.5">
      <c r="A6960" s="126"/>
      <c r="B6960" s="257" t="s">
        <v>22855</v>
      </c>
      <c r="C6960" s="95"/>
      <c r="D6960" s="95"/>
      <c r="E6960" s="95"/>
      <c r="F6960" s="95" t="s">
        <v>25184</v>
      </c>
      <c r="G6960" s="258"/>
    </row>
    <row r="6961" spans="1:7" ht="31.5">
      <c r="A6961" s="126"/>
      <c r="B6961" s="257" t="s">
        <v>22856</v>
      </c>
      <c r="C6961" s="95"/>
      <c r="D6961" s="95"/>
      <c r="E6961" s="95"/>
      <c r="F6961" s="95" t="s">
        <v>25184</v>
      </c>
      <c r="G6961" s="258"/>
    </row>
    <row r="6962" spans="1:7" ht="31.5">
      <c r="A6962" s="126"/>
      <c r="B6962" s="257" t="s">
        <v>22857</v>
      </c>
      <c r="C6962" s="95"/>
      <c r="D6962" s="95"/>
      <c r="E6962" s="95"/>
      <c r="F6962" s="95" t="s">
        <v>25184</v>
      </c>
      <c r="G6962" s="258"/>
    </row>
    <row r="6963" spans="1:7" ht="31.5">
      <c r="A6963" s="126"/>
      <c r="B6963" s="257" t="s">
        <v>22858</v>
      </c>
      <c r="C6963" s="95"/>
      <c r="D6963" s="95"/>
      <c r="E6963" s="95"/>
      <c r="F6963" s="95" t="s">
        <v>25184</v>
      </c>
      <c r="G6963" s="258"/>
    </row>
    <row r="6964" spans="1:7" ht="31.5">
      <c r="A6964" s="126"/>
      <c r="B6964" s="257" t="s">
        <v>22859</v>
      </c>
      <c r="C6964" s="95"/>
      <c r="D6964" s="95"/>
      <c r="E6964" s="95"/>
      <c r="F6964" s="95" t="s">
        <v>25184</v>
      </c>
      <c r="G6964" s="258"/>
    </row>
    <row r="6965" spans="1:7" ht="31.5">
      <c r="A6965" s="126"/>
      <c r="B6965" s="257" t="s">
        <v>22860</v>
      </c>
      <c r="C6965" s="95"/>
      <c r="D6965" s="95"/>
      <c r="E6965" s="95"/>
      <c r="F6965" s="95" t="s">
        <v>25184</v>
      </c>
      <c r="G6965" s="258"/>
    </row>
    <row r="6966" spans="1:7" ht="31.5">
      <c r="A6966" s="126"/>
      <c r="B6966" s="257" t="s">
        <v>22861</v>
      </c>
      <c r="C6966" s="95"/>
      <c r="D6966" s="95"/>
      <c r="E6966" s="95"/>
      <c r="F6966" s="95" t="s">
        <v>25184</v>
      </c>
      <c r="G6966" s="258"/>
    </row>
    <row r="6967" spans="1:7" ht="31.5">
      <c r="A6967" s="126"/>
      <c r="B6967" s="257" t="s">
        <v>22862</v>
      </c>
      <c r="C6967" s="95"/>
      <c r="D6967" s="95"/>
      <c r="E6967" s="95"/>
      <c r="F6967" s="95" t="s">
        <v>25184</v>
      </c>
      <c r="G6967" s="258"/>
    </row>
    <row r="6968" spans="1:7" ht="31.5">
      <c r="A6968" s="126"/>
      <c r="B6968" s="257" t="s">
        <v>22863</v>
      </c>
      <c r="C6968" s="95"/>
      <c r="D6968" s="95"/>
      <c r="E6968" s="95"/>
      <c r="F6968" s="95" t="s">
        <v>25184</v>
      </c>
      <c r="G6968" s="258"/>
    </row>
    <row r="6969" spans="1:7" ht="31.5">
      <c r="A6969" s="126"/>
      <c r="B6969" s="257" t="s">
        <v>22864</v>
      </c>
      <c r="C6969" s="95"/>
      <c r="D6969" s="95"/>
      <c r="E6969" s="95"/>
      <c r="F6969" s="95" t="s">
        <v>25184</v>
      </c>
      <c r="G6969" s="258"/>
    </row>
    <row r="6970" spans="1:7" ht="31.5">
      <c r="A6970" s="126"/>
      <c r="B6970" s="257" t="s">
        <v>22865</v>
      </c>
      <c r="C6970" s="95"/>
      <c r="D6970" s="95"/>
      <c r="E6970" s="95"/>
      <c r="F6970" s="95" t="s">
        <v>25184</v>
      </c>
      <c r="G6970" s="258"/>
    </row>
    <row r="6971" spans="1:7" ht="31.5">
      <c r="A6971" s="126"/>
      <c r="B6971" s="257" t="s">
        <v>22866</v>
      </c>
      <c r="C6971" s="95"/>
      <c r="D6971" s="95"/>
      <c r="E6971" s="95"/>
      <c r="F6971" s="95" t="s">
        <v>25184</v>
      </c>
      <c r="G6971" s="258"/>
    </row>
    <row r="6972" spans="1:7" ht="31.5">
      <c r="A6972" s="126"/>
      <c r="B6972" s="257" t="s">
        <v>22867</v>
      </c>
      <c r="C6972" s="95"/>
      <c r="D6972" s="95"/>
      <c r="E6972" s="95"/>
      <c r="F6972" s="95" t="s">
        <v>25184</v>
      </c>
      <c r="G6972" s="258"/>
    </row>
    <row r="6973" spans="1:7" ht="31.5">
      <c r="A6973" s="126"/>
      <c r="B6973" s="257" t="s">
        <v>22868</v>
      </c>
      <c r="C6973" s="95"/>
      <c r="D6973" s="95"/>
      <c r="E6973" s="95"/>
      <c r="F6973" s="95" t="s">
        <v>25184</v>
      </c>
      <c r="G6973" s="258"/>
    </row>
    <row r="6974" spans="1:7" ht="31.5">
      <c r="A6974" s="126"/>
      <c r="B6974" s="257" t="s">
        <v>22869</v>
      </c>
      <c r="C6974" s="95"/>
      <c r="D6974" s="95"/>
      <c r="E6974" s="95"/>
      <c r="F6974" s="95" t="s">
        <v>25184</v>
      </c>
      <c r="G6974" s="258"/>
    </row>
    <row r="6975" spans="1:7" ht="31.5">
      <c r="A6975" s="126"/>
      <c r="B6975" s="257" t="s">
        <v>22870</v>
      </c>
      <c r="C6975" s="95"/>
      <c r="D6975" s="95"/>
      <c r="E6975" s="95"/>
      <c r="F6975" s="95" t="s">
        <v>25184</v>
      </c>
      <c r="G6975" s="258"/>
    </row>
    <row r="6976" spans="1:7" ht="31.5">
      <c r="A6976" s="126"/>
      <c r="B6976" s="257" t="s">
        <v>22871</v>
      </c>
      <c r="C6976" s="95"/>
      <c r="D6976" s="95"/>
      <c r="E6976" s="95"/>
      <c r="F6976" s="95" t="s">
        <v>25184</v>
      </c>
      <c r="G6976" s="258"/>
    </row>
    <row r="6977" spans="1:7" ht="31.5">
      <c r="A6977" s="126"/>
      <c r="B6977" s="257" t="s">
        <v>22872</v>
      </c>
      <c r="C6977" s="95"/>
      <c r="D6977" s="95"/>
      <c r="E6977" s="95"/>
      <c r="F6977" s="95" t="s">
        <v>25184</v>
      </c>
      <c r="G6977" s="258"/>
    </row>
    <row r="6978" spans="1:7" ht="31.5">
      <c r="A6978" s="126"/>
      <c r="B6978" s="257" t="s">
        <v>22873</v>
      </c>
      <c r="C6978" s="95"/>
      <c r="D6978" s="95"/>
      <c r="E6978" s="95"/>
      <c r="F6978" s="95" t="s">
        <v>25184</v>
      </c>
      <c r="G6978" s="258"/>
    </row>
    <row r="6979" spans="1:7" ht="31.5">
      <c r="A6979" s="126"/>
      <c r="B6979" s="257" t="s">
        <v>22874</v>
      </c>
      <c r="C6979" s="95"/>
      <c r="D6979" s="95"/>
      <c r="E6979" s="95"/>
      <c r="F6979" s="95" t="s">
        <v>25184</v>
      </c>
      <c r="G6979" s="258"/>
    </row>
    <row r="6980" spans="1:7" ht="31.5">
      <c r="A6980" s="126"/>
      <c r="B6980" s="257" t="s">
        <v>22875</v>
      </c>
      <c r="C6980" s="95"/>
      <c r="D6980" s="95"/>
      <c r="E6980" s="95"/>
      <c r="F6980" s="95" t="s">
        <v>25184</v>
      </c>
      <c r="G6980" s="258"/>
    </row>
    <row r="6981" spans="1:7" ht="31.5">
      <c r="A6981" s="126"/>
      <c r="B6981" s="257" t="s">
        <v>22876</v>
      </c>
      <c r="C6981" s="95"/>
      <c r="D6981" s="95"/>
      <c r="E6981" s="95"/>
      <c r="F6981" s="95" t="s">
        <v>25184</v>
      </c>
      <c r="G6981" s="258"/>
    </row>
    <row r="6982" spans="1:7" ht="31.5">
      <c r="A6982" s="126"/>
      <c r="B6982" s="257" t="s">
        <v>22877</v>
      </c>
      <c r="C6982" s="95"/>
      <c r="D6982" s="95"/>
      <c r="E6982" s="95"/>
      <c r="F6982" s="95" t="s">
        <v>25184</v>
      </c>
      <c r="G6982" s="258"/>
    </row>
    <row r="6983" spans="1:7" ht="31.5">
      <c r="A6983" s="126"/>
      <c r="B6983" s="257" t="s">
        <v>22878</v>
      </c>
      <c r="C6983" s="95"/>
      <c r="D6983" s="95"/>
      <c r="E6983" s="95"/>
      <c r="F6983" s="95" t="s">
        <v>25184</v>
      </c>
      <c r="G6983" s="258"/>
    </row>
    <row r="6984" spans="1:7" ht="31.5">
      <c r="A6984" s="126"/>
      <c r="B6984" s="257" t="s">
        <v>22879</v>
      </c>
      <c r="C6984" s="95"/>
      <c r="D6984" s="95"/>
      <c r="E6984" s="95"/>
      <c r="F6984" s="95" t="s">
        <v>25184</v>
      </c>
      <c r="G6984" s="258"/>
    </row>
    <row r="6985" spans="1:7" ht="31.5">
      <c r="A6985" s="126"/>
      <c r="B6985" s="257" t="s">
        <v>22880</v>
      </c>
      <c r="C6985" s="95"/>
      <c r="D6985" s="95"/>
      <c r="E6985" s="95"/>
      <c r="F6985" s="95" t="s">
        <v>25184</v>
      </c>
      <c r="G6985" s="258"/>
    </row>
    <row r="6986" spans="1:7" ht="31.5">
      <c r="A6986" s="126"/>
      <c r="B6986" s="257" t="s">
        <v>22881</v>
      </c>
      <c r="C6986" s="95"/>
      <c r="D6986" s="95"/>
      <c r="E6986" s="95"/>
      <c r="F6986" s="95" t="s">
        <v>25184</v>
      </c>
      <c r="G6986" s="258"/>
    </row>
    <row r="6987" spans="1:7" ht="31.5">
      <c r="A6987" s="126"/>
      <c r="B6987" s="257" t="s">
        <v>22882</v>
      </c>
      <c r="C6987" s="95"/>
      <c r="D6987" s="95"/>
      <c r="E6987" s="95"/>
      <c r="F6987" s="95" t="s">
        <v>25184</v>
      </c>
      <c r="G6987" s="258"/>
    </row>
    <row r="6988" spans="1:7" ht="31.5">
      <c r="A6988" s="126"/>
      <c r="B6988" s="257" t="s">
        <v>22883</v>
      </c>
      <c r="C6988" s="95"/>
      <c r="D6988" s="95"/>
      <c r="E6988" s="95"/>
      <c r="F6988" s="95" t="s">
        <v>25184</v>
      </c>
      <c r="G6988" s="258"/>
    </row>
    <row r="6989" spans="1:7" ht="31.5">
      <c r="A6989" s="126"/>
      <c r="B6989" s="257" t="s">
        <v>22884</v>
      </c>
      <c r="C6989" s="95"/>
      <c r="D6989" s="95"/>
      <c r="E6989" s="95"/>
      <c r="F6989" s="95" t="s">
        <v>25184</v>
      </c>
      <c r="G6989" s="258"/>
    </row>
    <row r="6990" spans="1:7" ht="31.5">
      <c r="A6990" s="126"/>
      <c r="B6990" s="257" t="s">
        <v>22885</v>
      </c>
      <c r="C6990" s="95"/>
      <c r="D6990" s="95"/>
      <c r="E6990" s="95"/>
      <c r="F6990" s="95" t="s">
        <v>25184</v>
      </c>
      <c r="G6990" s="258"/>
    </row>
    <row r="6991" spans="1:7" ht="31.5">
      <c r="A6991" s="126"/>
      <c r="B6991" s="257" t="s">
        <v>22886</v>
      </c>
      <c r="C6991" s="95"/>
      <c r="D6991" s="95"/>
      <c r="E6991" s="95"/>
      <c r="F6991" s="95" t="s">
        <v>25184</v>
      </c>
      <c r="G6991" s="258"/>
    </row>
    <row r="6992" spans="1:7" ht="31.5">
      <c r="A6992" s="126"/>
      <c r="B6992" s="257" t="s">
        <v>22887</v>
      </c>
      <c r="C6992" s="95"/>
      <c r="D6992" s="95"/>
      <c r="E6992" s="95"/>
      <c r="F6992" s="95" t="s">
        <v>25184</v>
      </c>
      <c r="G6992" s="258"/>
    </row>
    <row r="6993" spans="1:7" ht="31.5">
      <c r="A6993" s="126"/>
      <c r="B6993" s="257" t="s">
        <v>22888</v>
      </c>
      <c r="C6993" s="95"/>
      <c r="D6993" s="95"/>
      <c r="E6993" s="95"/>
      <c r="F6993" s="95" t="s">
        <v>25184</v>
      </c>
      <c r="G6993" s="258"/>
    </row>
    <row r="6994" spans="1:7" ht="31.5">
      <c r="A6994" s="126"/>
      <c r="B6994" s="257" t="s">
        <v>22889</v>
      </c>
      <c r="C6994" s="95"/>
      <c r="D6994" s="95"/>
      <c r="E6994" s="95"/>
      <c r="F6994" s="95" t="s">
        <v>25184</v>
      </c>
      <c r="G6994" s="258"/>
    </row>
    <row r="6995" spans="1:7" ht="31.5">
      <c r="A6995" s="126"/>
      <c r="B6995" s="257" t="s">
        <v>22890</v>
      </c>
      <c r="C6995" s="95"/>
      <c r="D6995" s="95"/>
      <c r="E6995" s="95"/>
      <c r="F6995" s="95" t="s">
        <v>25184</v>
      </c>
      <c r="G6995" s="258"/>
    </row>
    <row r="6996" spans="1:7" ht="31.5">
      <c r="A6996" s="126"/>
      <c r="B6996" s="257" t="s">
        <v>22891</v>
      </c>
      <c r="C6996" s="95"/>
      <c r="D6996" s="95"/>
      <c r="E6996" s="95"/>
      <c r="F6996" s="95" t="s">
        <v>25184</v>
      </c>
      <c r="G6996" s="258"/>
    </row>
    <row r="6997" spans="1:7" ht="31.5">
      <c r="A6997" s="126"/>
      <c r="B6997" s="257" t="s">
        <v>22892</v>
      </c>
      <c r="C6997" s="95"/>
      <c r="D6997" s="95"/>
      <c r="E6997" s="95"/>
      <c r="F6997" s="95" t="s">
        <v>25184</v>
      </c>
      <c r="G6997" s="258"/>
    </row>
    <row r="6998" spans="1:7" ht="31.5">
      <c r="A6998" s="126"/>
      <c r="B6998" s="257" t="s">
        <v>22893</v>
      </c>
      <c r="C6998" s="95"/>
      <c r="D6998" s="95"/>
      <c r="E6998" s="95"/>
      <c r="F6998" s="95" t="s">
        <v>25184</v>
      </c>
      <c r="G6998" s="258"/>
    </row>
    <row r="6999" spans="1:7" ht="31.5">
      <c r="A6999" s="126"/>
      <c r="B6999" s="257" t="s">
        <v>22894</v>
      </c>
      <c r="C6999" s="95"/>
      <c r="D6999" s="95"/>
      <c r="E6999" s="95"/>
      <c r="F6999" s="95" t="s">
        <v>25184</v>
      </c>
      <c r="G6999" s="258"/>
    </row>
    <row r="7000" spans="1:7" ht="31.5">
      <c r="A7000" s="126"/>
      <c r="B7000" s="257" t="s">
        <v>22895</v>
      </c>
      <c r="C7000" s="95"/>
      <c r="D7000" s="95"/>
      <c r="E7000" s="95"/>
      <c r="F7000" s="95" t="s">
        <v>25184</v>
      </c>
      <c r="G7000" s="258"/>
    </row>
    <row r="7001" spans="1:7" ht="31.5">
      <c r="A7001" s="126"/>
      <c r="B7001" s="257" t="s">
        <v>22896</v>
      </c>
      <c r="C7001" s="95"/>
      <c r="D7001" s="95"/>
      <c r="E7001" s="95"/>
      <c r="F7001" s="95" t="s">
        <v>25184</v>
      </c>
      <c r="G7001" s="258"/>
    </row>
    <row r="7002" spans="1:7" ht="31.5">
      <c r="A7002" s="126"/>
      <c r="B7002" s="257" t="s">
        <v>22897</v>
      </c>
      <c r="C7002" s="95"/>
      <c r="D7002" s="95"/>
      <c r="E7002" s="95"/>
      <c r="F7002" s="95" t="s">
        <v>25184</v>
      </c>
      <c r="G7002" s="258"/>
    </row>
    <row r="7003" spans="1:7" ht="31.5">
      <c r="A7003" s="126"/>
      <c r="B7003" s="257" t="s">
        <v>22898</v>
      </c>
      <c r="C7003" s="95"/>
      <c r="D7003" s="95"/>
      <c r="E7003" s="95"/>
      <c r="F7003" s="95" t="s">
        <v>25184</v>
      </c>
      <c r="G7003" s="258"/>
    </row>
    <row r="7004" spans="1:7" ht="31.5">
      <c r="A7004" s="126"/>
      <c r="B7004" s="257" t="s">
        <v>22899</v>
      </c>
      <c r="C7004" s="95"/>
      <c r="D7004" s="95"/>
      <c r="E7004" s="95"/>
      <c r="F7004" s="95" t="s">
        <v>25184</v>
      </c>
      <c r="G7004" s="258"/>
    </row>
    <row r="7005" spans="1:7" ht="31.5">
      <c r="A7005" s="126"/>
      <c r="B7005" s="257" t="s">
        <v>22900</v>
      </c>
      <c r="C7005" s="95"/>
      <c r="D7005" s="95"/>
      <c r="E7005" s="95"/>
      <c r="F7005" s="95" t="s">
        <v>25184</v>
      </c>
      <c r="G7005" s="258"/>
    </row>
    <row r="7006" spans="1:7" ht="31.5">
      <c r="A7006" s="126"/>
      <c r="B7006" s="257" t="s">
        <v>22901</v>
      </c>
      <c r="C7006" s="95"/>
      <c r="D7006" s="95"/>
      <c r="E7006" s="95"/>
      <c r="F7006" s="95" t="s">
        <v>25184</v>
      </c>
      <c r="G7006" s="258"/>
    </row>
    <row r="7007" spans="1:7" ht="31.5">
      <c r="A7007" s="126"/>
      <c r="B7007" s="257" t="s">
        <v>22902</v>
      </c>
      <c r="C7007" s="95"/>
      <c r="D7007" s="95"/>
      <c r="E7007" s="95"/>
      <c r="F7007" s="95" t="s">
        <v>25184</v>
      </c>
      <c r="G7007" s="258"/>
    </row>
    <row r="7008" spans="1:7" ht="31.5">
      <c r="A7008" s="126"/>
      <c r="B7008" s="257" t="s">
        <v>22903</v>
      </c>
      <c r="C7008" s="95"/>
      <c r="D7008" s="95"/>
      <c r="E7008" s="95"/>
      <c r="F7008" s="95" t="s">
        <v>25184</v>
      </c>
      <c r="G7008" s="258"/>
    </row>
    <row r="7009" spans="1:7" ht="31.5">
      <c r="A7009" s="126"/>
      <c r="B7009" s="257" t="s">
        <v>22904</v>
      </c>
      <c r="C7009" s="95"/>
      <c r="D7009" s="95"/>
      <c r="E7009" s="95"/>
      <c r="F7009" s="95" t="s">
        <v>25184</v>
      </c>
      <c r="G7009" s="258"/>
    </row>
    <row r="7010" spans="1:7" ht="31.5">
      <c r="A7010" s="126"/>
      <c r="B7010" s="257" t="s">
        <v>22905</v>
      </c>
      <c r="C7010" s="95"/>
      <c r="D7010" s="95"/>
      <c r="E7010" s="95"/>
      <c r="F7010" s="95" t="s">
        <v>25184</v>
      </c>
      <c r="G7010" s="258"/>
    </row>
    <row r="7011" spans="1:7" ht="31.5">
      <c r="A7011" s="126"/>
      <c r="B7011" s="257" t="s">
        <v>22906</v>
      </c>
      <c r="C7011" s="95"/>
      <c r="D7011" s="95"/>
      <c r="E7011" s="95"/>
      <c r="F7011" s="95" t="s">
        <v>25184</v>
      </c>
      <c r="G7011" s="258"/>
    </row>
    <row r="7012" spans="1:7" ht="31.5">
      <c r="A7012" s="126"/>
      <c r="B7012" s="257" t="s">
        <v>22907</v>
      </c>
      <c r="C7012" s="95"/>
      <c r="D7012" s="95"/>
      <c r="E7012" s="95"/>
      <c r="F7012" s="95" t="s">
        <v>25184</v>
      </c>
      <c r="G7012" s="258"/>
    </row>
    <row r="7013" spans="1:7" ht="31.5">
      <c r="A7013" s="126"/>
      <c r="B7013" s="257" t="s">
        <v>22908</v>
      </c>
      <c r="C7013" s="95"/>
      <c r="D7013" s="95"/>
      <c r="E7013" s="95"/>
      <c r="F7013" s="95" t="s">
        <v>25184</v>
      </c>
      <c r="G7013" s="258"/>
    </row>
    <row r="7014" spans="1:7" ht="31.5">
      <c r="A7014" s="126"/>
      <c r="B7014" s="257" t="s">
        <v>22909</v>
      </c>
      <c r="C7014" s="95"/>
      <c r="D7014" s="95"/>
      <c r="E7014" s="95"/>
      <c r="F7014" s="95" t="s">
        <v>25184</v>
      </c>
      <c r="G7014" s="258"/>
    </row>
    <row r="7015" spans="1:7" ht="31.5">
      <c r="A7015" s="126"/>
      <c r="B7015" s="257" t="s">
        <v>22910</v>
      </c>
      <c r="C7015" s="95"/>
      <c r="D7015" s="95"/>
      <c r="E7015" s="95"/>
      <c r="F7015" s="95" t="s">
        <v>25184</v>
      </c>
      <c r="G7015" s="258"/>
    </row>
    <row r="7016" spans="1:7" ht="31.5">
      <c r="A7016" s="126"/>
      <c r="B7016" s="257" t="s">
        <v>22911</v>
      </c>
      <c r="C7016" s="95"/>
      <c r="D7016" s="95"/>
      <c r="E7016" s="95"/>
      <c r="F7016" s="95" t="s">
        <v>25184</v>
      </c>
      <c r="G7016" s="258"/>
    </row>
    <row r="7017" spans="1:7" ht="31.5">
      <c r="A7017" s="126"/>
      <c r="B7017" s="257" t="s">
        <v>22912</v>
      </c>
      <c r="C7017" s="95"/>
      <c r="D7017" s="95"/>
      <c r="E7017" s="95"/>
      <c r="F7017" s="95" t="s">
        <v>25184</v>
      </c>
      <c r="G7017" s="258"/>
    </row>
    <row r="7018" spans="1:7" ht="31.5">
      <c r="A7018" s="126"/>
      <c r="B7018" s="257" t="s">
        <v>22913</v>
      </c>
      <c r="C7018" s="95"/>
      <c r="D7018" s="95"/>
      <c r="E7018" s="95"/>
      <c r="F7018" s="95" t="s">
        <v>25184</v>
      </c>
      <c r="G7018" s="258"/>
    </row>
    <row r="7019" spans="1:7" ht="31.5">
      <c r="A7019" s="126"/>
      <c r="B7019" s="257" t="s">
        <v>22914</v>
      </c>
      <c r="C7019" s="95"/>
      <c r="D7019" s="95"/>
      <c r="E7019" s="95"/>
      <c r="F7019" s="95" t="s">
        <v>25184</v>
      </c>
      <c r="G7019" s="258"/>
    </row>
    <row r="7020" spans="1:7" ht="31.5">
      <c r="A7020" s="126"/>
      <c r="B7020" s="257" t="s">
        <v>22915</v>
      </c>
      <c r="C7020" s="95"/>
      <c r="D7020" s="95"/>
      <c r="E7020" s="95"/>
      <c r="F7020" s="95" t="s">
        <v>25184</v>
      </c>
      <c r="G7020" s="258"/>
    </row>
    <row r="7021" spans="1:7" ht="31.5">
      <c r="A7021" s="126"/>
      <c r="B7021" s="257" t="s">
        <v>22916</v>
      </c>
      <c r="C7021" s="95"/>
      <c r="D7021" s="95"/>
      <c r="E7021" s="95"/>
      <c r="F7021" s="95" t="s">
        <v>25184</v>
      </c>
      <c r="G7021" s="258"/>
    </row>
    <row r="7022" spans="1:7" ht="31.5">
      <c r="A7022" s="126"/>
      <c r="B7022" s="257" t="s">
        <v>22917</v>
      </c>
      <c r="C7022" s="95"/>
      <c r="D7022" s="95"/>
      <c r="E7022" s="95"/>
      <c r="F7022" s="95" t="s">
        <v>25184</v>
      </c>
      <c r="G7022" s="258"/>
    </row>
    <row r="7023" spans="1:7" ht="31.5">
      <c r="A7023" s="126"/>
      <c r="B7023" s="257" t="s">
        <v>22918</v>
      </c>
      <c r="C7023" s="95"/>
      <c r="D7023" s="95"/>
      <c r="E7023" s="95"/>
      <c r="F7023" s="95" t="s">
        <v>25184</v>
      </c>
      <c r="G7023" s="258"/>
    </row>
    <row r="7024" spans="1:7" ht="31.5">
      <c r="A7024" s="126"/>
      <c r="B7024" s="257" t="s">
        <v>22919</v>
      </c>
      <c r="C7024" s="95"/>
      <c r="D7024" s="95"/>
      <c r="E7024" s="95"/>
      <c r="F7024" s="95" t="s">
        <v>25184</v>
      </c>
      <c r="G7024" s="258"/>
    </row>
    <row r="7025" spans="1:7" ht="31.5">
      <c r="A7025" s="126"/>
      <c r="B7025" s="257" t="s">
        <v>22920</v>
      </c>
      <c r="C7025" s="95"/>
      <c r="D7025" s="95"/>
      <c r="E7025" s="95"/>
      <c r="F7025" s="95" t="s">
        <v>25184</v>
      </c>
      <c r="G7025" s="258"/>
    </row>
    <row r="7026" spans="1:7" ht="31.5">
      <c r="A7026" s="126"/>
      <c r="B7026" s="257" t="s">
        <v>22921</v>
      </c>
      <c r="C7026" s="95"/>
      <c r="D7026" s="95"/>
      <c r="E7026" s="95"/>
      <c r="F7026" s="95" t="s">
        <v>25184</v>
      </c>
      <c r="G7026" s="258"/>
    </row>
    <row r="7027" spans="1:7" ht="31.5">
      <c r="A7027" s="126"/>
      <c r="B7027" s="257" t="s">
        <v>22922</v>
      </c>
      <c r="C7027" s="95"/>
      <c r="D7027" s="95"/>
      <c r="E7027" s="95"/>
      <c r="F7027" s="95" t="s">
        <v>25184</v>
      </c>
      <c r="G7027" s="258"/>
    </row>
    <row r="7028" spans="1:7" ht="31.5">
      <c r="A7028" s="126"/>
      <c r="B7028" s="257" t="s">
        <v>22923</v>
      </c>
      <c r="C7028" s="95"/>
      <c r="D7028" s="95"/>
      <c r="E7028" s="95"/>
      <c r="F7028" s="95" t="s">
        <v>25184</v>
      </c>
      <c r="G7028" s="258"/>
    </row>
    <row r="7029" spans="1:7" ht="31.5">
      <c r="A7029" s="126"/>
      <c r="B7029" s="257" t="s">
        <v>22924</v>
      </c>
      <c r="C7029" s="95"/>
      <c r="D7029" s="95"/>
      <c r="E7029" s="95"/>
      <c r="F7029" s="95" t="s">
        <v>25184</v>
      </c>
      <c r="G7029" s="258"/>
    </row>
    <row r="7030" spans="1:7" ht="31.5">
      <c r="A7030" s="126"/>
      <c r="B7030" s="257" t="s">
        <v>22925</v>
      </c>
      <c r="C7030" s="95"/>
      <c r="D7030" s="95"/>
      <c r="E7030" s="95"/>
      <c r="F7030" s="95" t="s">
        <v>25184</v>
      </c>
      <c r="G7030" s="258"/>
    </row>
    <row r="7031" spans="1:7" ht="31.5">
      <c r="A7031" s="126"/>
      <c r="B7031" s="257" t="s">
        <v>22926</v>
      </c>
      <c r="C7031" s="95"/>
      <c r="D7031" s="95"/>
      <c r="E7031" s="95"/>
      <c r="F7031" s="95" t="s">
        <v>25184</v>
      </c>
      <c r="G7031" s="258"/>
    </row>
    <row r="7032" spans="1:7" ht="31.5">
      <c r="A7032" s="126"/>
      <c r="B7032" s="257" t="s">
        <v>22927</v>
      </c>
      <c r="C7032" s="95"/>
      <c r="D7032" s="95"/>
      <c r="E7032" s="95"/>
      <c r="F7032" s="95" t="s">
        <v>25184</v>
      </c>
      <c r="G7032" s="258"/>
    </row>
    <row r="7033" spans="1:7" ht="31.5">
      <c r="A7033" s="126"/>
      <c r="B7033" s="257" t="s">
        <v>22928</v>
      </c>
      <c r="C7033" s="95"/>
      <c r="D7033" s="95"/>
      <c r="E7033" s="95"/>
      <c r="F7033" s="95" t="s">
        <v>25184</v>
      </c>
      <c r="G7033" s="258"/>
    </row>
    <row r="7034" spans="1:7" ht="31.5">
      <c r="A7034" s="126"/>
      <c r="B7034" s="257" t="s">
        <v>22929</v>
      </c>
      <c r="C7034" s="95"/>
      <c r="D7034" s="95"/>
      <c r="E7034" s="95"/>
      <c r="F7034" s="95" t="s">
        <v>25184</v>
      </c>
      <c r="G7034" s="258"/>
    </row>
    <row r="7035" spans="1:7" ht="31.5">
      <c r="A7035" s="126"/>
      <c r="B7035" s="257" t="s">
        <v>22930</v>
      </c>
      <c r="C7035" s="95"/>
      <c r="D7035" s="95"/>
      <c r="E7035" s="95"/>
      <c r="F7035" s="95" t="s">
        <v>25184</v>
      </c>
      <c r="G7035" s="258"/>
    </row>
    <row r="7036" spans="1:7" ht="31.5">
      <c r="A7036" s="126"/>
      <c r="B7036" s="257" t="s">
        <v>22931</v>
      </c>
      <c r="C7036" s="95"/>
      <c r="D7036" s="95"/>
      <c r="E7036" s="95"/>
      <c r="F7036" s="95" t="s">
        <v>25184</v>
      </c>
      <c r="G7036" s="258"/>
    </row>
    <row r="7037" spans="1:7" ht="31.5">
      <c r="A7037" s="126"/>
      <c r="B7037" s="257" t="s">
        <v>22932</v>
      </c>
      <c r="C7037" s="95"/>
      <c r="D7037" s="95"/>
      <c r="E7037" s="95"/>
      <c r="F7037" s="95" t="s">
        <v>25184</v>
      </c>
      <c r="G7037" s="258"/>
    </row>
    <row r="7038" spans="1:7" ht="31.5">
      <c r="A7038" s="126"/>
      <c r="B7038" s="257" t="s">
        <v>22933</v>
      </c>
      <c r="C7038" s="95"/>
      <c r="D7038" s="95"/>
      <c r="E7038" s="95"/>
      <c r="F7038" s="95" t="s">
        <v>25184</v>
      </c>
      <c r="G7038" s="258"/>
    </row>
    <row r="7039" spans="1:7" ht="31.5">
      <c r="A7039" s="126"/>
      <c r="B7039" s="257" t="s">
        <v>22934</v>
      </c>
      <c r="C7039" s="95"/>
      <c r="D7039" s="95"/>
      <c r="E7039" s="95"/>
      <c r="F7039" s="95" t="s">
        <v>25184</v>
      </c>
      <c r="G7039" s="258"/>
    </row>
    <row r="7040" spans="1:7" ht="31.5">
      <c r="A7040" s="126"/>
      <c r="B7040" s="257" t="s">
        <v>22935</v>
      </c>
      <c r="C7040" s="95"/>
      <c r="D7040" s="95"/>
      <c r="E7040" s="95"/>
      <c r="F7040" s="95" t="s">
        <v>25184</v>
      </c>
      <c r="G7040" s="258"/>
    </row>
    <row r="7041" spans="1:7" ht="31.5">
      <c r="A7041" s="126"/>
      <c r="B7041" s="257" t="s">
        <v>22936</v>
      </c>
      <c r="C7041" s="95"/>
      <c r="D7041" s="95"/>
      <c r="E7041" s="95"/>
      <c r="F7041" s="95" t="s">
        <v>25184</v>
      </c>
      <c r="G7041" s="258"/>
    </row>
    <row r="7042" spans="1:7" ht="31.5">
      <c r="A7042" s="126"/>
      <c r="B7042" s="257" t="s">
        <v>22937</v>
      </c>
      <c r="C7042" s="95"/>
      <c r="D7042" s="95"/>
      <c r="E7042" s="95"/>
      <c r="F7042" s="95" t="s">
        <v>25184</v>
      </c>
      <c r="G7042" s="258"/>
    </row>
    <row r="7043" spans="1:7" ht="31.5">
      <c r="A7043" s="126"/>
      <c r="B7043" s="257" t="s">
        <v>22938</v>
      </c>
      <c r="C7043" s="95"/>
      <c r="D7043" s="95"/>
      <c r="E7043" s="95"/>
      <c r="F7043" s="95" t="s">
        <v>25184</v>
      </c>
      <c r="G7043" s="258"/>
    </row>
    <row r="7044" spans="1:7" ht="31.5">
      <c r="A7044" s="126"/>
      <c r="B7044" s="257" t="s">
        <v>22939</v>
      </c>
      <c r="C7044" s="95"/>
      <c r="D7044" s="95"/>
      <c r="E7044" s="95"/>
      <c r="F7044" s="95" t="s">
        <v>25184</v>
      </c>
      <c r="G7044" s="258"/>
    </row>
    <row r="7045" spans="1:7" ht="31.5">
      <c r="A7045" s="126"/>
      <c r="B7045" s="257" t="s">
        <v>22940</v>
      </c>
      <c r="C7045" s="95"/>
      <c r="D7045" s="95"/>
      <c r="E7045" s="95"/>
      <c r="F7045" s="95" t="s">
        <v>25184</v>
      </c>
      <c r="G7045" s="258"/>
    </row>
    <row r="7046" spans="1:7" ht="31.5">
      <c r="A7046" s="126"/>
      <c r="B7046" s="257" t="s">
        <v>22941</v>
      </c>
      <c r="C7046" s="95"/>
      <c r="D7046" s="95"/>
      <c r="E7046" s="95"/>
      <c r="F7046" s="95" t="s">
        <v>25184</v>
      </c>
      <c r="G7046" s="258"/>
    </row>
    <row r="7047" spans="1:7" ht="31.5">
      <c r="A7047" s="126"/>
      <c r="B7047" s="257" t="s">
        <v>22942</v>
      </c>
      <c r="C7047" s="95"/>
      <c r="D7047" s="95"/>
      <c r="E7047" s="95"/>
      <c r="F7047" s="95" t="s">
        <v>25184</v>
      </c>
      <c r="G7047" s="258"/>
    </row>
    <row r="7048" spans="1:7" ht="31.5">
      <c r="A7048" s="126"/>
      <c r="B7048" s="257" t="s">
        <v>22943</v>
      </c>
      <c r="C7048" s="95"/>
      <c r="D7048" s="95"/>
      <c r="E7048" s="95"/>
      <c r="F7048" s="95" t="s">
        <v>25184</v>
      </c>
      <c r="G7048" s="258"/>
    </row>
    <row r="7049" spans="1:7" ht="31.5">
      <c r="A7049" s="126"/>
      <c r="B7049" s="257" t="s">
        <v>22944</v>
      </c>
      <c r="C7049" s="95"/>
      <c r="D7049" s="95"/>
      <c r="E7049" s="95"/>
      <c r="F7049" s="95" t="s">
        <v>25184</v>
      </c>
      <c r="G7049" s="258"/>
    </row>
    <row r="7050" spans="1:7" ht="31.5">
      <c r="A7050" s="126"/>
      <c r="B7050" s="257" t="s">
        <v>22945</v>
      </c>
      <c r="C7050" s="95"/>
      <c r="D7050" s="95"/>
      <c r="E7050" s="95"/>
      <c r="F7050" s="95" t="s">
        <v>25184</v>
      </c>
      <c r="G7050" s="258"/>
    </row>
    <row r="7051" spans="1:7" ht="31.5">
      <c r="A7051" s="126"/>
      <c r="B7051" s="257" t="s">
        <v>22946</v>
      </c>
      <c r="C7051" s="95"/>
      <c r="D7051" s="95"/>
      <c r="E7051" s="95"/>
      <c r="F7051" s="95" t="s">
        <v>25184</v>
      </c>
      <c r="G7051" s="258"/>
    </row>
    <row r="7052" spans="1:7" ht="31.5">
      <c r="A7052" s="126"/>
      <c r="B7052" s="257" t="s">
        <v>22947</v>
      </c>
      <c r="C7052" s="95"/>
      <c r="D7052" s="95"/>
      <c r="E7052" s="95"/>
      <c r="F7052" s="95" t="s">
        <v>25184</v>
      </c>
      <c r="G7052" s="258"/>
    </row>
    <row r="7053" spans="1:7" ht="31.5">
      <c r="A7053" s="126"/>
      <c r="B7053" s="257" t="s">
        <v>22948</v>
      </c>
      <c r="C7053" s="95"/>
      <c r="D7053" s="95"/>
      <c r="E7053" s="95"/>
      <c r="F7053" s="95" t="s">
        <v>25184</v>
      </c>
      <c r="G7053" s="258"/>
    </row>
    <row r="7054" spans="1:7" ht="31.5">
      <c r="A7054" s="126"/>
      <c r="B7054" s="257" t="s">
        <v>22949</v>
      </c>
      <c r="C7054" s="95"/>
      <c r="D7054" s="95"/>
      <c r="E7054" s="95"/>
      <c r="F7054" s="95" t="s">
        <v>25184</v>
      </c>
      <c r="G7054" s="258"/>
    </row>
    <row r="7055" spans="1:7" ht="31.5">
      <c r="A7055" s="126"/>
      <c r="B7055" s="257" t="s">
        <v>22950</v>
      </c>
      <c r="C7055" s="95"/>
      <c r="D7055" s="95"/>
      <c r="E7055" s="95"/>
      <c r="F7055" s="95" t="s">
        <v>25184</v>
      </c>
      <c r="G7055" s="258"/>
    </row>
    <row r="7056" spans="1:7" ht="31.5">
      <c r="A7056" s="126"/>
      <c r="B7056" s="257" t="s">
        <v>22951</v>
      </c>
      <c r="C7056" s="95"/>
      <c r="D7056" s="95"/>
      <c r="E7056" s="95"/>
      <c r="F7056" s="95" t="s">
        <v>25184</v>
      </c>
      <c r="G7056" s="258"/>
    </row>
    <row r="7057" spans="1:7" ht="31.5">
      <c r="A7057" s="126"/>
      <c r="B7057" s="257" t="s">
        <v>22952</v>
      </c>
      <c r="C7057" s="95"/>
      <c r="D7057" s="95"/>
      <c r="E7057" s="95"/>
      <c r="F7057" s="95" t="s">
        <v>25184</v>
      </c>
      <c r="G7057" s="258"/>
    </row>
    <row r="7058" spans="1:7" ht="31.5">
      <c r="A7058" s="126"/>
      <c r="B7058" s="257" t="s">
        <v>22953</v>
      </c>
      <c r="C7058" s="95"/>
      <c r="D7058" s="95"/>
      <c r="E7058" s="95"/>
      <c r="F7058" s="95" t="s">
        <v>25184</v>
      </c>
      <c r="G7058" s="258"/>
    </row>
    <row r="7059" spans="1:7" ht="31.5">
      <c r="A7059" s="126"/>
      <c r="B7059" s="257" t="s">
        <v>22954</v>
      </c>
      <c r="C7059" s="95"/>
      <c r="D7059" s="95"/>
      <c r="E7059" s="95"/>
      <c r="F7059" s="95" t="s">
        <v>25184</v>
      </c>
      <c r="G7059" s="258"/>
    </row>
    <row r="7060" spans="1:7" ht="31.5">
      <c r="A7060" s="126"/>
      <c r="B7060" s="257" t="s">
        <v>22955</v>
      </c>
      <c r="C7060" s="95"/>
      <c r="D7060" s="95"/>
      <c r="E7060" s="95"/>
      <c r="F7060" s="95" t="s">
        <v>25184</v>
      </c>
      <c r="G7060" s="258"/>
    </row>
    <row r="7061" spans="1:7" ht="31.5">
      <c r="A7061" s="126"/>
      <c r="B7061" s="257" t="s">
        <v>22956</v>
      </c>
      <c r="C7061" s="95"/>
      <c r="D7061" s="95"/>
      <c r="E7061" s="95"/>
      <c r="F7061" s="95" t="s">
        <v>25184</v>
      </c>
      <c r="G7061" s="258"/>
    </row>
    <row r="7062" spans="1:7" ht="31.5">
      <c r="A7062" s="126"/>
      <c r="B7062" s="257" t="s">
        <v>22957</v>
      </c>
      <c r="C7062" s="95"/>
      <c r="D7062" s="95"/>
      <c r="E7062" s="95"/>
      <c r="F7062" s="95" t="s">
        <v>25184</v>
      </c>
      <c r="G7062" s="258"/>
    </row>
    <row r="7063" spans="1:7" ht="31.5">
      <c r="A7063" s="126"/>
      <c r="B7063" s="257" t="s">
        <v>22958</v>
      </c>
      <c r="C7063" s="95"/>
      <c r="D7063" s="95"/>
      <c r="E7063" s="95"/>
      <c r="F7063" s="95" t="s">
        <v>25184</v>
      </c>
      <c r="G7063" s="258"/>
    </row>
    <row r="7064" spans="1:7" ht="31.5">
      <c r="A7064" s="126"/>
      <c r="B7064" s="257" t="s">
        <v>22959</v>
      </c>
      <c r="C7064" s="95"/>
      <c r="D7064" s="95"/>
      <c r="E7064" s="95"/>
      <c r="F7064" s="95" t="s">
        <v>25184</v>
      </c>
      <c r="G7064" s="258"/>
    </row>
    <row r="7065" spans="1:7" ht="31.5">
      <c r="A7065" s="126"/>
      <c r="B7065" s="257" t="s">
        <v>22960</v>
      </c>
      <c r="C7065" s="95"/>
      <c r="D7065" s="95"/>
      <c r="E7065" s="95"/>
      <c r="F7065" s="95" t="s">
        <v>25184</v>
      </c>
      <c r="G7065" s="258"/>
    </row>
    <row r="7066" spans="1:7" ht="31.5">
      <c r="A7066" s="126"/>
      <c r="B7066" s="257" t="s">
        <v>22961</v>
      </c>
      <c r="C7066" s="95"/>
      <c r="D7066" s="95"/>
      <c r="E7066" s="95"/>
      <c r="F7066" s="95" t="s">
        <v>25184</v>
      </c>
      <c r="G7066" s="258"/>
    </row>
    <row r="7067" spans="1:7" ht="31.5">
      <c r="A7067" s="126"/>
      <c r="B7067" s="257" t="s">
        <v>22962</v>
      </c>
      <c r="C7067" s="95"/>
      <c r="D7067" s="95"/>
      <c r="E7067" s="95"/>
      <c r="F7067" s="95" t="s">
        <v>25184</v>
      </c>
      <c r="G7067" s="258"/>
    </row>
    <row r="7068" spans="1:7" ht="31.5">
      <c r="A7068" s="126"/>
      <c r="B7068" s="257" t="s">
        <v>22963</v>
      </c>
      <c r="C7068" s="95"/>
      <c r="D7068" s="95"/>
      <c r="E7068" s="95"/>
      <c r="F7068" s="95" t="s">
        <v>25184</v>
      </c>
      <c r="G7068" s="258"/>
    </row>
    <row r="7069" spans="1:7" ht="31.5">
      <c r="A7069" s="126"/>
      <c r="B7069" s="257" t="s">
        <v>22964</v>
      </c>
      <c r="C7069" s="95"/>
      <c r="D7069" s="95"/>
      <c r="E7069" s="95"/>
      <c r="F7069" s="95" t="s">
        <v>25184</v>
      </c>
      <c r="G7069" s="258"/>
    </row>
    <row r="7070" spans="1:7" ht="31.5">
      <c r="A7070" s="126"/>
      <c r="B7070" s="257" t="s">
        <v>22965</v>
      </c>
      <c r="C7070" s="95"/>
      <c r="D7070" s="95"/>
      <c r="E7070" s="95"/>
      <c r="F7070" s="95" t="s">
        <v>25184</v>
      </c>
      <c r="G7070" s="258"/>
    </row>
    <row r="7071" spans="1:7" ht="31.5">
      <c r="A7071" s="126"/>
      <c r="B7071" s="257" t="s">
        <v>22966</v>
      </c>
      <c r="C7071" s="95"/>
      <c r="D7071" s="95"/>
      <c r="E7071" s="95"/>
      <c r="F7071" s="95" t="s">
        <v>25184</v>
      </c>
      <c r="G7071" s="258"/>
    </row>
    <row r="7072" spans="1:7" ht="31.5">
      <c r="A7072" s="126"/>
      <c r="B7072" s="257" t="s">
        <v>22967</v>
      </c>
      <c r="C7072" s="95"/>
      <c r="D7072" s="95"/>
      <c r="E7072" s="95"/>
      <c r="F7072" s="95" t="s">
        <v>25184</v>
      </c>
      <c r="G7072" s="258"/>
    </row>
    <row r="7073" spans="1:7" ht="31.5">
      <c r="A7073" s="126"/>
      <c r="B7073" s="257" t="s">
        <v>22968</v>
      </c>
      <c r="C7073" s="95"/>
      <c r="D7073" s="95"/>
      <c r="E7073" s="95"/>
      <c r="F7073" s="95" t="s">
        <v>25184</v>
      </c>
      <c r="G7073" s="258"/>
    </row>
    <row r="7074" spans="1:7" ht="31.5">
      <c r="A7074" s="126"/>
      <c r="B7074" s="257" t="s">
        <v>22969</v>
      </c>
      <c r="C7074" s="95"/>
      <c r="D7074" s="95"/>
      <c r="E7074" s="95"/>
      <c r="F7074" s="95" t="s">
        <v>25184</v>
      </c>
      <c r="G7074" s="258"/>
    </row>
    <row r="7075" spans="1:7" ht="31.5">
      <c r="A7075" s="126"/>
      <c r="B7075" s="257" t="s">
        <v>22970</v>
      </c>
      <c r="C7075" s="95"/>
      <c r="D7075" s="95"/>
      <c r="E7075" s="95"/>
      <c r="F7075" s="95" t="s">
        <v>25184</v>
      </c>
      <c r="G7075" s="258"/>
    </row>
    <row r="7076" spans="1:7" ht="31.5">
      <c r="A7076" s="126"/>
      <c r="B7076" s="257" t="s">
        <v>22971</v>
      </c>
      <c r="C7076" s="95"/>
      <c r="D7076" s="95"/>
      <c r="E7076" s="95"/>
      <c r="F7076" s="95" t="s">
        <v>25184</v>
      </c>
      <c r="G7076" s="258"/>
    </row>
    <row r="7077" spans="1:7" ht="31.5">
      <c r="A7077" s="126"/>
      <c r="B7077" s="257" t="s">
        <v>22972</v>
      </c>
      <c r="C7077" s="95"/>
      <c r="D7077" s="95"/>
      <c r="E7077" s="95"/>
      <c r="F7077" s="95" t="s">
        <v>25184</v>
      </c>
      <c r="G7077" s="258"/>
    </row>
    <row r="7078" spans="1:7" ht="31.5">
      <c r="A7078" s="126"/>
      <c r="B7078" s="257" t="s">
        <v>22973</v>
      </c>
      <c r="C7078" s="95"/>
      <c r="D7078" s="95"/>
      <c r="E7078" s="95"/>
      <c r="F7078" s="95" t="s">
        <v>25184</v>
      </c>
      <c r="G7078" s="258"/>
    </row>
    <row r="7079" spans="1:7" ht="31.5">
      <c r="A7079" s="126"/>
      <c r="B7079" s="257" t="s">
        <v>22974</v>
      </c>
      <c r="C7079" s="95"/>
      <c r="D7079" s="95"/>
      <c r="E7079" s="95"/>
      <c r="F7079" s="95" t="s">
        <v>25184</v>
      </c>
      <c r="G7079" s="258"/>
    </row>
    <row r="7080" spans="1:7" ht="31.5">
      <c r="A7080" s="126"/>
      <c r="B7080" s="257" t="s">
        <v>22975</v>
      </c>
      <c r="C7080" s="95"/>
      <c r="D7080" s="95"/>
      <c r="E7080" s="95"/>
      <c r="F7080" s="95" t="s">
        <v>25184</v>
      </c>
      <c r="G7080" s="258"/>
    </row>
    <row r="7081" spans="1:7" ht="31.5">
      <c r="A7081" s="126"/>
      <c r="B7081" s="257" t="s">
        <v>22976</v>
      </c>
      <c r="C7081" s="95"/>
      <c r="D7081" s="95"/>
      <c r="E7081" s="95"/>
      <c r="F7081" s="95" t="s">
        <v>25184</v>
      </c>
      <c r="G7081" s="258"/>
    </row>
    <row r="7082" spans="1:7" ht="31.5">
      <c r="A7082" s="126"/>
      <c r="B7082" s="257" t="s">
        <v>22977</v>
      </c>
      <c r="C7082" s="95"/>
      <c r="D7082" s="95"/>
      <c r="E7082" s="95"/>
      <c r="F7082" s="95" t="s">
        <v>25184</v>
      </c>
      <c r="G7082" s="258"/>
    </row>
    <row r="7083" spans="1:7" ht="31.5">
      <c r="A7083" s="126"/>
      <c r="B7083" s="257" t="s">
        <v>22978</v>
      </c>
      <c r="C7083" s="95"/>
      <c r="D7083" s="95"/>
      <c r="E7083" s="95"/>
      <c r="F7083" s="95" t="s">
        <v>25184</v>
      </c>
      <c r="G7083" s="258"/>
    </row>
    <row r="7084" spans="1:7" ht="31.5">
      <c r="A7084" s="126"/>
      <c r="B7084" s="257" t="s">
        <v>22979</v>
      </c>
      <c r="C7084" s="95"/>
      <c r="D7084" s="95"/>
      <c r="E7084" s="95"/>
      <c r="F7084" s="95" t="s">
        <v>25184</v>
      </c>
      <c r="G7084" s="258"/>
    </row>
    <row r="7085" spans="1:7" ht="31.5">
      <c r="A7085" s="126"/>
      <c r="B7085" s="257" t="s">
        <v>22980</v>
      </c>
      <c r="C7085" s="95"/>
      <c r="D7085" s="95"/>
      <c r="E7085" s="95"/>
      <c r="F7085" s="95" t="s">
        <v>25184</v>
      </c>
      <c r="G7085" s="258"/>
    </row>
    <row r="7086" spans="1:7" ht="31.5">
      <c r="A7086" s="126"/>
      <c r="B7086" s="257" t="s">
        <v>22981</v>
      </c>
      <c r="C7086" s="95"/>
      <c r="D7086" s="95"/>
      <c r="E7086" s="95"/>
      <c r="F7086" s="95" t="s">
        <v>25184</v>
      </c>
      <c r="G7086" s="258"/>
    </row>
    <row r="7087" spans="1:7" ht="31.5">
      <c r="A7087" s="126"/>
      <c r="B7087" s="257" t="s">
        <v>22982</v>
      </c>
      <c r="C7087" s="95"/>
      <c r="D7087" s="95"/>
      <c r="E7087" s="95"/>
      <c r="F7087" s="95" t="s">
        <v>25184</v>
      </c>
      <c r="G7087" s="258"/>
    </row>
    <row r="7088" spans="1:7" ht="31.5">
      <c r="A7088" s="126"/>
      <c r="B7088" s="257" t="s">
        <v>22983</v>
      </c>
      <c r="C7088" s="95"/>
      <c r="D7088" s="95"/>
      <c r="E7088" s="95"/>
      <c r="F7088" s="95" t="s">
        <v>25184</v>
      </c>
      <c r="G7088" s="258"/>
    </row>
    <row r="7089" spans="1:7" ht="31.5">
      <c r="A7089" s="126"/>
      <c r="B7089" s="257" t="s">
        <v>22984</v>
      </c>
      <c r="C7089" s="95"/>
      <c r="D7089" s="95"/>
      <c r="E7089" s="95"/>
      <c r="F7089" s="95" t="s">
        <v>25184</v>
      </c>
      <c r="G7089" s="258"/>
    </row>
    <row r="7090" spans="1:7" ht="31.5">
      <c r="A7090" s="126"/>
      <c r="B7090" s="257" t="s">
        <v>22985</v>
      </c>
      <c r="C7090" s="95"/>
      <c r="D7090" s="95"/>
      <c r="E7090" s="95"/>
      <c r="F7090" s="95" t="s">
        <v>25184</v>
      </c>
      <c r="G7090" s="258"/>
    </row>
    <row r="7091" spans="1:7" ht="31.5">
      <c r="A7091" s="126"/>
      <c r="B7091" s="257" t="s">
        <v>22986</v>
      </c>
      <c r="C7091" s="95"/>
      <c r="D7091" s="95"/>
      <c r="E7091" s="95"/>
      <c r="F7091" s="95" t="s">
        <v>25184</v>
      </c>
      <c r="G7091" s="258"/>
    </row>
    <row r="7092" spans="1:7" ht="31.5">
      <c r="A7092" s="126"/>
      <c r="B7092" s="257" t="s">
        <v>22987</v>
      </c>
      <c r="C7092" s="95"/>
      <c r="D7092" s="95"/>
      <c r="E7092" s="95"/>
      <c r="F7092" s="95" t="s">
        <v>25184</v>
      </c>
      <c r="G7092" s="258"/>
    </row>
    <row r="7093" spans="1:7" ht="31.5">
      <c r="A7093" s="126"/>
      <c r="B7093" s="257" t="s">
        <v>22988</v>
      </c>
      <c r="C7093" s="95"/>
      <c r="D7093" s="95"/>
      <c r="E7093" s="95"/>
      <c r="F7093" s="95" t="s">
        <v>25184</v>
      </c>
      <c r="G7093" s="258"/>
    </row>
    <row r="7094" spans="1:7" ht="31.5">
      <c r="A7094" s="126"/>
      <c r="B7094" s="257" t="s">
        <v>22989</v>
      </c>
      <c r="C7094" s="95"/>
      <c r="D7094" s="95"/>
      <c r="E7094" s="95"/>
      <c r="F7094" s="95" t="s">
        <v>25184</v>
      </c>
      <c r="G7094" s="258"/>
    </row>
    <row r="7095" spans="1:7" ht="31.5">
      <c r="A7095" s="126"/>
      <c r="B7095" s="257" t="s">
        <v>22990</v>
      </c>
      <c r="C7095" s="95"/>
      <c r="D7095" s="95"/>
      <c r="E7095" s="95"/>
      <c r="F7095" s="95" t="s">
        <v>25184</v>
      </c>
      <c r="G7095" s="258"/>
    </row>
    <row r="7096" spans="1:7" ht="31.5">
      <c r="A7096" s="126"/>
      <c r="B7096" s="257" t="s">
        <v>22991</v>
      </c>
      <c r="C7096" s="95"/>
      <c r="D7096" s="95"/>
      <c r="E7096" s="95"/>
      <c r="F7096" s="95" t="s">
        <v>25184</v>
      </c>
      <c r="G7096" s="258"/>
    </row>
    <row r="7097" spans="1:7" ht="31.5">
      <c r="A7097" s="126"/>
      <c r="B7097" s="257" t="s">
        <v>22992</v>
      </c>
      <c r="C7097" s="95"/>
      <c r="D7097" s="95"/>
      <c r="E7097" s="95"/>
      <c r="F7097" s="95" t="s">
        <v>25184</v>
      </c>
      <c r="G7097" s="258"/>
    </row>
    <row r="7098" spans="1:7" ht="31.5">
      <c r="A7098" s="126"/>
      <c r="B7098" s="257" t="s">
        <v>22993</v>
      </c>
      <c r="C7098" s="95"/>
      <c r="D7098" s="95"/>
      <c r="E7098" s="95"/>
      <c r="F7098" s="95" t="s">
        <v>25184</v>
      </c>
      <c r="G7098" s="258"/>
    </row>
    <row r="7099" spans="1:7" ht="31.5">
      <c r="A7099" s="126"/>
      <c r="B7099" s="257" t="s">
        <v>22994</v>
      </c>
      <c r="C7099" s="95"/>
      <c r="D7099" s="95"/>
      <c r="E7099" s="95"/>
      <c r="F7099" s="95" t="s">
        <v>25184</v>
      </c>
      <c r="G7099" s="258"/>
    </row>
    <row r="7100" spans="1:7" ht="31.5">
      <c r="A7100" s="126"/>
      <c r="B7100" s="257" t="s">
        <v>22995</v>
      </c>
      <c r="C7100" s="95"/>
      <c r="D7100" s="95"/>
      <c r="E7100" s="95"/>
      <c r="F7100" s="95" t="s">
        <v>25184</v>
      </c>
      <c r="G7100" s="258"/>
    </row>
    <row r="7101" spans="1:7" ht="31.5">
      <c r="A7101" s="126"/>
      <c r="B7101" s="257" t="s">
        <v>22996</v>
      </c>
      <c r="C7101" s="95"/>
      <c r="D7101" s="95"/>
      <c r="E7101" s="95"/>
      <c r="F7101" s="95" t="s">
        <v>25184</v>
      </c>
      <c r="G7101" s="258"/>
    </row>
    <row r="7102" spans="1:7" ht="31.5">
      <c r="A7102" s="126"/>
      <c r="B7102" s="257" t="s">
        <v>22997</v>
      </c>
      <c r="C7102" s="95"/>
      <c r="D7102" s="95"/>
      <c r="E7102" s="95"/>
      <c r="F7102" s="95" t="s">
        <v>25184</v>
      </c>
      <c r="G7102" s="258"/>
    </row>
    <row r="7103" spans="1:7" ht="31.5">
      <c r="A7103" s="126"/>
      <c r="B7103" s="257" t="s">
        <v>22998</v>
      </c>
      <c r="C7103" s="95"/>
      <c r="D7103" s="95"/>
      <c r="E7103" s="95"/>
      <c r="F7103" s="95" t="s">
        <v>25184</v>
      </c>
      <c r="G7103" s="258"/>
    </row>
    <row r="7104" spans="1:7" ht="31.5">
      <c r="A7104" s="126"/>
      <c r="B7104" s="257" t="s">
        <v>22999</v>
      </c>
      <c r="C7104" s="95"/>
      <c r="D7104" s="95"/>
      <c r="E7104" s="95"/>
      <c r="F7104" s="95" t="s">
        <v>25184</v>
      </c>
      <c r="G7104" s="258"/>
    </row>
    <row r="7105" spans="1:7" ht="31.5">
      <c r="A7105" s="126"/>
      <c r="B7105" s="257" t="s">
        <v>23000</v>
      </c>
      <c r="C7105" s="95"/>
      <c r="D7105" s="95"/>
      <c r="E7105" s="95"/>
      <c r="F7105" s="95" t="s">
        <v>25184</v>
      </c>
      <c r="G7105" s="258"/>
    </row>
    <row r="7106" spans="1:7" ht="31.5">
      <c r="A7106" s="126"/>
      <c r="B7106" s="257" t="s">
        <v>23001</v>
      </c>
      <c r="C7106" s="95"/>
      <c r="D7106" s="95"/>
      <c r="E7106" s="95"/>
      <c r="F7106" s="95" t="s">
        <v>25184</v>
      </c>
      <c r="G7106" s="258"/>
    </row>
    <row r="7107" spans="1:7" ht="31.5">
      <c r="A7107" s="126"/>
      <c r="B7107" s="257" t="s">
        <v>23002</v>
      </c>
      <c r="C7107" s="95"/>
      <c r="D7107" s="95"/>
      <c r="E7107" s="95"/>
      <c r="F7107" s="95" t="s">
        <v>25184</v>
      </c>
      <c r="G7107" s="258"/>
    </row>
    <row r="7108" spans="1:7" ht="31.5">
      <c r="A7108" s="126"/>
      <c r="B7108" s="257" t="s">
        <v>23003</v>
      </c>
      <c r="C7108" s="95"/>
      <c r="D7108" s="95"/>
      <c r="E7108" s="95"/>
      <c r="F7108" s="95" t="s">
        <v>25184</v>
      </c>
      <c r="G7108" s="258"/>
    </row>
    <row r="7109" spans="1:7" ht="31.5">
      <c r="A7109" s="126"/>
      <c r="B7109" s="257" t="s">
        <v>23004</v>
      </c>
      <c r="C7109" s="95"/>
      <c r="D7109" s="95"/>
      <c r="E7109" s="95"/>
      <c r="F7109" s="95" t="s">
        <v>25184</v>
      </c>
      <c r="G7109" s="258"/>
    </row>
    <row r="7110" spans="1:7" ht="31.5">
      <c r="A7110" s="126"/>
      <c r="B7110" s="257" t="s">
        <v>23005</v>
      </c>
      <c r="C7110" s="95"/>
      <c r="D7110" s="95"/>
      <c r="E7110" s="95"/>
      <c r="F7110" s="95" t="s">
        <v>25184</v>
      </c>
      <c r="G7110" s="258"/>
    </row>
    <row r="7111" spans="1:7" ht="31.5">
      <c r="A7111" s="126"/>
      <c r="B7111" s="257" t="s">
        <v>23006</v>
      </c>
      <c r="C7111" s="95"/>
      <c r="D7111" s="95"/>
      <c r="E7111" s="95"/>
      <c r="F7111" s="95" t="s">
        <v>25184</v>
      </c>
      <c r="G7111" s="258"/>
    </row>
    <row r="7112" spans="1:7" ht="31.5">
      <c r="A7112" s="126"/>
      <c r="B7112" s="257" t="s">
        <v>23007</v>
      </c>
      <c r="C7112" s="95"/>
      <c r="D7112" s="95"/>
      <c r="E7112" s="95"/>
      <c r="F7112" s="95" t="s">
        <v>25184</v>
      </c>
      <c r="G7112" s="258"/>
    </row>
    <row r="7113" spans="1:7" ht="31.5">
      <c r="A7113" s="126"/>
      <c r="B7113" s="257" t="s">
        <v>23008</v>
      </c>
      <c r="C7113" s="95"/>
      <c r="D7113" s="95"/>
      <c r="E7113" s="95"/>
      <c r="F7113" s="95" t="s">
        <v>25184</v>
      </c>
      <c r="G7113" s="258"/>
    </row>
    <row r="7114" spans="1:7" ht="31.5">
      <c r="A7114" s="126"/>
      <c r="B7114" s="257" t="s">
        <v>23009</v>
      </c>
      <c r="C7114" s="95"/>
      <c r="D7114" s="95"/>
      <c r="E7114" s="95"/>
      <c r="F7114" s="95" t="s">
        <v>25184</v>
      </c>
      <c r="G7114" s="258"/>
    </row>
    <row r="7115" spans="1:7" ht="31.5">
      <c r="A7115" s="126"/>
      <c r="B7115" s="257" t="s">
        <v>23010</v>
      </c>
      <c r="C7115" s="95"/>
      <c r="D7115" s="95"/>
      <c r="E7115" s="95"/>
      <c r="F7115" s="95" t="s">
        <v>25184</v>
      </c>
      <c r="G7115" s="258"/>
    </row>
    <row r="7116" spans="1:7" ht="31.5">
      <c r="A7116" s="126"/>
      <c r="B7116" s="257" t="s">
        <v>23011</v>
      </c>
      <c r="C7116" s="95"/>
      <c r="D7116" s="95"/>
      <c r="E7116" s="95"/>
      <c r="F7116" s="95" t="s">
        <v>25184</v>
      </c>
      <c r="G7116" s="258"/>
    </row>
    <row r="7117" spans="1:7" ht="31.5">
      <c r="A7117" s="126"/>
      <c r="B7117" s="257" t="s">
        <v>23012</v>
      </c>
      <c r="C7117" s="95"/>
      <c r="D7117" s="95"/>
      <c r="E7117" s="95"/>
      <c r="F7117" s="95" t="s">
        <v>25184</v>
      </c>
      <c r="G7117" s="258"/>
    </row>
    <row r="7118" spans="1:7" ht="31.5">
      <c r="A7118" s="126"/>
      <c r="B7118" s="257" t="s">
        <v>23013</v>
      </c>
      <c r="C7118" s="95"/>
      <c r="D7118" s="95"/>
      <c r="E7118" s="95"/>
      <c r="F7118" s="95" t="s">
        <v>25184</v>
      </c>
      <c r="G7118" s="258"/>
    </row>
    <row r="7119" spans="1:7" ht="31.5">
      <c r="A7119" s="126"/>
      <c r="B7119" s="257" t="s">
        <v>23014</v>
      </c>
      <c r="C7119" s="95"/>
      <c r="D7119" s="95"/>
      <c r="E7119" s="95"/>
      <c r="F7119" s="95" t="s">
        <v>25184</v>
      </c>
      <c r="G7119" s="258"/>
    </row>
    <row r="7120" spans="1:7" ht="31.5">
      <c r="A7120" s="126"/>
      <c r="B7120" s="257" t="s">
        <v>23015</v>
      </c>
      <c r="C7120" s="95"/>
      <c r="D7120" s="95"/>
      <c r="E7120" s="95"/>
      <c r="F7120" s="95" t="s">
        <v>25184</v>
      </c>
      <c r="G7120" s="258"/>
    </row>
    <row r="7121" spans="1:7" ht="31.5">
      <c r="A7121" s="126"/>
      <c r="B7121" s="257" t="s">
        <v>23016</v>
      </c>
      <c r="C7121" s="95"/>
      <c r="D7121" s="95"/>
      <c r="E7121" s="95"/>
      <c r="F7121" s="95" t="s">
        <v>25184</v>
      </c>
      <c r="G7121" s="258"/>
    </row>
    <row r="7122" spans="1:7" ht="31.5">
      <c r="A7122" s="126"/>
      <c r="B7122" s="257" t="s">
        <v>23017</v>
      </c>
      <c r="C7122" s="95"/>
      <c r="D7122" s="95"/>
      <c r="E7122" s="95"/>
      <c r="F7122" s="95" t="s">
        <v>25184</v>
      </c>
      <c r="G7122" s="258"/>
    </row>
    <row r="7123" spans="1:7" ht="31.5">
      <c r="A7123" s="126"/>
      <c r="B7123" s="257" t="s">
        <v>23018</v>
      </c>
      <c r="C7123" s="95"/>
      <c r="D7123" s="95"/>
      <c r="E7123" s="95"/>
      <c r="F7123" s="95" t="s">
        <v>25184</v>
      </c>
      <c r="G7123" s="258"/>
    </row>
    <row r="7124" spans="1:7" ht="31.5">
      <c r="A7124" s="126"/>
      <c r="B7124" s="257" t="s">
        <v>23019</v>
      </c>
      <c r="C7124" s="95"/>
      <c r="D7124" s="95"/>
      <c r="E7124" s="95"/>
      <c r="F7124" s="95" t="s">
        <v>25184</v>
      </c>
      <c r="G7124" s="258"/>
    </row>
    <row r="7125" spans="1:7" ht="31.5">
      <c r="A7125" s="126"/>
      <c r="B7125" s="257" t="s">
        <v>23020</v>
      </c>
      <c r="C7125" s="95"/>
      <c r="D7125" s="95"/>
      <c r="E7125" s="95"/>
      <c r="F7125" s="95" t="s">
        <v>25184</v>
      </c>
      <c r="G7125" s="258"/>
    </row>
    <row r="7126" spans="1:7" ht="31.5">
      <c r="A7126" s="126"/>
      <c r="B7126" s="257" t="s">
        <v>23021</v>
      </c>
      <c r="C7126" s="95"/>
      <c r="D7126" s="95"/>
      <c r="E7126" s="95"/>
      <c r="F7126" s="95" t="s">
        <v>25184</v>
      </c>
      <c r="G7126" s="258"/>
    </row>
    <row r="7127" spans="1:7" ht="31.5">
      <c r="A7127" s="126"/>
      <c r="B7127" s="257" t="s">
        <v>23022</v>
      </c>
      <c r="C7127" s="95"/>
      <c r="D7127" s="95"/>
      <c r="E7127" s="95"/>
      <c r="F7127" s="95" t="s">
        <v>25184</v>
      </c>
      <c r="G7127" s="258"/>
    </row>
    <row r="7128" spans="1:7" ht="31.5">
      <c r="A7128" s="126"/>
      <c r="B7128" s="257" t="s">
        <v>23023</v>
      </c>
      <c r="C7128" s="95"/>
      <c r="D7128" s="95"/>
      <c r="E7128" s="95"/>
      <c r="F7128" s="95" t="s">
        <v>25184</v>
      </c>
      <c r="G7128" s="258"/>
    </row>
    <row r="7129" spans="1:7" ht="31.5">
      <c r="A7129" s="126"/>
      <c r="B7129" s="257" t="s">
        <v>23024</v>
      </c>
      <c r="C7129" s="95"/>
      <c r="D7129" s="95"/>
      <c r="E7129" s="95"/>
      <c r="F7129" s="95" t="s">
        <v>25184</v>
      </c>
      <c r="G7129" s="258"/>
    </row>
    <row r="7130" spans="1:7" ht="31.5">
      <c r="A7130" s="126"/>
      <c r="B7130" s="257" t="s">
        <v>23025</v>
      </c>
      <c r="C7130" s="95"/>
      <c r="D7130" s="95"/>
      <c r="E7130" s="95"/>
      <c r="F7130" s="95" t="s">
        <v>25184</v>
      </c>
      <c r="G7130" s="258"/>
    </row>
    <row r="7131" spans="1:7" ht="31.5">
      <c r="A7131" s="126"/>
      <c r="B7131" s="257" t="s">
        <v>23026</v>
      </c>
      <c r="C7131" s="95"/>
      <c r="D7131" s="95"/>
      <c r="E7131" s="95"/>
      <c r="F7131" s="95" t="s">
        <v>25184</v>
      </c>
      <c r="G7131" s="258"/>
    </row>
    <row r="7132" spans="1:7" ht="31.5">
      <c r="A7132" s="126"/>
      <c r="B7132" s="257" t="s">
        <v>23027</v>
      </c>
      <c r="C7132" s="95"/>
      <c r="D7132" s="95"/>
      <c r="E7132" s="95"/>
      <c r="F7132" s="95" t="s">
        <v>25184</v>
      </c>
      <c r="G7132" s="258"/>
    </row>
    <row r="7133" spans="1:7" ht="31.5">
      <c r="A7133" s="126"/>
      <c r="B7133" s="257" t="s">
        <v>23028</v>
      </c>
      <c r="C7133" s="95"/>
      <c r="D7133" s="95"/>
      <c r="E7133" s="95"/>
      <c r="F7133" s="95" t="s">
        <v>25184</v>
      </c>
      <c r="G7133" s="258"/>
    </row>
    <row r="7134" spans="1:7" ht="31.5">
      <c r="A7134" s="126"/>
      <c r="B7134" s="257" t="s">
        <v>23029</v>
      </c>
      <c r="C7134" s="95"/>
      <c r="D7134" s="95"/>
      <c r="E7134" s="95"/>
      <c r="F7134" s="95" t="s">
        <v>25184</v>
      </c>
      <c r="G7134" s="258"/>
    </row>
    <row r="7135" spans="1:7" ht="31.5">
      <c r="A7135" s="126"/>
      <c r="B7135" s="257" t="s">
        <v>23030</v>
      </c>
      <c r="C7135" s="95"/>
      <c r="D7135" s="95"/>
      <c r="E7135" s="95"/>
      <c r="F7135" s="95" t="s">
        <v>25184</v>
      </c>
      <c r="G7135" s="258"/>
    </row>
    <row r="7136" spans="1:7" ht="31.5">
      <c r="A7136" s="126"/>
      <c r="B7136" s="257" t="s">
        <v>23031</v>
      </c>
      <c r="C7136" s="95"/>
      <c r="D7136" s="95"/>
      <c r="E7136" s="95"/>
      <c r="F7136" s="95" t="s">
        <v>25184</v>
      </c>
      <c r="G7136" s="258"/>
    </row>
    <row r="7137" spans="1:7" ht="31.5">
      <c r="A7137" s="126"/>
      <c r="B7137" s="257" t="s">
        <v>23032</v>
      </c>
      <c r="C7137" s="95"/>
      <c r="D7137" s="95"/>
      <c r="E7137" s="95"/>
      <c r="F7137" s="95" t="s">
        <v>25184</v>
      </c>
      <c r="G7137" s="258"/>
    </row>
    <row r="7138" spans="1:7" ht="31.5">
      <c r="A7138" s="126"/>
      <c r="B7138" s="257" t="s">
        <v>23033</v>
      </c>
      <c r="C7138" s="95"/>
      <c r="D7138" s="95"/>
      <c r="E7138" s="95"/>
      <c r="F7138" s="95" t="s">
        <v>25184</v>
      </c>
      <c r="G7138" s="258"/>
    </row>
    <row r="7139" spans="1:7" ht="31.5">
      <c r="A7139" s="126"/>
      <c r="B7139" s="257" t="s">
        <v>23034</v>
      </c>
      <c r="C7139" s="95"/>
      <c r="D7139" s="95"/>
      <c r="E7139" s="95"/>
      <c r="F7139" s="95" t="s">
        <v>25184</v>
      </c>
      <c r="G7139" s="258"/>
    </row>
    <row r="7140" spans="1:7" ht="31.5">
      <c r="A7140" s="126"/>
      <c r="B7140" s="257" t="s">
        <v>23035</v>
      </c>
      <c r="C7140" s="95"/>
      <c r="D7140" s="95"/>
      <c r="E7140" s="95"/>
      <c r="F7140" s="95" t="s">
        <v>25184</v>
      </c>
      <c r="G7140" s="258"/>
    </row>
    <row r="7141" spans="1:7" ht="31.5">
      <c r="A7141" s="126"/>
      <c r="B7141" s="257" t="s">
        <v>23036</v>
      </c>
      <c r="C7141" s="95"/>
      <c r="D7141" s="95"/>
      <c r="E7141" s="95"/>
      <c r="F7141" s="95" t="s">
        <v>25184</v>
      </c>
      <c r="G7141" s="258"/>
    </row>
    <row r="7142" spans="1:7" ht="31.5">
      <c r="A7142" s="126"/>
      <c r="B7142" s="257" t="s">
        <v>23037</v>
      </c>
      <c r="C7142" s="95"/>
      <c r="D7142" s="95"/>
      <c r="E7142" s="95"/>
      <c r="F7142" s="95" t="s">
        <v>25184</v>
      </c>
      <c r="G7142" s="258"/>
    </row>
    <row r="7143" spans="1:7" ht="31.5">
      <c r="A7143" s="126"/>
      <c r="B7143" s="257" t="s">
        <v>23038</v>
      </c>
      <c r="C7143" s="95"/>
      <c r="D7143" s="95"/>
      <c r="E7143" s="95"/>
      <c r="F7143" s="95" t="s">
        <v>25184</v>
      </c>
      <c r="G7143" s="258"/>
    </row>
    <row r="7144" spans="1:7" ht="31.5">
      <c r="A7144" s="126"/>
      <c r="B7144" s="257" t="s">
        <v>23039</v>
      </c>
      <c r="C7144" s="95"/>
      <c r="D7144" s="95"/>
      <c r="E7144" s="95"/>
      <c r="F7144" s="95" t="s">
        <v>25184</v>
      </c>
      <c r="G7144" s="258"/>
    </row>
    <row r="7145" spans="1:7" ht="31.5">
      <c r="A7145" s="126"/>
      <c r="B7145" s="257" t="s">
        <v>23040</v>
      </c>
      <c r="C7145" s="95"/>
      <c r="D7145" s="95"/>
      <c r="E7145" s="95"/>
      <c r="F7145" s="95" t="s">
        <v>25184</v>
      </c>
      <c r="G7145" s="258"/>
    </row>
    <row r="7146" spans="1:7" ht="31.5">
      <c r="A7146" s="126"/>
      <c r="B7146" s="257" t="s">
        <v>23041</v>
      </c>
      <c r="C7146" s="95"/>
      <c r="D7146" s="95"/>
      <c r="E7146" s="95"/>
      <c r="F7146" s="95" t="s">
        <v>25184</v>
      </c>
      <c r="G7146" s="258"/>
    </row>
    <row r="7147" spans="1:7" ht="31.5">
      <c r="A7147" s="126"/>
      <c r="B7147" s="257" t="s">
        <v>23042</v>
      </c>
      <c r="C7147" s="95"/>
      <c r="D7147" s="95"/>
      <c r="E7147" s="95"/>
      <c r="F7147" s="95" t="s">
        <v>25184</v>
      </c>
      <c r="G7147" s="258"/>
    </row>
    <row r="7148" spans="1:7" ht="31.5">
      <c r="A7148" s="126"/>
      <c r="B7148" s="257" t="s">
        <v>23043</v>
      </c>
      <c r="C7148" s="95"/>
      <c r="D7148" s="95"/>
      <c r="E7148" s="95"/>
      <c r="F7148" s="95" t="s">
        <v>25184</v>
      </c>
      <c r="G7148" s="258"/>
    </row>
    <row r="7149" spans="1:7" ht="31.5">
      <c r="A7149" s="126"/>
      <c r="B7149" s="257" t="s">
        <v>23044</v>
      </c>
      <c r="C7149" s="95"/>
      <c r="D7149" s="95"/>
      <c r="E7149" s="95"/>
      <c r="F7149" s="95" t="s">
        <v>25184</v>
      </c>
      <c r="G7149" s="258"/>
    </row>
    <row r="7150" spans="1:7" ht="31.5">
      <c r="A7150" s="126"/>
      <c r="B7150" s="257" t="s">
        <v>23045</v>
      </c>
      <c r="C7150" s="95"/>
      <c r="D7150" s="95"/>
      <c r="E7150" s="95"/>
      <c r="F7150" s="95" t="s">
        <v>25184</v>
      </c>
      <c r="G7150" s="258"/>
    </row>
    <row r="7151" spans="1:7" ht="31.5">
      <c r="A7151" s="126"/>
      <c r="B7151" s="257" t="s">
        <v>23046</v>
      </c>
      <c r="C7151" s="95"/>
      <c r="D7151" s="95"/>
      <c r="E7151" s="95"/>
      <c r="F7151" s="95" t="s">
        <v>25184</v>
      </c>
      <c r="G7151" s="258"/>
    </row>
    <row r="7152" spans="1:7" ht="31.5">
      <c r="A7152" s="126"/>
      <c r="B7152" s="257" t="s">
        <v>23047</v>
      </c>
      <c r="C7152" s="95"/>
      <c r="D7152" s="95"/>
      <c r="E7152" s="95"/>
      <c r="F7152" s="95" t="s">
        <v>25184</v>
      </c>
      <c r="G7152" s="258"/>
    </row>
    <row r="7153" spans="1:7" ht="31.5">
      <c r="A7153" s="126"/>
      <c r="B7153" s="257" t="s">
        <v>23048</v>
      </c>
      <c r="C7153" s="95"/>
      <c r="D7153" s="95"/>
      <c r="E7153" s="95"/>
      <c r="F7153" s="95" t="s">
        <v>25184</v>
      </c>
      <c r="G7153" s="258"/>
    </row>
    <row r="7154" spans="1:7" ht="31.5">
      <c r="A7154" s="126"/>
      <c r="B7154" s="257" t="s">
        <v>23049</v>
      </c>
      <c r="C7154" s="95"/>
      <c r="D7154" s="95"/>
      <c r="E7154" s="95"/>
      <c r="F7154" s="95" t="s">
        <v>25184</v>
      </c>
      <c r="G7154" s="258"/>
    </row>
    <row r="7155" spans="1:7" ht="31.5">
      <c r="A7155" s="126"/>
      <c r="B7155" s="257" t="s">
        <v>23050</v>
      </c>
      <c r="C7155" s="95"/>
      <c r="D7155" s="95"/>
      <c r="E7155" s="95"/>
      <c r="F7155" s="95" t="s">
        <v>25184</v>
      </c>
      <c r="G7155" s="258"/>
    </row>
    <row r="7156" spans="1:7" ht="31.5">
      <c r="A7156" s="126"/>
      <c r="B7156" s="257" t="s">
        <v>23051</v>
      </c>
      <c r="C7156" s="95"/>
      <c r="D7156" s="95"/>
      <c r="E7156" s="95"/>
      <c r="F7156" s="95" t="s">
        <v>25184</v>
      </c>
      <c r="G7156" s="258"/>
    </row>
    <row r="7157" spans="1:7" ht="31.5">
      <c r="A7157" s="126"/>
      <c r="B7157" s="257" t="s">
        <v>23052</v>
      </c>
      <c r="C7157" s="95"/>
      <c r="D7157" s="95"/>
      <c r="E7157" s="95"/>
      <c r="F7157" s="95" t="s">
        <v>25184</v>
      </c>
      <c r="G7157" s="258"/>
    </row>
    <row r="7158" spans="1:7" ht="31.5">
      <c r="A7158" s="126"/>
      <c r="B7158" s="257" t="s">
        <v>23053</v>
      </c>
      <c r="C7158" s="95"/>
      <c r="D7158" s="95"/>
      <c r="E7158" s="95"/>
      <c r="F7158" s="95" t="s">
        <v>25184</v>
      </c>
      <c r="G7158" s="258"/>
    </row>
    <row r="7159" spans="1:7" ht="31.5">
      <c r="A7159" s="126"/>
      <c r="B7159" s="257" t="s">
        <v>23054</v>
      </c>
      <c r="C7159" s="95"/>
      <c r="D7159" s="95"/>
      <c r="E7159" s="95"/>
      <c r="F7159" s="95" t="s">
        <v>25184</v>
      </c>
      <c r="G7159" s="258"/>
    </row>
    <row r="7160" spans="1:7" ht="31.5">
      <c r="A7160" s="126"/>
      <c r="B7160" s="257" t="s">
        <v>23055</v>
      </c>
      <c r="C7160" s="95"/>
      <c r="D7160" s="95"/>
      <c r="E7160" s="95"/>
      <c r="F7160" s="95" t="s">
        <v>25184</v>
      </c>
      <c r="G7160" s="258"/>
    </row>
    <row r="7161" spans="1:7" ht="31.5">
      <c r="A7161" s="126"/>
      <c r="B7161" s="257" t="s">
        <v>23056</v>
      </c>
      <c r="C7161" s="95"/>
      <c r="D7161" s="95"/>
      <c r="E7161" s="95"/>
      <c r="F7161" s="95" t="s">
        <v>25184</v>
      </c>
      <c r="G7161" s="258"/>
    </row>
    <row r="7162" spans="1:7" ht="31.5">
      <c r="A7162" s="126"/>
      <c r="B7162" s="257" t="s">
        <v>23057</v>
      </c>
      <c r="C7162" s="95"/>
      <c r="D7162" s="95"/>
      <c r="E7162" s="95"/>
      <c r="F7162" s="95" t="s">
        <v>25184</v>
      </c>
      <c r="G7162" s="258"/>
    </row>
    <row r="7163" spans="1:7" ht="31.5">
      <c r="A7163" s="126"/>
      <c r="B7163" s="257" t="s">
        <v>23058</v>
      </c>
      <c r="C7163" s="95"/>
      <c r="D7163" s="95"/>
      <c r="E7163" s="95"/>
      <c r="F7163" s="95" t="s">
        <v>25184</v>
      </c>
      <c r="G7163" s="258"/>
    </row>
    <row r="7164" spans="1:7" ht="31.5">
      <c r="A7164" s="126"/>
      <c r="B7164" s="257" t="s">
        <v>23059</v>
      </c>
      <c r="C7164" s="95"/>
      <c r="D7164" s="95"/>
      <c r="E7164" s="95"/>
      <c r="F7164" s="95" t="s">
        <v>25184</v>
      </c>
      <c r="G7164" s="258"/>
    </row>
    <row r="7165" spans="1:7" ht="31.5">
      <c r="A7165" s="126"/>
      <c r="B7165" s="257" t="s">
        <v>23060</v>
      </c>
      <c r="C7165" s="95"/>
      <c r="D7165" s="95"/>
      <c r="E7165" s="95"/>
      <c r="F7165" s="95" t="s">
        <v>25184</v>
      </c>
      <c r="G7165" s="258"/>
    </row>
    <row r="7166" spans="1:7" ht="31.5">
      <c r="A7166" s="126"/>
      <c r="B7166" s="257" t="s">
        <v>23061</v>
      </c>
      <c r="C7166" s="95"/>
      <c r="D7166" s="95"/>
      <c r="E7166" s="95"/>
      <c r="F7166" s="95" t="s">
        <v>25184</v>
      </c>
      <c r="G7166" s="258"/>
    </row>
    <row r="7167" spans="1:7" ht="31.5">
      <c r="A7167" s="126"/>
      <c r="B7167" s="257" t="s">
        <v>23062</v>
      </c>
      <c r="C7167" s="95"/>
      <c r="D7167" s="95"/>
      <c r="E7167" s="95"/>
      <c r="F7167" s="95" t="s">
        <v>25184</v>
      </c>
      <c r="G7167" s="258"/>
    </row>
    <row r="7168" spans="1:7" ht="31.5">
      <c r="A7168" s="126"/>
      <c r="B7168" s="257" t="s">
        <v>23063</v>
      </c>
      <c r="C7168" s="95"/>
      <c r="D7168" s="95"/>
      <c r="E7168" s="95"/>
      <c r="F7168" s="95" t="s">
        <v>25184</v>
      </c>
      <c r="G7168" s="258"/>
    </row>
    <row r="7169" spans="1:7" ht="31.5">
      <c r="A7169" s="126"/>
      <c r="B7169" s="257" t="s">
        <v>23064</v>
      </c>
      <c r="C7169" s="95"/>
      <c r="D7169" s="95"/>
      <c r="E7169" s="95"/>
      <c r="F7169" s="95" t="s">
        <v>25184</v>
      </c>
      <c r="G7169" s="258"/>
    </row>
    <row r="7170" spans="1:7" ht="31.5">
      <c r="A7170" s="126"/>
      <c r="B7170" s="257" t="s">
        <v>23065</v>
      </c>
      <c r="C7170" s="95"/>
      <c r="D7170" s="95"/>
      <c r="E7170" s="95"/>
      <c r="F7170" s="95" t="s">
        <v>25184</v>
      </c>
      <c r="G7170" s="258"/>
    </row>
    <row r="7171" spans="1:7" ht="31.5">
      <c r="A7171" s="126"/>
      <c r="B7171" s="257" t="s">
        <v>23066</v>
      </c>
      <c r="C7171" s="95"/>
      <c r="D7171" s="95"/>
      <c r="E7171" s="95"/>
      <c r="F7171" s="95" t="s">
        <v>25184</v>
      </c>
      <c r="G7171" s="258"/>
    </row>
    <row r="7172" spans="1:7" ht="31.5">
      <c r="A7172" s="126"/>
      <c r="B7172" s="257" t="s">
        <v>23067</v>
      </c>
      <c r="C7172" s="95"/>
      <c r="D7172" s="95"/>
      <c r="E7172" s="95"/>
      <c r="F7172" s="95" t="s">
        <v>25184</v>
      </c>
      <c r="G7172" s="258"/>
    </row>
    <row r="7173" spans="1:7" ht="31.5">
      <c r="A7173" s="126"/>
      <c r="B7173" s="257" t="s">
        <v>23068</v>
      </c>
      <c r="C7173" s="95"/>
      <c r="D7173" s="95"/>
      <c r="E7173" s="95"/>
      <c r="F7173" s="95" t="s">
        <v>25184</v>
      </c>
      <c r="G7173" s="258"/>
    </row>
    <row r="7174" spans="1:7" ht="31.5">
      <c r="A7174" s="126"/>
      <c r="B7174" s="257" t="s">
        <v>23069</v>
      </c>
      <c r="C7174" s="95"/>
      <c r="D7174" s="95"/>
      <c r="E7174" s="95"/>
      <c r="F7174" s="95" t="s">
        <v>25184</v>
      </c>
      <c r="G7174" s="258"/>
    </row>
    <row r="7175" spans="1:7" ht="31.5">
      <c r="A7175" s="126"/>
      <c r="B7175" s="257" t="s">
        <v>23070</v>
      </c>
      <c r="C7175" s="95"/>
      <c r="D7175" s="95"/>
      <c r="E7175" s="95"/>
      <c r="F7175" s="95" t="s">
        <v>25184</v>
      </c>
      <c r="G7175" s="258"/>
    </row>
    <row r="7176" spans="1:7" ht="31.5">
      <c r="A7176" s="126"/>
      <c r="B7176" s="257" t="s">
        <v>23071</v>
      </c>
      <c r="C7176" s="95"/>
      <c r="D7176" s="95"/>
      <c r="E7176" s="95"/>
      <c r="F7176" s="95" t="s">
        <v>25184</v>
      </c>
      <c r="G7176" s="258"/>
    </row>
    <row r="7177" spans="1:7" ht="31.5">
      <c r="A7177" s="126"/>
      <c r="B7177" s="257" t="s">
        <v>23072</v>
      </c>
      <c r="C7177" s="95"/>
      <c r="D7177" s="95"/>
      <c r="E7177" s="95"/>
      <c r="F7177" s="95" t="s">
        <v>25184</v>
      </c>
      <c r="G7177" s="258"/>
    </row>
    <row r="7178" spans="1:7" ht="31.5">
      <c r="A7178" s="126"/>
      <c r="B7178" s="257" t="s">
        <v>23073</v>
      </c>
      <c r="C7178" s="95"/>
      <c r="D7178" s="95"/>
      <c r="E7178" s="95"/>
      <c r="F7178" s="95" t="s">
        <v>25184</v>
      </c>
      <c r="G7178" s="258"/>
    </row>
    <row r="7179" spans="1:7" ht="31.5">
      <c r="A7179" s="126"/>
      <c r="B7179" s="257" t="s">
        <v>23074</v>
      </c>
      <c r="C7179" s="95"/>
      <c r="D7179" s="95"/>
      <c r="E7179" s="95"/>
      <c r="F7179" s="95" t="s">
        <v>25184</v>
      </c>
      <c r="G7179" s="258"/>
    </row>
    <row r="7180" spans="1:7" ht="31.5">
      <c r="A7180" s="126"/>
      <c r="B7180" s="257" t="s">
        <v>23075</v>
      </c>
      <c r="C7180" s="95"/>
      <c r="D7180" s="95"/>
      <c r="E7180" s="95"/>
      <c r="F7180" s="95" t="s">
        <v>25184</v>
      </c>
      <c r="G7180" s="258"/>
    </row>
    <row r="7181" spans="1:7" ht="31.5">
      <c r="A7181" s="126"/>
      <c r="B7181" s="257" t="s">
        <v>23076</v>
      </c>
      <c r="C7181" s="95"/>
      <c r="D7181" s="95"/>
      <c r="E7181" s="95"/>
      <c r="F7181" s="95" t="s">
        <v>25184</v>
      </c>
      <c r="G7181" s="258"/>
    </row>
    <row r="7182" spans="1:7" ht="31.5">
      <c r="A7182" s="126"/>
      <c r="B7182" s="257" t="s">
        <v>23077</v>
      </c>
      <c r="C7182" s="95"/>
      <c r="D7182" s="95"/>
      <c r="E7182" s="95"/>
      <c r="F7182" s="95" t="s">
        <v>25184</v>
      </c>
      <c r="G7182" s="258"/>
    </row>
    <row r="7183" spans="1:7" ht="31.5">
      <c r="A7183" s="126"/>
      <c r="B7183" s="257" t="s">
        <v>23078</v>
      </c>
      <c r="C7183" s="95"/>
      <c r="D7183" s="95"/>
      <c r="E7183" s="95"/>
      <c r="F7183" s="95" t="s">
        <v>25184</v>
      </c>
      <c r="G7183" s="258"/>
    </row>
    <row r="7184" spans="1:7" ht="31.5">
      <c r="A7184" s="126"/>
      <c r="B7184" s="257" t="s">
        <v>23079</v>
      </c>
      <c r="C7184" s="95"/>
      <c r="D7184" s="95"/>
      <c r="E7184" s="95"/>
      <c r="F7184" s="95" t="s">
        <v>25184</v>
      </c>
      <c r="G7184" s="258"/>
    </row>
    <row r="7185" spans="1:7" ht="31.5">
      <c r="A7185" s="126"/>
      <c r="B7185" s="257" t="s">
        <v>23080</v>
      </c>
      <c r="C7185" s="95"/>
      <c r="D7185" s="95"/>
      <c r="E7185" s="95"/>
      <c r="F7185" s="95" t="s">
        <v>25184</v>
      </c>
      <c r="G7185" s="258"/>
    </row>
    <row r="7186" spans="1:7" ht="31.5">
      <c r="A7186" s="126"/>
      <c r="B7186" s="257" t="s">
        <v>23081</v>
      </c>
      <c r="C7186" s="95"/>
      <c r="D7186" s="95"/>
      <c r="E7186" s="95"/>
      <c r="F7186" s="95" t="s">
        <v>25184</v>
      </c>
      <c r="G7186" s="258"/>
    </row>
    <row r="7187" spans="1:7" ht="31.5">
      <c r="A7187" s="126"/>
      <c r="B7187" s="257" t="s">
        <v>23082</v>
      </c>
      <c r="C7187" s="95"/>
      <c r="D7187" s="95"/>
      <c r="E7187" s="95"/>
      <c r="F7187" s="95" t="s">
        <v>25184</v>
      </c>
      <c r="G7187" s="258"/>
    </row>
    <row r="7188" spans="1:7" ht="31.5">
      <c r="A7188" s="126"/>
      <c r="B7188" s="257" t="s">
        <v>23083</v>
      </c>
      <c r="C7188" s="95"/>
      <c r="D7188" s="95"/>
      <c r="E7188" s="95"/>
      <c r="F7188" s="95" t="s">
        <v>25184</v>
      </c>
      <c r="G7188" s="258"/>
    </row>
    <row r="7189" spans="1:7" ht="31.5">
      <c r="A7189" s="126"/>
      <c r="B7189" s="257" t="s">
        <v>23084</v>
      </c>
      <c r="C7189" s="95"/>
      <c r="D7189" s="95"/>
      <c r="E7189" s="95"/>
      <c r="F7189" s="95" t="s">
        <v>25184</v>
      </c>
      <c r="G7189" s="258"/>
    </row>
    <row r="7190" spans="1:7" ht="31.5">
      <c r="A7190" s="126"/>
      <c r="B7190" s="257" t="s">
        <v>23085</v>
      </c>
      <c r="C7190" s="95"/>
      <c r="D7190" s="95"/>
      <c r="E7190" s="95"/>
      <c r="F7190" s="95" t="s">
        <v>25184</v>
      </c>
      <c r="G7190" s="258"/>
    </row>
    <row r="7191" spans="1:7" ht="31.5">
      <c r="A7191" s="126"/>
      <c r="B7191" s="257" t="s">
        <v>23086</v>
      </c>
      <c r="C7191" s="95"/>
      <c r="D7191" s="95"/>
      <c r="E7191" s="95"/>
      <c r="F7191" s="95" t="s">
        <v>25184</v>
      </c>
      <c r="G7191" s="258"/>
    </row>
    <row r="7192" spans="1:7" ht="31.5">
      <c r="A7192" s="126"/>
      <c r="B7192" s="257" t="s">
        <v>23087</v>
      </c>
      <c r="C7192" s="95"/>
      <c r="D7192" s="95"/>
      <c r="E7192" s="95"/>
      <c r="F7192" s="95" t="s">
        <v>25184</v>
      </c>
      <c r="G7192" s="258"/>
    </row>
    <row r="7193" spans="1:7" ht="31.5">
      <c r="A7193" s="126"/>
      <c r="B7193" s="257" t="s">
        <v>23088</v>
      </c>
      <c r="C7193" s="95"/>
      <c r="D7193" s="95"/>
      <c r="E7193" s="95"/>
      <c r="F7193" s="95" t="s">
        <v>25184</v>
      </c>
      <c r="G7193" s="258"/>
    </row>
    <row r="7194" spans="1:7" ht="31.5">
      <c r="A7194" s="126"/>
      <c r="B7194" s="257" t="s">
        <v>23089</v>
      </c>
      <c r="C7194" s="95"/>
      <c r="D7194" s="95"/>
      <c r="E7194" s="95"/>
      <c r="F7194" s="95" t="s">
        <v>25184</v>
      </c>
      <c r="G7194" s="258"/>
    </row>
    <row r="7195" spans="1:7" ht="31.5">
      <c r="A7195" s="126"/>
      <c r="B7195" s="257" t="s">
        <v>23090</v>
      </c>
      <c r="C7195" s="95"/>
      <c r="D7195" s="95"/>
      <c r="E7195" s="95"/>
      <c r="F7195" s="95" t="s">
        <v>25184</v>
      </c>
      <c r="G7195" s="258"/>
    </row>
    <row r="7196" spans="1:7" ht="31.5">
      <c r="A7196" s="126"/>
      <c r="B7196" s="257" t="s">
        <v>23091</v>
      </c>
      <c r="C7196" s="95"/>
      <c r="D7196" s="95"/>
      <c r="E7196" s="95"/>
      <c r="F7196" s="95" t="s">
        <v>25184</v>
      </c>
      <c r="G7196" s="258"/>
    </row>
    <row r="7197" spans="1:7" ht="31.5">
      <c r="A7197" s="126"/>
      <c r="B7197" s="257" t="s">
        <v>23092</v>
      </c>
      <c r="C7197" s="95"/>
      <c r="D7197" s="95"/>
      <c r="E7197" s="95"/>
      <c r="F7197" s="95" t="s">
        <v>25184</v>
      </c>
      <c r="G7197" s="258"/>
    </row>
    <row r="7198" spans="1:7" ht="31.5">
      <c r="A7198" s="126"/>
      <c r="B7198" s="257" t="s">
        <v>23093</v>
      </c>
      <c r="C7198" s="95"/>
      <c r="D7198" s="95"/>
      <c r="E7198" s="95"/>
      <c r="F7198" s="95" t="s">
        <v>25184</v>
      </c>
      <c r="G7198" s="258"/>
    </row>
    <row r="7199" spans="1:7" ht="31.5">
      <c r="A7199" s="126"/>
      <c r="B7199" s="257" t="s">
        <v>23094</v>
      </c>
      <c r="C7199" s="95"/>
      <c r="D7199" s="95"/>
      <c r="E7199" s="95"/>
      <c r="F7199" s="95" t="s">
        <v>25184</v>
      </c>
      <c r="G7199" s="258"/>
    </row>
    <row r="7200" spans="1:7" ht="31.5">
      <c r="A7200" s="126"/>
      <c r="B7200" s="257" t="s">
        <v>23095</v>
      </c>
      <c r="C7200" s="95"/>
      <c r="D7200" s="95"/>
      <c r="E7200" s="95"/>
      <c r="F7200" s="95" t="s">
        <v>25184</v>
      </c>
      <c r="G7200" s="258"/>
    </row>
    <row r="7201" spans="1:7" ht="31.5">
      <c r="A7201" s="126"/>
      <c r="B7201" s="257" t="s">
        <v>23096</v>
      </c>
      <c r="C7201" s="95"/>
      <c r="D7201" s="95"/>
      <c r="E7201" s="95"/>
      <c r="F7201" s="95" t="s">
        <v>25184</v>
      </c>
      <c r="G7201" s="258"/>
    </row>
    <row r="7202" spans="1:7" ht="31.5">
      <c r="A7202" s="126"/>
      <c r="B7202" s="257" t="s">
        <v>23097</v>
      </c>
      <c r="C7202" s="95"/>
      <c r="D7202" s="95"/>
      <c r="E7202" s="95"/>
      <c r="F7202" s="95" t="s">
        <v>25184</v>
      </c>
      <c r="G7202" s="258"/>
    </row>
    <row r="7203" spans="1:7" ht="31.5">
      <c r="A7203" s="126"/>
      <c r="B7203" s="257" t="s">
        <v>23098</v>
      </c>
      <c r="C7203" s="95"/>
      <c r="D7203" s="95"/>
      <c r="E7203" s="95"/>
      <c r="F7203" s="95" t="s">
        <v>25184</v>
      </c>
      <c r="G7203" s="258"/>
    </row>
    <row r="7204" spans="1:7" ht="31.5">
      <c r="A7204" s="126"/>
      <c r="B7204" s="257" t="s">
        <v>23099</v>
      </c>
      <c r="C7204" s="95"/>
      <c r="D7204" s="95"/>
      <c r="E7204" s="95"/>
      <c r="F7204" s="95" t="s">
        <v>25184</v>
      </c>
      <c r="G7204" s="258"/>
    </row>
    <row r="7205" spans="1:7" ht="31.5">
      <c r="A7205" s="126"/>
      <c r="B7205" s="257" t="s">
        <v>23100</v>
      </c>
      <c r="C7205" s="95"/>
      <c r="D7205" s="95"/>
      <c r="E7205" s="95"/>
      <c r="F7205" s="95" t="s">
        <v>25184</v>
      </c>
      <c r="G7205" s="258"/>
    </row>
    <row r="7206" spans="1:7" ht="31.5">
      <c r="A7206" s="126"/>
      <c r="B7206" s="257" t="s">
        <v>23101</v>
      </c>
      <c r="C7206" s="95"/>
      <c r="D7206" s="95"/>
      <c r="E7206" s="95"/>
      <c r="F7206" s="95" t="s">
        <v>25184</v>
      </c>
      <c r="G7206" s="258"/>
    </row>
    <row r="7207" spans="1:7" ht="31.5">
      <c r="A7207" s="126"/>
      <c r="B7207" s="257" t="s">
        <v>23102</v>
      </c>
      <c r="C7207" s="95"/>
      <c r="D7207" s="95"/>
      <c r="E7207" s="95"/>
      <c r="F7207" s="95" t="s">
        <v>25184</v>
      </c>
      <c r="G7207" s="258"/>
    </row>
    <row r="7208" spans="1:7" ht="31.5">
      <c r="A7208" s="126"/>
      <c r="B7208" s="257" t="s">
        <v>23103</v>
      </c>
      <c r="C7208" s="95"/>
      <c r="D7208" s="95"/>
      <c r="E7208" s="95"/>
      <c r="F7208" s="95" t="s">
        <v>25184</v>
      </c>
      <c r="G7208" s="258"/>
    </row>
    <row r="7209" spans="1:7" ht="31.5">
      <c r="A7209" s="126"/>
      <c r="B7209" s="257" t="s">
        <v>23104</v>
      </c>
      <c r="C7209" s="95"/>
      <c r="D7209" s="95"/>
      <c r="E7209" s="95"/>
      <c r="F7209" s="95" t="s">
        <v>25184</v>
      </c>
      <c r="G7209" s="258"/>
    </row>
    <row r="7210" spans="1:7" ht="31.5">
      <c r="A7210" s="126"/>
      <c r="B7210" s="257" t="s">
        <v>23105</v>
      </c>
      <c r="C7210" s="95"/>
      <c r="D7210" s="95"/>
      <c r="E7210" s="95"/>
      <c r="F7210" s="95" t="s">
        <v>25184</v>
      </c>
      <c r="G7210" s="258"/>
    </row>
    <row r="7211" spans="1:7" ht="31.5">
      <c r="A7211" s="126"/>
      <c r="B7211" s="257" t="s">
        <v>23106</v>
      </c>
      <c r="C7211" s="95"/>
      <c r="D7211" s="95"/>
      <c r="E7211" s="95"/>
      <c r="F7211" s="95" t="s">
        <v>25184</v>
      </c>
      <c r="G7211" s="258"/>
    </row>
    <row r="7212" spans="1:7" ht="31.5">
      <c r="A7212" s="126"/>
      <c r="B7212" s="257" t="s">
        <v>23107</v>
      </c>
      <c r="C7212" s="95"/>
      <c r="D7212" s="95"/>
      <c r="E7212" s="95"/>
      <c r="F7212" s="95" t="s">
        <v>25184</v>
      </c>
      <c r="G7212" s="258"/>
    </row>
    <row r="7213" spans="1:7" ht="31.5">
      <c r="A7213" s="126"/>
      <c r="B7213" s="257" t="s">
        <v>23108</v>
      </c>
      <c r="C7213" s="95"/>
      <c r="D7213" s="95"/>
      <c r="E7213" s="95"/>
      <c r="F7213" s="95" t="s">
        <v>25184</v>
      </c>
      <c r="G7213" s="258"/>
    </row>
    <row r="7214" spans="1:7" ht="31.5">
      <c r="A7214" s="126"/>
      <c r="B7214" s="257" t="s">
        <v>23109</v>
      </c>
      <c r="C7214" s="95"/>
      <c r="D7214" s="95"/>
      <c r="E7214" s="95"/>
      <c r="F7214" s="95" t="s">
        <v>25184</v>
      </c>
      <c r="G7214" s="258"/>
    </row>
    <row r="7215" spans="1:7" ht="31.5">
      <c r="A7215" s="126"/>
      <c r="B7215" s="257" t="s">
        <v>23110</v>
      </c>
      <c r="C7215" s="95"/>
      <c r="D7215" s="95"/>
      <c r="E7215" s="95"/>
      <c r="F7215" s="95" t="s">
        <v>25184</v>
      </c>
      <c r="G7215" s="258"/>
    </row>
    <row r="7216" spans="1:7" ht="31.5">
      <c r="A7216" s="126"/>
      <c r="B7216" s="257" t="s">
        <v>23111</v>
      </c>
      <c r="C7216" s="95"/>
      <c r="D7216" s="95"/>
      <c r="E7216" s="95"/>
      <c r="F7216" s="95" t="s">
        <v>25184</v>
      </c>
      <c r="G7216" s="258"/>
    </row>
    <row r="7217" spans="1:7" ht="31.5">
      <c r="A7217" s="126"/>
      <c r="B7217" s="257" t="s">
        <v>23112</v>
      </c>
      <c r="C7217" s="95"/>
      <c r="D7217" s="95"/>
      <c r="E7217" s="95"/>
      <c r="F7217" s="95" t="s">
        <v>25184</v>
      </c>
      <c r="G7217" s="258"/>
    </row>
    <row r="7218" spans="1:7" ht="31.5">
      <c r="A7218" s="126"/>
      <c r="B7218" s="257" t="s">
        <v>23113</v>
      </c>
      <c r="C7218" s="95"/>
      <c r="D7218" s="95"/>
      <c r="E7218" s="95"/>
      <c r="F7218" s="95" t="s">
        <v>25184</v>
      </c>
      <c r="G7218" s="258"/>
    </row>
    <row r="7219" spans="1:7" ht="31.5">
      <c r="A7219" s="126"/>
      <c r="B7219" s="257" t="s">
        <v>23114</v>
      </c>
      <c r="C7219" s="95"/>
      <c r="D7219" s="95"/>
      <c r="E7219" s="95"/>
      <c r="F7219" s="95" t="s">
        <v>25184</v>
      </c>
      <c r="G7219" s="258"/>
    </row>
    <row r="7220" spans="1:7" ht="31.5">
      <c r="A7220" s="126"/>
      <c r="B7220" s="257" t="s">
        <v>23115</v>
      </c>
      <c r="C7220" s="95"/>
      <c r="D7220" s="95"/>
      <c r="E7220" s="95"/>
      <c r="F7220" s="95" t="s">
        <v>25184</v>
      </c>
      <c r="G7220" s="258"/>
    </row>
    <row r="7221" spans="1:7" ht="31.5">
      <c r="A7221" s="126"/>
      <c r="B7221" s="257" t="s">
        <v>23116</v>
      </c>
      <c r="C7221" s="95"/>
      <c r="D7221" s="95"/>
      <c r="E7221" s="95"/>
      <c r="F7221" s="95" t="s">
        <v>25184</v>
      </c>
      <c r="G7221" s="258"/>
    </row>
    <row r="7222" spans="1:7" ht="31.5">
      <c r="A7222" s="126"/>
      <c r="B7222" s="257" t="s">
        <v>23117</v>
      </c>
      <c r="C7222" s="95"/>
      <c r="D7222" s="95"/>
      <c r="E7222" s="95"/>
      <c r="F7222" s="95" t="s">
        <v>25184</v>
      </c>
      <c r="G7222" s="258"/>
    </row>
    <row r="7223" spans="1:7" ht="31.5">
      <c r="A7223" s="126"/>
      <c r="B7223" s="257" t="s">
        <v>23118</v>
      </c>
      <c r="C7223" s="95"/>
      <c r="D7223" s="95"/>
      <c r="E7223" s="95"/>
      <c r="F7223" s="95" t="s">
        <v>25184</v>
      </c>
      <c r="G7223" s="258"/>
    </row>
    <row r="7224" spans="1:7" ht="31.5">
      <c r="A7224" s="126"/>
      <c r="B7224" s="257" t="s">
        <v>23119</v>
      </c>
      <c r="C7224" s="95"/>
      <c r="D7224" s="95"/>
      <c r="E7224" s="95"/>
      <c r="F7224" s="95" t="s">
        <v>25184</v>
      </c>
      <c r="G7224" s="258"/>
    </row>
    <row r="7225" spans="1:7" ht="31.5">
      <c r="A7225" s="126"/>
      <c r="B7225" s="257" t="s">
        <v>23120</v>
      </c>
      <c r="C7225" s="95"/>
      <c r="D7225" s="95"/>
      <c r="E7225" s="95"/>
      <c r="F7225" s="95" t="s">
        <v>25184</v>
      </c>
      <c r="G7225" s="258"/>
    </row>
    <row r="7226" spans="1:7" ht="31.5">
      <c r="A7226" s="126"/>
      <c r="B7226" s="257" t="s">
        <v>23121</v>
      </c>
      <c r="C7226" s="95"/>
      <c r="D7226" s="95"/>
      <c r="E7226" s="95"/>
      <c r="F7226" s="95" t="s">
        <v>25184</v>
      </c>
      <c r="G7226" s="258"/>
    </row>
    <row r="7227" spans="1:7" ht="31.5">
      <c r="A7227" s="126"/>
      <c r="B7227" s="257" t="s">
        <v>23122</v>
      </c>
      <c r="C7227" s="95"/>
      <c r="D7227" s="95"/>
      <c r="E7227" s="95"/>
      <c r="F7227" s="95" t="s">
        <v>25184</v>
      </c>
      <c r="G7227" s="258"/>
    </row>
    <row r="7228" spans="1:7" ht="31.5">
      <c r="A7228" s="126"/>
      <c r="B7228" s="257" t="s">
        <v>23123</v>
      </c>
      <c r="C7228" s="95"/>
      <c r="D7228" s="95"/>
      <c r="E7228" s="95"/>
      <c r="F7228" s="95" t="s">
        <v>25184</v>
      </c>
      <c r="G7228" s="258"/>
    </row>
    <row r="7229" spans="1:7" ht="31.5">
      <c r="A7229" s="126"/>
      <c r="B7229" s="257" t="s">
        <v>23124</v>
      </c>
      <c r="C7229" s="95"/>
      <c r="D7229" s="95"/>
      <c r="E7229" s="95"/>
      <c r="F7229" s="95" t="s">
        <v>25184</v>
      </c>
      <c r="G7229" s="258"/>
    </row>
    <row r="7230" spans="1:7" ht="31.5">
      <c r="A7230" s="126"/>
      <c r="B7230" s="257" t="s">
        <v>23125</v>
      </c>
      <c r="C7230" s="95"/>
      <c r="D7230" s="95"/>
      <c r="E7230" s="95"/>
      <c r="F7230" s="95" t="s">
        <v>25184</v>
      </c>
      <c r="G7230" s="258"/>
    </row>
    <row r="7231" spans="1:7" ht="31.5">
      <c r="A7231" s="126"/>
      <c r="B7231" s="257" t="s">
        <v>23126</v>
      </c>
      <c r="C7231" s="95"/>
      <c r="D7231" s="95"/>
      <c r="E7231" s="95"/>
      <c r="F7231" s="95" t="s">
        <v>25184</v>
      </c>
      <c r="G7231" s="258"/>
    </row>
    <row r="7232" spans="1:7" ht="31.5">
      <c r="A7232" s="126"/>
      <c r="B7232" s="257" t="s">
        <v>23127</v>
      </c>
      <c r="C7232" s="95"/>
      <c r="D7232" s="95"/>
      <c r="E7232" s="95"/>
      <c r="F7232" s="95" t="s">
        <v>25184</v>
      </c>
      <c r="G7232" s="258"/>
    </row>
    <row r="7233" spans="1:7" ht="31.5">
      <c r="A7233" s="126"/>
      <c r="B7233" s="257" t="s">
        <v>23128</v>
      </c>
      <c r="C7233" s="95"/>
      <c r="D7233" s="95"/>
      <c r="E7233" s="95"/>
      <c r="F7233" s="95" t="s">
        <v>25184</v>
      </c>
      <c r="G7233" s="258"/>
    </row>
    <row r="7234" spans="1:7" ht="31.5">
      <c r="A7234" s="126"/>
      <c r="B7234" s="257" t="s">
        <v>23129</v>
      </c>
      <c r="C7234" s="95"/>
      <c r="D7234" s="95"/>
      <c r="E7234" s="95"/>
      <c r="F7234" s="95" t="s">
        <v>25184</v>
      </c>
      <c r="G7234" s="258"/>
    </row>
    <row r="7235" spans="1:7" ht="31.5">
      <c r="A7235" s="126"/>
      <c r="B7235" s="257" t="s">
        <v>23130</v>
      </c>
      <c r="C7235" s="95"/>
      <c r="D7235" s="95"/>
      <c r="E7235" s="95"/>
      <c r="F7235" s="95" t="s">
        <v>25184</v>
      </c>
      <c r="G7235" s="258"/>
    </row>
    <row r="7236" spans="1:7" ht="31.5">
      <c r="A7236" s="126"/>
      <c r="B7236" s="257" t="s">
        <v>23131</v>
      </c>
      <c r="C7236" s="95"/>
      <c r="D7236" s="95"/>
      <c r="E7236" s="95"/>
      <c r="F7236" s="95" t="s">
        <v>25184</v>
      </c>
      <c r="G7236" s="258"/>
    </row>
    <row r="7237" spans="1:7" ht="31.5">
      <c r="A7237" s="126"/>
      <c r="B7237" s="257" t="s">
        <v>23132</v>
      </c>
      <c r="C7237" s="95"/>
      <c r="D7237" s="95"/>
      <c r="E7237" s="95"/>
      <c r="F7237" s="95" t="s">
        <v>25184</v>
      </c>
      <c r="G7237" s="258"/>
    </row>
    <row r="7238" spans="1:7" ht="31.5">
      <c r="A7238" s="126"/>
      <c r="B7238" s="257" t="s">
        <v>23133</v>
      </c>
      <c r="C7238" s="95"/>
      <c r="D7238" s="95"/>
      <c r="E7238" s="95"/>
      <c r="F7238" s="95" t="s">
        <v>25184</v>
      </c>
      <c r="G7238" s="258"/>
    </row>
    <row r="7239" spans="1:7" ht="31.5">
      <c r="A7239" s="126"/>
      <c r="B7239" s="257" t="s">
        <v>23134</v>
      </c>
      <c r="C7239" s="95"/>
      <c r="D7239" s="95"/>
      <c r="E7239" s="95"/>
      <c r="F7239" s="95" t="s">
        <v>25184</v>
      </c>
      <c r="G7239" s="258"/>
    </row>
    <row r="7240" spans="1:7" ht="31.5">
      <c r="A7240" s="126"/>
      <c r="B7240" s="257" t="s">
        <v>23135</v>
      </c>
      <c r="C7240" s="95"/>
      <c r="D7240" s="95"/>
      <c r="E7240" s="95"/>
      <c r="F7240" s="95" t="s">
        <v>25184</v>
      </c>
      <c r="G7240" s="258"/>
    </row>
    <row r="7241" spans="1:7" ht="31.5">
      <c r="A7241" s="126"/>
      <c r="B7241" s="257" t="s">
        <v>23136</v>
      </c>
      <c r="C7241" s="95"/>
      <c r="D7241" s="95"/>
      <c r="E7241" s="95"/>
      <c r="F7241" s="95" t="s">
        <v>25184</v>
      </c>
      <c r="G7241" s="258"/>
    </row>
    <row r="7242" spans="1:7" ht="31.5">
      <c r="A7242" s="126"/>
      <c r="B7242" s="257" t="s">
        <v>23137</v>
      </c>
      <c r="C7242" s="95"/>
      <c r="D7242" s="95"/>
      <c r="E7242" s="95"/>
      <c r="F7242" s="95" t="s">
        <v>25184</v>
      </c>
      <c r="G7242" s="258"/>
    </row>
    <row r="7243" spans="1:7" ht="31.5">
      <c r="A7243" s="126"/>
      <c r="B7243" s="257" t="s">
        <v>23138</v>
      </c>
      <c r="C7243" s="95"/>
      <c r="D7243" s="95"/>
      <c r="E7243" s="95"/>
      <c r="F7243" s="95" t="s">
        <v>25184</v>
      </c>
      <c r="G7243" s="258"/>
    </row>
    <row r="7244" spans="1:7" ht="31.5">
      <c r="A7244" s="126"/>
      <c r="B7244" s="257" t="s">
        <v>23139</v>
      </c>
      <c r="C7244" s="95"/>
      <c r="D7244" s="95"/>
      <c r="E7244" s="95"/>
      <c r="F7244" s="95" t="s">
        <v>25184</v>
      </c>
      <c r="G7244" s="258"/>
    </row>
    <row r="7245" spans="1:7" ht="31.5">
      <c r="A7245" s="126"/>
      <c r="B7245" s="257" t="s">
        <v>23140</v>
      </c>
      <c r="C7245" s="95"/>
      <c r="D7245" s="95"/>
      <c r="E7245" s="95"/>
      <c r="F7245" s="95" t="s">
        <v>25184</v>
      </c>
      <c r="G7245" s="258"/>
    </row>
    <row r="7246" spans="1:7" ht="31.5">
      <c r="A7246" s="126"/>
      <c r="B7246" s="257" t="s">
        <v>23141</v>
      </c>
      <c r="C7246" s="95"/>
      <c r="D7246" s="95"/>
      <c r="E7246" s="95"/>
      <c r="F7246" s="95" t="s">
        <v>25184</v>
      </c>
      <c r="G7246" s="258"/>
    </row>
    <row r="7247" spans="1:7" ht="31.5">
      <c r="A7247" s="126"/>
      <c r="B7247" s="257" t="s">
        <v>23142</v>
      </c>
      <c r="C7247" s="95"/>
      <c r="D7247" s="95"/>
      <c r="E7247" s="95"/>
      <c r="F7247" s="95" t="s">
        <v>25184</v>
      </c>
      <c r="G7247" s="258"/>
    </row>
    <row r="7248" spans="1:7" ht="31.5">
      <c r="A7248" s="126"/>
      <c r="B7248" s="257" t="s">
        <v>23143</v>
      </c>
      <c r="C7248" s="95"/>
      <c r="D7248" s="95"/>
      <c r="E7248" s="95"/>
      <c r="F7248" s="95" t="s">
        <v>25184</v>
      </c>
      <c r="G7248" s="258"/>
    </row>
    <row r="7249" spans="1:7" ht="31.5">
      <c r="A7249" s="126"/>
      <c r="B7249" s="257" t="s">
        <v>23144</v>
      </c>
      <c r="C7249" s="95"/>
      <c r="D7249" s="95"/>
      <c r="E7249" s="95"/>
      <c r="F7249" s="95" t="s">
        <v>25184</v>
      </c>
      <c r="G7249" s="258"/>
    </row>
    <row r="7250" spans="1:7" ht="31.5">
      <c r="A7250" s="126"/>
      <c r="B7250" s="257" t="s">
        <v>23145</v>
      </c>
      <c r="C7250" s="95"/>
      <c r="D7250" s="95"/>
      <c r="E7250" s="95"/>
      <c r="F7250" s="95" t="s">
        <v>25184</v>
      </c>
      <c r="G7250" s="258"/>
    </row>
    <row r="7251" spans="1:7" ht="31.5">
      <c r="A7251" s="126"/>
      <c r="B7251" s="257" t="s">
        <v>23146</v>
      </c>
      <c r="C7251" s="95"/>
      <c r="D7251" s="95"/>
      <c r="E7251" s="95"/>
      <c r="F7251" s="95" t="s">
        <v>25184</v>
      </c>
      <c r="G7251" s="258"/>
    </row>
    <row r="7252" spans="1:7" ht="31.5">
      <c r="A7252" s="126"/>
      <c r="B7252" s="257" t="s">
        <v>23147</v>
      </c>
      <c r="C7252" s="95"/>
      <c r="D7252" s="95"/>
      <c r="E7252" s="95"/>
      <c r="F7252" s="95" t="s">
        <v>25184</v>
      </c>
      <c r="G7252" s="258"/>
    </row>
    <row r="7253" spans="1:7" ht="31.5">
      <c r="A7253" s="126"/>
      <c r="B7253" s="257" t="s">
        <v>23148</v>
      </c>
      <c r="C7253" s="95"/>
      <c r="D7253" s="95"/>
      <c r="E7253" s="95"/>
      <c r="F7253" s="95" t="s">
        <v>25184</v>
      </c>
      <c r="G7253" s="258"/>
    </row>
    <row r="7254" spans="1:7" ht="31.5">
      <c r="A7254" s="126"/>
      <c r="B7254" s="257" t="s">
        <v>23149</v>
      </c>
      <c r="C7254" s="95"/>
      <c r="D7254" s="95"/>
      <c r="E7254" s="95"/>
      <c r="F7254" s="95" t="s">
        <v>25184</v>
      </c>
      <c r="G7254" s="258"/>
    </row>
    <row r="7255" spans="1:7" ht="31.5">
      <c r="A7255" s="126"/>
      <c r="B7255" s="257" t="s">
        <v>23150</v>
      </c>
      <c r="C7255" s="95"/>
      <c r="D7255" s="95"/>
      <c r="E7255" s="95"/>
      <c r="F7255" s="95" t="s">
        <v>25184</v>
      </c>
      <c r="G7255" s="258"/>
    </row>
    <row r="7256" spans="1:7" ht="31.5">
      <c r="A7256" s="126"/>
      <c r="B7256" s="257" t="s">
        <v>23151</v>
      </c>
      <c r="C7256" s="95"/>
      <c r="D7256" s="95"/>
      <c r="E7256" s="95"/>
      <c r="F7256" s="95" t="s">
        <v>25184</v>
      </c>
      <c r="G7256" s="258"/>
    </row>
    <row r="7257" spans="1:7" ht="31.5">
      <c r="A7257" s="126"/>
      <c r="B7257" s="257" t="s">
        <v>23152</v>
      </c>
      <c r="C7257" s="95"/>
      <c r="D7257" s="95"/>
      <c r="E7257" s="95"/>
      <c r="F7257" s="95" t="s">
        <v>25184</v>
      </c>
      <c r="G7257" s="258"/>
    </row>
    <row r="7258" spans="1:7" ht="31.5">
      <c r="A7258" s="126"/>
      <c r="B7258" s="257" t="s">
        <v>23153</v>
      </c>
      <c r="C7258" s="95"/>
      <c r="D7258" s="95"/>
      <c r="E7258" s="95"/>
      <c r="F7258" s="95" t="s">
        <v>25184</v>
      </c>
      <c r="G7258" s="258"/>
    </row>
    <row r="7259" spans="1:7" ht="31.5">
      <c r="A7259" s="126"/>
      <c r="B7259" s="257" t="s">
        <v>23154</v>
      </c>
      <c r="C7259" s="95"/>
      <c r="D7259" s="95"/>
      <c r="E7259" s="95"/>
      <c r="F7259" s="95" t="s">
        <v>25184</v>
      </c>
      <c r="G7259" s="258"/>
    </row>
    <row r="7260" spans="1:7" ht="31.5">
      <c r="A7260" s="126"/>
      <c r="B7260" s="257" t="s">
        <v>23155</v>
      </c>
      <c r="C7260" s="95"/>
      <c r="D7260" s="95"/>
      <c r="E7260" s="95"/>
      <c r="F7260" s="95" t="s">
        <v>25184</v>
      </c>
      <c r="G7260" s="258"/>
    </row>
    <row r="7261" spans="1:7" ht="31.5">
      <c r="A7261" s="126"/>
      <c r="B7261" s="257" t="s">
        <v>23156</v>
      </c>
      <c r="C7261" s="95"/>
      <c r="D7261" s="95"/>
      <c r="E7261" s="95"/>
      <c r="F7261" s="95" t="s">
        <v>25184</v>
      </c>
      <c r="G7261" s="258"/>
    </row>
    <row r="7262" spans="1:7" ht="31.5">
      <c r="A7262" s="126"/>
      <c r="B7262" s="257" t="s">
        <v>23157</v>
      </c>
      <c r="C7262" s="95"/>
      <c r="D7262" s="95"/>
      <c r="E7262" s="95"/>
      <c r="F7262" s="95" t="s">
        <v>25184</v>
      </c>
      <c r="G7262" s="258"/>
    </row>
    <row r="7263" spans="1:7" ht="31.5">
      <c r="A7263" s="126"/>
      <c r="B7263" s="257" t="s">
        <v>23158</v>
      </c>
      <c r="C7263" s="95"/>
      <c r="D7263" s="95"/>
      <c r="E7263" s="95"/>
      <c r="F7263" s="95" t="s">
        <v>25184</v>
      </c>
      <c r="G7263" s="258"/>
    </row>
    <row r="7264" spans="1:7" ht="31.5">
      <c r="A7264" s="126"/>
      <c r="B7264" s="257" t="s">
        <v>23159</v>
      </c>
      <c r="C7264" s="95"/>
      <c r="D7264" s="95"/>
      <c r="E7264" s="95"/>
      <c r="F7264" s="95" t="s">
        <v>25184</v>
      </c>
      <c r="G7264" s="258"/>
    </row>
    <row r="7265" spans="1:7" ht="31.5">
      <c r="A7265" s="126"/>
      <c r="B7265" s="257" t="s">
        <v>23160</v>
      </c>
      <c r="C7265" s="95"/>
      <c r="D7265" s="95"/>
      <c r="E7265" s="95"/>
      <c r="F7265" s="95" t="s">
        <v>25184</v>
      </c>
      <c r="G7265" s="258"/>
    </row>
    <row r="7266" spans="1:7" ht="31.5">
      <c r="A7266" s="126"/>
      <c r="B7266" s="257" t="s">
        <v>23161</v>
      </c>
      <c r="C7266" s="95"/>
      <c r="D7266" s="95"/>
      <c r="E7266" s="95"/>
      <c r="F7266" s="95" t="s">
        <v>25184</v>
      </c>
      <c r="G7266" s="258"/>
    </row>
    <row r="7267" spans="1:7" ht="31.5">
      <c r="A7267" s="126"/>
      <c r="B7267" s="257" t="s">
        <v>23162</v>
      </c>
      <c r="C7267" s="95"/>
      <c r="D7267" s="95"/>
      <c r="E7267" s="95"/>
      <c r="F7267" s="95" t="s">
        <v>25184</v>
      </c>
      <c r="G7267" s="258"/>
    </row>
    <row r="7268" spans="1:7" ht="31.5">
      <c r="A7268" s="126"/>
      <c r="B7268" s="257" t="s">
        <v>23163</v>
      </c>
      <c r="C7268" s="95"/>
      <c r="D7268" s="95"/>
      <c r="E7268" s="95"/>
      <c r="F7268" s="95" t="s">
        <v>25184</v>
      </c>
      <c r="G7268" s="258"/>
    </row>
    <row r="7269" spans="1:7" ht="31.5">
      <c r="A7269" s="126"/>
      <c r="B7269" s="257" t="s">
        <v>23164</v>
      </c>
      <c r="C7269" s="95"/>
      <c r="D7269" s="95"/>
      <c r="E7269" s="95"/>
      <c r="F7269" s="95" t="s">
        <v>25184</v>
      </c>
      <c r="G7269" s="258"/>
    </row>
    <row r="7270" spans="1:7" ht="31.5">
      <c r="A7270" s="126"/>
      <c r="B7270" s="257" t="s">
        <v>23165</v>
      </c>
      <c r="C7270" s="95"/>
      <c r="D7270" s="95"/>
      <c r="E7270" s="95"/>
      <c r="F7270" s="95" t="s">
        <v>25184</v>
      </c>
      <c r="G7270" s="258"/>
    </row>
    <row r="7271" spans="1:7" ht="31.5">
      <c r="A7271" s="126"/>
      <c r="B7271" s="257" t="s">
        <v>23166</v>
      </c>
      <c r="C7271" s="95"/>
      <c r="D7271" s="95"/>
      <c r="E7271" s="95"/>
      <c r="F7271" s="95" t="s">
        <v>25184</v>
      </c>
      <c r="G7271" s="258"/>
    </row>
    <row r="7272" spans="1:7" ht="31.5">
      <c r="A7272" s="126"/>
      <c r="B7272" s="257" t="s">
        <v>23167</v>
      </c>
      <c r="C7272" s="95"/>
      <c r="D7272" s="95"/>
      <c r="E7272" s="95"/>
      <c r="F7272" s="95" t="s">
        <v>25184</v>
      </c>
      <c r="G7272" s="258"/>
    </row>
    <row r="7273" spans="1:7" ht="31.5">
      <c r="A7273" s="126"/>
      <c r="B7273" s="257" t="s">
        <v>23168</v>
      </c>
      <c r="C7273" s="95"/>
      <c r="D7273" s="95"/>
      <c r="E7273" s="95"/>
      <c r="F7273" s="95" t="s">
        <v>25184</v>
      </c>
      <c r="G7273" s="258"/>
    </row>
    <row r="7274" spans="1:7" ht="31.5">
      <c r="A7274" s="126"/>
      <c r="B7274" s="257" t="s">
        <v>23169</v>
      </c>
      <c r="C7274" s="95"/>
      <c r="D7274" s="95"/>
      <c r="E7274" s="95"/>
      <c r="F7274" s="95" t="s">
        <v>25184</v>
      </c>
      <c r="G7274" s="258"/>
    </row>
    <row r="7275" spans="1:7" ht="31.5">
      <c r="A7275" s="126"/>
      <c r="B7275" s="257" t="s">
        <v>23170</v>
      </c>
      <c r="C7275" s="95"/>
      <c r="D7275" s="95"/>
      <c r="E7275" s="95"/>
      <c r="F7275" s="95" t="s">
        <v>25184</v>
      </c>
      <c r="G7275" s="258"/>
    </row>
    <row r="7276" spans="1:7" ht="31.5">
      <c r="A7276" s="126"/>
      <c r="B7276" s="257" t="s">
        <v>23171</v>
      </c>
      <c r="C7276" s="95"/>
      <c r="D7276" s="95"/>
      <c r="E7276" s="95"/>
      <c r="F7276" s="95" t="s">
        <v>25184</v>
      </c>
      <c r="G7276" s="258"/>
    </row>
    <row r="7277" spans="1:7" ht="31.5">
      <c r="A7277" s="126"/>
      <c r="B7277" s="257" t="s">
        <v>23172</v>
      </c>
      <c r="C7277" s="95"/>
      <c r="D7277" s="95"/>
      <c r="E7277" s="95"/>
      <c r="F7277" s="95" t="s">
        <v>25184</v>
      </c>
      <c r="G7277" s="258"/>
    </row>
    <row r="7278" spans="1:7" ht="31.5">
      <c r="A7278" s="126"/>
      <c r="B7278" s="257" t="s">
        <v>23173</v>
      </c>
      <c r="C7278" s="95"/>
      <c r="D7278" s="95"/>
      <c r="E7278" s="95"/>
      <c r="F7278" s="95" t="s">
        <v>25184</v>
      </c>
      <c r="G7278" s="258"/>
    </row>
    <row r="7279" spans="1:7" ht="31.5">
      <c r="A7279" s="126"/>
      <c r="B7279" s="257" t="s">
        <v>23174</v>
      </c>
      <c r="C7279" s="95"/>
      <c r="D7279" s="95"/>
      <c r="E7279" s="95"/>
      <c r="F7279" s="95" t="s">
        <v>25184</v>
      </c>
      <c r="G7279" s="258"/>
    </row>
    <row r="7280" spans="1:7" ht="31.5">
      <c r="A7280" s="126"/>
      <c r="B7280" s="257" t="s">
        <v>23175</v>
      </c>
      <c r="C7280" s="95"/>
      <c r="D7280" s="95"/>
      <c r="E7280" s="95"/>
      <c r="F7280" s="95" t="s">
        <v>25184</v>
      </c>
      <c r="G7280" s="258"/>
    </row>
    <row r="7281" spans="1:7" ht="31.5">
      <c r="A7281" s="126"/>
      <c r="B7281" s="257" t="s">
        <v>23176</v>
      </c>
      <c r="C7281" s="95"/>
      <c r="D7281" s="95"/>
      <c r="E7281" s="95"/>
      <c r="F7281" s="95" t="s">
        <v>25184</v>
      </c>
      <c r="G7281" s="258"/>
    </row>
    <row r="7282" spans="1:7" ht="31.5">
      <c r="A7282" s="126"/>
      <c r="B7282" s="257" t="s">
        <v>23177</v>
      </c>
      <c r="C7282" s="95"/>
      <c r="D7282" s="95"/>
      <c r="E7282" s="95"/>
      <c r="F7282" s="95" t="s">
        <v>25184</v>
      </c>
      <c r="G7282" s="258"/>
    </row>
    <row r="7283" spans="1:7" ht="31.5">
      <c r="A7283" s="126"/>
      <c r="B7283" s="257" t="s">
        <v>23178</v>
      </c>
      <c r="C7283" s="95"/>
      <c r="D7283" s="95"/>
      <c r="E7283" s="95"/>
      <c r="F7283" s="95" t="s">
        <v>25184</v>
      </c>
      <c r="G7283" s="258"/>
    </row>
    <row r="7284" spans="1:7" ht="31.5">
      <c r="A7284" s="126"/>
      <c r="B7284" s="257" t="s">
        <v>23179</v>
      </c>
      <c r="C7284" s="95"/>
      <c r="D7284" s="95"/>
      <c r="E7284" s="95"/>
      <c r="F7284" s="95" t="s">
        <v>25184</v>
      </c>
      <c r="G7284" s="258"/>
    </row>
    <row r="7285" spans="1:7" ht="31.5">
      <c r="A7285" s="126"/>
      <c r="B7285" s="257" t="s">
        <v>23180</v>
      </c>
      <c r="C7285" s="95"/>
      <c r="D7285" s="95"/>
      <c r="E7285" s="95"/>
      <c r="F7285" s="95" t="s">
        <v>25184</v>
      </c>
      <c r="G7285" s="258"/>
    </row>
    <row r="7286" spans="1:7" ht="31.5">
      <c r="A7286" s="126"/>
      <c r="B7286" s="257" t="s">
        <v>23181</v>
      </c>
      <c r="C7286" s="95"/>
      <c r="D7286" s="95"/>
      <c r="E7286" s="95"/>
      <c r="F7286" s="95" t="s">
        <v>25184</v>
      </c>
      <c r="G7286" s="258"/>
    </row>
    <row r="7287" spans="1:7" ht="31.5">
      <c r="A7287" s="126"/>
      <c r="B7287" s="257" t="s">
        <v>23182</v>
      </c>
      <c r="C7287" s="95"/>
      <c r="D7287" s="95"/>
      <c r="E7287" s="95"/>
      <c r="F7287" s="95" t="s">
        <v>25184</v>
      </c>
      <c r="G7287" s="258"/>
    </row>
    <row r="7288" spans="1:7" ht="31.5">
      <c r="A7288" s="126"/>
      <c r="B7288" s="257" t="s">
        <v>23183</v>
      </c>
      <c r="C7288" s="95"/>
      <c r="D7288" s="95"/>
      <c r="E7288" s="95"/>
      <c r="F7288" s="95" t="s">
        <v>25184</v>
      </c>
      <c r="G7288" s="258"/>
    </row>
    <row r="7289" spans="1:7" ht="31.5">
      <c r="A7289" s="126"/>
      <c r="B7289" s="257" t="s">
        <v>23184</v>
      </c>
      <c r="C7289" s="95"/>
      <c r="D7289" s="95"/>
      <c r="E7289" s="95"/>
      <c r="F7289" s="95" t="s">
        <v>25184</v>
      </c>
      <c r="G7289" s="258"/>
    </row>
    <row r="7290" spans="1:7" ht="31.5">
      <c r="A7290" s="126"/>
      <c r="B7290" s="257" t="s">
        <v>23185</v>
      </c>
      <c r="C7290" s="95"/>
      <c r="D7290" s="95"/>
      <c r="E7290" s="95"/>
      <c r="F7290" s="95" t="s">
        <v>25184</v>
      </c>
      <c r="G7290" s="258"/>
    </row>
    <row r="7291" spans="1:7" ht="31.5">
      <c r="A7291" s="126"/>
      <c r="B7291" s="257" t="s">
        <v>23186</v>
      </c>
      <c r="C7291" s="95"/>
      <c r="D7291" s="95"/>
      <c r="E7291" s="95"/>
      <c r="F7291" s="95" t="s">
        <v>25184</v>
      </c>
      <c r="G7291" s="258"/>
    </row>
    <row r="7292" spans="1:7" ht="31.5">
      <c r="A7292" s="126"/>
      <c r="B7292" s="257" t="s">
        <v>23187</v>
      </c>
      <c r="C7292" s="95"/>
      <c r="D7292" s="95"/>
      <c r="E7292" s="95"/>
      <c r="F7292" s="95" t="s">
        <v>25184</v>
      </c>
      <c r="G7292" s="258"/>
    </row>
    <row r="7293" spans="1:7" ht="31.5">
      <c r="A7293" s="126"/>
      <c r="B7293" s="257" t="s">
        <v>23188</v>
      </c>
      <c r="C7293" s="95"/>
      <c r="D7293" s="95"/>
      <c r="E7293" s="95"/>
      <c r="F7293" s="95" t="s">
        <v>25184</v>
      </c>
      <c r="G7293" s="258"/>
    </row>
    <row r="7294" spans="1:7" ht="31.5">
      <c r="A7294" s="126"/>
      <c r="B7294" s="257" t="s">
        <v>23189</v>
      </c>
      <c r="C7294" s="95"/>
      <c r="D7294" s="95"/>
      <c r="E7294" s="95"/>
      <c r="F7294" s="95" t="s">
        <v>25184</v>
      </c>
      <c r="G7294" s="258"/>
    </row>
    <row r="7295" spans="1:7" ht="31.5">
      <c r="A7295" s="126"/>
      <c r="B7295" s="257" t="s">
        <v>23190</v>
      </c>
      <c r="C7295" s="95"/>
      <c r="D7295" s="95"/>
      <c r="E7295" s="95"/>
      <c r="F7295" s="95" t="s">
        <v>25184</v>
      </c>
      <c r="G7295" s="258"/>
    </row>
    <row r="7296" spans="1:7" ht="31.5">
      <c r="A7296" s="126"/>
      <c r="B7296" s="257" t="s">
        <v>23191</v>
      </c>
      <c r="C7296" s="95"/>
      <c r="D7296" s="95"/>
      <c r="E7296" s="95"/>
      <c r="F7296" s="95" t="s">
        <v>25184</v>
      </c>
      <c r="G7296" s="258"/>
    </row>
    <row r="7297" spans="1:7" ht="31.5">
      <c r="A7297" s="126"/>
      <c r="B7297" s="257" t="s">
        <v>23192</v>
      </c>
      <c r="C7297" s="95"/>
      <c r="D7297" s="95"/>
      <c r="E7297" s="95"/>
      <c r="F7297" s="95" t="s">
        <v>25184</v>
      </c>
      <c r="G7297" s="258"/>
    </row>
    <row r="7298" spans="1:7" ht="31.5">
      <c r="A7298" s="126"/>
      <c r="B7298" s="257" t="s">
        <v>23193</v>
      </c>
      <c r="C7298" s="95"/>
      <c r="D7298" s="95"/>
      <c r="E7298" s="95"/>
      <c r="F7298" s="95" t="s">
        <v>25184</v>
      </c>
      <c r="G7298" s="258"/>
    </row>
    <row r="7299" spans="1:7" ht="31.5">
      <c r="A7299" s="126"/>
      <c r="B7299" s="257" t="s">
        <v>23194</v>
      </c>
      <c r="C7299" s="95"/>
      <c r="D7299" s="95"/>
      <c r="E7299" s="95"/>
      <c r="F7299" s="95" t="s">
        <v>25184</v>
      </c>
      <c r="G7299" s="258"/>
    </row>
    <row r="7300" spans="1:7" ht="31.5">
      <c r="A7300" s="126"/>
      <c r="B7300" s="257" t="s">
        <v>23195</v>
      </c>
      <c r="C7300" s="95"/>
      <c r="D7300" s="95"/>
      <c r="E7300" s="95"/>
      <c r="F7300" s="95" t="s">
        <v>25184</v>
      </c>
      <c r="G7300" s="258"/>
    </row>
    <row r="7301" spans="1:7" ht="31.5">
      <c r="A7301" s="126"/>
      <c r="B7301" s="257" t="s">
        <v>23196</v>
      </c>
      <c r="C7301" s="95"/>
      <c r="D7301" s="95"/>
      <c r="E7301" s="95"/>
      <c r="F7301" s="95" t="s">
        <v>25184</v>
      </c>
      <c r="G7301" s="258"/>
    </row>
    <row r="7302" spans="1:7" ht="31.5">
      <c r="A7302" s="126"/>
      <c r="B7302" s="257" t="s">
        <v>23197</v>
      </c>
      <c r="C7302" s="95"/>
      <c r="D7302" s="95"/>
      <c r="E7302" s="95"/>
      <c r="F7302" s="95" t="s">
        <v>25184</v>
      </c>
      <c r="G7302" s="258"/>
    </row>
    <row r="7303" spans="1:7" ht="31.5">
      <c r="A7303" s="126"/>
      <c r="B7303" s="257" t="s">
        <v>23198</v>
      </c>
      <c r="C7303" s="95"/>
      <c r="D7303" s="95"/>
      <c r="E7303" s="95"/>
      <c r="F7303" s="95" t="s">
        <v>25184</v>
      </c>
      <c r="G7303" s="258"/>
    </row>
    <row r="7304" spans="1:7" ht="31.5">
      <c r="A7304" s="126"/>
      <c r="B7304" s="257" t="s">
        <v>23199</v>
      </c>
      <c r="C7304" s="95"/>
      <c r="D7304" s="95"/>
      <c r="E7304" s="95"/>
      <c r="F7304" s="95" t="s">
        <v>25184</v>
      </c>
      <c r="G7304" s="258"/>
    </row>
    <row r="7305" spans="1:7" ht="31.5">
      <c r="A7305" s="126"/>
      <c r="B7305" s="257" t="s">
        <v>23200</v>
      </c>
      <c r="C7305" s="95"/>
      <c r="D7305" s="95"/>
      <c r="E7305" s="95"/>
      <c r="F7305" s="95" t="s">
        <v>25184</v>
      </c>
      <c r="G7305" s="258"/>
    </row>
    <row r="7306" spans="1:7" ht="31.5">
      <c r="A7306" s="126"/>
      <c r="B7306" s="257" t="s">
        <v>23201</v>
      </c>
      <c r="C7306" s="95"/>
      <c r="D7306" s="95"/>
      <c r="E7306" s="95"/>
      <c r="F7306" s="95" t="s">
        <v>25184</v>
      </c>
      <c r="G7306" s="258"/>
    </row>
    <row r="7307" spans="1:7" ht="31.5">
      <c r="A7307" s="126"/>
      <c r="B7307" s="257" t="s">
        <v>23202</v>
      </c>
      <c r="C7307" s="95"/>
      <c r="D7307" s="95"/>
      <c r="E7307" s="95"/>
      <c r="F7307" s="95" t="s">
        <v>25184</v>
      </c>
      <c r="G7307" s="258"/>
    </row>
    <row r="7308" spans="1:7" ht="31.5">
      <c r="A7308" s="126"/>
      <c r="B7308" s="257" t="s">
        <v>23203</v>
      </c>
      <c r="C7308" s="95"/>
      <c r="D7308" s="95"/>
      <c r="E7308" s="95"/>
      <c r="F7308" s="95" t="s">
        <v>25184</v>
      </c>
      <c r="G7308" s="258"/>
    </row>
    <row r="7309" spans="1:7" ht="31.5">
      <c r="A7309" s="126"/>
      <c r="B7309" s="257" t="s">
        <v>23204</v>
      </c>
      <c r="C7309" s="95"/>
      <c r="D7309" s="95"/>
      <c r="E7309" s="95"/>
      <c r="F7309" s="95" t="s">
        <v>25184</v>
      </c>
      <c r="G7309" s="258"/>
    </row>
    <row r="7310" spans="1:7" ht="31.5">
      <c r="A7310" s="126"/>
      <c r="B7310" s="257" t="s">
        <v>23205</v>
      </c>
      <c r="C7310" s="95"/>
      <c r="D7310" s="95"/>
      <c r="E7310" s="95"/>
      <c r="F7310" s="95" t="s">
        <v>25184</v>
      </c>
      <c r="G7310" s="258"/>
    </row>
    <row r="7311" spans="1:7" ht="31.5">
      <c r="A7311" s="126"/>
      <c r="B7311" s="257" t="s">
        <v>23206</v>
      </c>
      <c r="C7311" s="95"/>
      <c r="D7311" s="95"/>
      <c r="E7311" s="95"/>
      <c r="F7311" s="95" t="s">
        <v>25184</v>
      </c>
      <c r="G7311" s="258"/>
    </row>
    <row r="7312" spans="1:7" ht="31.5">
      <c r="A7312" s="126"/>
      <c r="B7312" s="257" t="s">
        <v>23207</v>
      </c>
      <c r="C7312" s="95"/>
      <c r="D7312" s="95"/>
      <c r="E7312" s="95"/>
      <c r="F7312" s="95" t="s">
        <v>25184</v>
      </c>
      <c r="G7312" s="258"/>
    </row>
    <row r="7313" spans="1:7" ht="31.5">
      <c r="A7313" s="126"/>
      <c r="B7313" s="257" t="s">
        <v>23208</v>
      </c>
      <c r="C7313" s="95"/>
      <c r="D7313" s="95"/>
      <c r="E7313" s="95"/>
      <c r="F7313" s="95" t="s">
        <v>25184</v>
      </c>
      <c r="G7313" s="258"/>
    </row>
    <row r="7314" spans="1:7" ht="31.5">
      <c r="A7314" s="126"/>
      <c r="B7314" s="257" t="s">
        <v>23209</v>
      </c>
      <c r="C7314" s="95"/>
      <c r="D7314" s="95"/>
      <c r="E7314" s="95"/>
      <c r="F7314" s="95" t="s">
        <v>25184</v>
      </c>
      <c r="G7314" s="258"/>
    </row>
    <row r="7315" spans="1:7" ht="31.5">
      <c r="A7315" s="126"/>
      <c r="B7315" s="257" t="s">
        <v>23210</v>
      </c>
      <c r="C7315" s="95"/>
      <c r="D7315" s="95"/>
      <c r="E7315" s="95"/>
      <c r="F7315" s="95" t="s">
        <v>25184</v>
      </c>
      <c r="G7315" s="258"/>
    </row>
    <row r="7316" spans="1:7" ht="31.5">
      <c r="A7316" s="126"/>
      <c r="B7316" s="257" t="s">
        <v>23211</v>
      </c>
      <c r="C7316" s="95"/>
      <c r="D7316" s="95"/>
      <c r="E7316" s="95"/>
      <c r="F7316" s="95" t="s">
        <v>25184</v>
      </c>
      <c r="G7316" s="258"/>
    </row>
    <row r="7317" spans="1:7" ht="31.5">
      <c r="A7317" s="126"/>
      <c r="B7317" s="257" t="s">
        <v>23212</v>
      </c>
      <c r="C7317" s="95"/>
      <c r="D7317" s="95"/>
      <c r="E7317" s="95"/>
      <c r="F7317" s="95" t="s">
        <v>25184</v>
      </c>
      <c r="G7317" s="258"/>
    </row>
    <row r="7318" spans="1:7" ht="31.5">
      <c r="A7318" s="126"/>
      <c r="B7318" s="257" t="s">
        <v>23213</v>
      </c>
      <c r="C7318" s="95"/>
      <c r="D7318" s="95"/>
      <c r="E7318" s="95"/>
      <c r="F7318" s="95" t="s">
        <v>25184</v>
      </c>
      <c r="G7318" s="258"/>
    </row>
    <row r="7319" spans="1:7" ht="31.5">
      <c r="A7319" s="126"/>
      <c r="B7319" s="257" t="s">
        <v>23214</v>
      </c>
      <c r="C7319" s="95"/>
      <c r="D7319" s="95"/>
      <c r="E7319" s="95"/>
      <c r="F7319" s="95" t="s">
        <v>25184</v>
      </c>
      <c r="G7319" s="258"/>
    </row>
    <row r="7320" spans="1:7" ht="31.5">
      <c r="A7320" s="126"/>
      <c r="B7320" s="257" t="s">
        <v>23215</v>
      </c>
      <c r="C7320" s="95"/>
      <c r="D7320" s="95"/>
      <c r="E7320" s="95"/>
      <c r="F7320" s="95" t="s">
        <v>25184</v>
      </c>
      <c r="G7320" s="258"/>
    </row>
    <row r="7321" spans="1:7" ht="31.5">
      <c r="A7321" s="126"/>
      <c r="B7321" s="257" t="s">
        <v>23216</v>
      </c>
      <c r="C7321" s="95"/>
      <c r="D7321" s="95"/>
      <c r="E7321" s="95"/>
      <c r="F7321" s="95" t="s">
        <v>25184</v>
      </c>
      <c r="G7321" s="258"/>
    </row>
    <row r="7322" spans="1:7" ht="31.5">
      <c r="A7322" s="126"/>
      <c r="B7322" s="257" t="s">
        <v>23217</v>
      </c>
      <c r="C7322" s="95"/>
      <c r="D7322" s="95"/>
      <c r="E7322" s="95"/>
      <c r="F7322" s="95" t="s">
        <v>25184</v>
      </c>
      <c r="G7322" s="258"/>
    </row>
    <row r="7323" spans="1:7" ht="31.5">
      <c r="A7323" s="126"/>
      <c r="B7323" s="257" t="s">
        <v>23218</v>
      </c>
      <c r="C7323" s="95"/>
      <c r="D7323" s="95"/>
      <c r="E7323" s="95"/>
      <c r="F7323" s="95" t="s">
        <v>25184</v>
      </c>
      <c r="G7323" s="258"/>
    </row>
    <row r="7324" spans="1:7" ht="31.5">
      <c r="A7324" s="126"/>
      <c r="B7324" s="257" t="s">
        <v>23219</v>
      </c>
      <c r="C7324" s="95"/>
      <c r="D7324" s="95"/>
      <c r="E7324" s="95"/>
      <c r="F7324" s="95" t="s">
        <v>25184</v>
      </c>
      <c r="G7324" s="258"/>
    </row>
    <row r="7325" spans="1:7" ht="31.5">
      <c r="A7325" s="126"/>
      <c r="B7325" s="257" t="s">
        <v>23220</v>
      </c>
      <c r="C7325" s="95"/>
      <c r="D7325" s="95"/>
      <c r="E7325" s="95"/>
      <c r="F7325" s="95" t="s">
        <v>25184</v>
      </c>
      <c r="G7325" s="258"/>
    </row>
    <row r="7326" spans="1:7" ht="31.5">
      <c r="A7326" s="126"/>
      <c r="B7326" s="257" t="s">
        <v>23221</v>
      </c>
      <c r="C7326" s="95"/>
      <c r="D7326" s="95"/>
      <c r="E7326" s="95"/>
      <c r="F7326" s="95" t="s">
        <v>25184</v>
      </c>
      <c r="G7326" s="258"/>
    </row>
    <row r="7327" spans="1:7" ht="31.5">
      <c r="A7327" s="126"/>
      <c r="B7327" s="257" t="s">
        <v>23222</v>
      </c>
      <c r="C7327" s="95"/>
      <c r="D7327" s="95"/>
      <c r="E7327" s="95"/>
      <c r="F7327" s="95" t="s">
        <v>25184</v>
      </c>
      <c r="G7327" s="258"/>
    </row>
    <row r="7328" spans="1:7" ht="31.5">
      <c r="A7328" s="126"/>
      <c r="B7328" s="257" t="s">
        <v>23223</v>
      </c>
      <c r="C7328" s="95"/>
      <c r="D7328" s="95"/>
      <c r="E7328" s="95"/>
      <c r="F7328" s="95" t="s">
        <v>25184</v>
      </c>
      <c r="G7328" s="258"/>
    </row>
    <row r="7329" spans="1:7" ht="31.5">
      <c r="A7329" s="126"/>
      <c r="B7329" s="257" t="s">
        <v>23224</v>
      </c>
      <c r="C7329" s="95"/>
      <c r="D7329" s="95"/>
      <c r="E7329" s="95"/>
      <c r="F7329" s="95" t="s">
        <v>25184</v>
      </c>
      <c r="G7329" s="258"/>
    </row>
    <row r="7330" spans="1:7" ht="31.5">
      <c r="A7330" s="126"/>
      <c r="B7330" s="257" t="s">
        <v>23225</v>
      </c>
      <c r="C7330" s="95"/>
      <c r="D7330" s="95"/>
      <c r="E7330" s="95"/>
      <c r="F7330" s="95" t="s">
        <v>25184</v>
      </c>
      <c r="G7330" s="258"/>
    </row>
    <row r="7331" spans="1:7" ht="31.5">
      <c r="A7331" s="126"/>
      <c r="B7331" s="257" t="s">
        <v>23226</v>
      </c>
      <c r="C7331" s="95"/>
      <c r="D7331" s="95"/>
      <c r="E7331" s="95"/>
      <c r="F7331" s="95" t="s">
        <v>25184</v>
      </c>
      <c r="G7331" s="258"/>
    </row>
    <row r="7332" spans="1:7" ht="31.5">
      <c r="A7332" s="126"/>
      <c r="B7332" s="257" t="s">
        <v>23227</v>
      </c>
      <c r="C7332" s="95"/>
      <c r="D7332" s="95"/>
      <c r="E7332" s="95"/>
      <c r="F7332" s="95" t="s">
        <v>25184</v>
      </c>
      <c r="G7332" s="258"/>
    </row>
    <row r="7333" spans="1:7" ht="31.5">
      <c r="A7333" s="126"/>
      <c r="B7333" s="257" t="s">
        <v>23228</v>
      </c>
      <c r="C7333" s="95"/>
      <c r="D7333" s="95"/>
      <c r="E7333" s="95"/>
      <c r="F7333" s="95" t="s">
        <v>25184</v>
      </c>
      <c r="G7333" s="258"/>
    </row>
    <row r="7334" spans="1:7" ht="31.5">
      <c r="A7334" s="126"/>
      <c r="B7334" s="257" t="s">
        <v>23229</v>
      </c>
      <c r="C7334" s="95"/>
      <c r="D7334" s="95"/>
      <c r="E7334" s="95"/>
      <c r="F7334" s="95" t="s">
        <v>25184</v>
      </c>
      <c r="G7334" s="258"/>
    </row>
    <row r="7335" spans="1:7" ht="31.5">
      <c r="A7335" s="126"/>
      <c r="B7335" s="257" t="s">
        <v>23230</v>
      </c>
      <c r="C7335" s="95"/>
      <c r="D7335" s="95"/>
      <c r="E7335" s="95"/>
      <c r="F7335" s="95" t="s">
        <v>25184</v>
      </c>
      <c r="G7335" s="258"/>
    </row>
    <row r="7336" spans="1:7" ht="31.5">
      <c r="A7336" s="126"/>
      <c r="B7336" s="257" t="s">
        <v>23231</v>
      </c>
      <c r="C7336" s="95"/>
      <c r="D7336" s="95"/>
      <c r="E7336" s="95"/>
      <c r="F7336" s="95" t="s">
        <v>25184</v>
      </c>
      <c r="G7336" s="258"/>
    </row>
    <row r="7337" spans="1:7" ht="31.5">
      <c r="A7337" s="126"/>
      <c r="B7337" s="257" t="s">
        <v>23232</v>
      </c>
      <c r="C7337" s="95"/>
      <c r="D7337" s="95"/>
      <c r="E7337" s="95"/>
      <c r="F7337" s="95" t="s">
        <v>25184</v>
      </c>
      <c r="G7337" s="258"/>
    </row>
    <row r="7338" spans="1:7" ht="31.5">
      <c r="A7338" s="126"/>
      <c r="B7338" s="257" t="s">
        <v>23233</v>
      </c>
      <c r="C7338" s="95"/>
      <c r="D7338" s="95"/>
      <c r="E7338" s="95"/>
      <c r="F7338" s="95" t="s">
        <v>25184</v>
      </c>
      <c r="G7338" s="258"/>
    </row>
    <row r="7339" spans="1:7" ht="31.5">
      <c r="A7339" s="126"/>
      <c r="B7339" s="257" t="s">
        <v>23234</v>
      </c>
      <c r="C7339" s="95"/>
      <c r="D7339" s="95"/>
      <c r="E7339" s="95"/>
      <c r="F7339" s="95" t="s">
        <v>25184</v>
      </c>
      <c r="G7339" s="258"/>
    </row>
    <row r="7340" spans="1:7" ht="31.5">
      <c r="A7340" s="126"/>
      <c r="B7340" s="257" t="s">
        <v>23235</v>
      </c>
      <c r="C7340" s="95"/>
      <c r="D7340" s="95"/>
      <c r="E7340" s="95"/>
      <c r="F7340" s="95" t="s">
        <v>25184</v>
      </c>
      <c r="G7340" s="258"/>
    </row>
    <row r="7341" spans="1:7" ht="31.5">
      <c r="A7341" s="126"/>
      <c r="B7341" s="257" t="s">
        <v>23236</v>
      </c>
      <c r="C7341" s="95"/>
      <c r="D7341" s="95"/>
      <c r="E7341" s="95"/>
      <c r="F7341" s="95" t="s">
        <v>25184</v>
      </c>
      <c r="G7341" s="258"/>
    </row>
    <row r="7342" spans="1:7" ht="31.5">
      <c r="A7342" s="126"/>
      <c r="B7342" s="257" t="s">
        <v>23237</v>
      </c>
      <c r="C7342" s="95"/>
      <c r="D7342" s="95"/>
      <c r="E7342" s="95"/>
      <c r="F7342" s="95" t="s">
        <v>25184</v>
      </c>
      <c r="G7342" s="258"/>
    </row>
    <row r="7343" spans="1:7" ht="31.5">
      <c r="A7343" s="126"/>
      <c r="B7343" s="257" t="s">
        <v>23238</v>
      </c>
      <c r="C7343" s="95"/>
      <c r="D7343" s="95"/>
      <c r="E7343" s="95"/>
      <c r="F7343" s="95" t="s">
        <v>25184</v>
      </c>
      <c r="G7343" s="258"/>
    </row>
    <row r="7344" spans="1:7" ht="31.5">
      <c r="A7344" s="126"/>
      <c r="B7344" s="257" t="s">
        <v>23239</v>
      </c>
      <c r="C7344" s="95"/>
      <c r="D7344" s="95"/>
      <c r="E7344" s="95"/>
      <c r="F7344" s="95" t="s">
        <v>25184</v>
      </c>
      <c r="G7344" s="258"/>
    </row>
    <row r="7345" spans="1:7" ht="31.5">
      <c r="A7345" s="126"/>
      <c r="B7345" s="257" t="s">
        <v>23240</v>
      </c>
      <c r="C7345" s="95"/>
      <c r="D7345" s="95"/>
      <c r="E7345" s="95"/>
      <c r="F7345" s="95" t="s">
        <v>25184</v>
      </c>
      <c r="G7345" s="258"/>
    </row>
    <row r="7346" spans="1:7" ht="31.5">
      <c r="A7346" s="126"/>
      <c r="B7346" s="257" t="s">
        <v>23241</v>
      </c>
      <c r="C7346" s="95"/>
      <c r="D7346" s="95"/>
      <c r="E7346" s="95"/>
      <c r="F7346" s="95" t="s">
        <v>25184</v>
      </c>
      <c r="G7346" s="258"/>
    </row>
    <row r="7347" spans="1:7" ht="31.5">
      <c r="A7347" s="126"/>
      <c r="B7347" s="257" t="s">
        <v>23242</v>
      </c>
      <c r="C7347" s="95"/>
      <c r="D7347" s="95"/>
      <c r="E7347" s="95"/>
      <c r="F7347" s="95" t="s">
        <v>25184</v>
      </c>
      <c r="G7347" s="258"/>
    </row>
    <row r="7348" spans="1:7" ht="31.5">
      <c r="A7348" s="126"/>
      <c r="B7348" s="257" t="s">
        <v>23243</v>
      </c>
      <c r="C7348" s="95"/>
      <c r="D7348" s="95"/>
      <c r="E7348" s="95"/>
      <c r="F7348" s="95" t="s">
        <v>25184</v>
      </c>
      <c r="G7348" s="258"/>
    </row>
    <row r="7349" spans="1:7" ht="31.5">
      <c r="A7349" s="126"/>
      <c r="B7349" s="257" t="s">
        <v>23244</v>
      </c>
      <c r="C7349" s="95"/>
      <c r="D7349" s="95"/>
      <c r="E7349" s="95"/>
      <c r="F7349" s="95" t="s">
        <v>25184</v>
      </c>
      <c r="G7349" s="258"/>
    </row>
    <row r="7350" spans="1:7" ht="31.5">
      <c r="A7350" s="126"/>
      <c r="B7350" s="257" t="s">
        <v>23245</v>
      </c>
      <c r="C7350" s="95"/>
      <c r="D7350" s="95"/>
      <c r="E7350" s="95"/>
      <c r="F7350" s="95" t="s">
        <v>25184</v>
      </c>
      <c r="G7350" s="258"/>
    </row>
    <row r="7351" spans="1:7" ht="31.5">
      <c r="A7351" s="126"/>
      <c r="B7351" s="257" t="s">
        <v>23246</v>
      </c>
      <c r="C7351" s="95"/>
      <c r="D7351" s="95"/>
      <c r="E7351" s="95"/>
      <c r="F7351" s="95" t="s">
        <v>25184</v>
      </c>
      <c r="G7351" s="258"/>
    </row>
    <row r="7352" spans="1:7" ht="31.5">
      <c r="A7352" s="126"/>
      <c r="B7352" s="257" t="s">
        <v>23247</v>
      </c>
      <c r="C7352" s="95"/>
      <c r="D7352" s="95"/>
      <c r="E7352" s="95"/>
      <c r="F7352" s="95" t="s">
        <v>25184</v>
      </c>
      <c r="G7352" s="258"/>
    </row>
    <row r="7353" spans="1:7" ht="31.5">
      <c r="A7353" s="126"/>
      <c r="B7353" s="257" t="s">
        <v>23248</v>
      </c>
      <c r="C7353" s="95"/>
      <c r="D7353" s="95"/>
      <c r="E7353" s="95"/>
      <c r="F7353" s="95" t="s">
        <v>25184</v>
      </c>
      <c r="G7353" s="258"/>
    </row>
    <row r="7354" spans="1:7" ht="31.5">
      <c r="A7354" s="126"/>
      <c r="B7354" s="257" t="s">
        <v>23249</v>
      </c>
      <c r="C7354" s="95"/>
      <c r="D7354" s="95"/>
      <c r="E7354" s="95"/>
      <c r="F7354" s="95" t="s">
        <v>25184</v>
      </c>
      <c r="G7354" s="258"/>
    </row>
    <row r="7355" spans="1:7" ht="31.5">
      <c r="A7355" s="126"/>
      <c r="B7355" s="257" t="s">
        <v>23250</v>
      </c>
      <c r="C7355" s="95"/>
      <c r="D7355" s="95"/>
      <c r="E7355" s="95"/>
      <c r="F7355" s="95" t="s">
        <v>25184</v>
      </c>
      <c r="G7355" s="258"/>
    </row>
    <row r="7356" spans="1:7" ht="31.5">
      <c r="A7356" s="126"/>
      <c r="B7356" s="257" t="s">
        <v>23251</v>
      </c>
      <c r="C7356" s="95"/>
      <c r="D7356" s="95"/>
      <c r="E7356" s="95"/>
      <c r="F7356" s="95" t="s">
        <v>25184</v>
      </c>
      <c r="G7356" s="258"/>
    </row>
    <row r="7357" spans="1:7" ht="31.5">
      <c r="A7357" s="126"/>
      <c r="B7357" s="257" t="s">
        <v>23252</v>
      </c>
      <c r="C7357" s="95"/>
      <c r="D7357" s="95"/>
      <c r="E7357" s="95"/>
      <c r="F7357" s="95" t="s">
        <v>25184</v>
      </c>
      <c r="G7357" s="258"/>
    </row>
    <row r="7358" spans="1:7" ht="31.5">
      <c r="A7358" s="126"/>
      <c r="B7358" s="257" t="s">
        <v>23253</v>
      </c>
      <c r="C7358" s="95"/>
      <c r="D7358" s="95"/>
      <c r="E7358" s="95"/>
      <c r="F7358" s="95" t="s">
        <v>25184</v>
      </c>
      <c r="G7358" s="258"/>
    </row>
    <row r="7359" spans="1:7" ht="31.5">
      <c r="A7359" s="126"/>
      <c r="B7359" s="257" t="s">
        <v>23254</v>
      </c>
      <c r="C7359" s="95"/>
      <c r="D7359" s="95"/>
      <c r="E7359" s="95"/>
      <c r="F7359" s="95" t="s">
        <v>25184</v>
      </c>
      <c r="G7359" s="258"/>
    </row>
    <row r="7360" spans="1:7" ht="31.5">
      <c r="A7360" s="126"/>
      <c r="B7360" s="257" t="s">
        <v>23255</v>
      </c>
      <c r="C7360" s="95"/>
      <c r="D7360" s="95"/>
      <c r="E7360" s="95"/>
      <c r="F7360" s="95" t="s">
        <v>25184</v>
      </c>
      <c r="G7360" s="258"/>
    </row>
    <row r="7361" spans="1:7" ht="31.5">
      <c r="A7361" s="126"/>
      <c r="B7361" s="257" t="s">
        <v>23256</v>
      </c>
      <c r="C7361" s="95"/>
      <c r="D7361" s="95"/>
      <c r="E7361" s="95"/>
      <c r="F7361" s="95" t="s">
        <v>25184</v>
      </c>
      <c r="G7361" s="258"/>
    </row>
    <row r="7362" spans="1:7" ht="31.5">
      <c r="A7362" s="126"/>
      <c r="B7362" s="257" t="s">
        <v>23257</v>
      </c>
      <c r="C7362" s="95"/>
      <c r="D7362" s="95"/>
      <c r="E7362" s="95"/>
      <c r="F7362" s="95" t="s">
        <v>25184</v>
      </c>
      <c r="G7362" s="258"/>
    </row>
    <row r="7363" spans="1:7" ht="31.5">
      <c r="A7363" s="126"/>
      <c r="B7363" s="257" t="s">
        <v>23258</v>
      </c>
      <c r="C7363" s="95"/>
      <c r="D7363" s="95"/>
      <c r="E7363" s="95"/>
      <c r="F7363" s="95" t="s">
        <v>25184</v>
      </c>
      <c r="G7363" s="258"/>
    </row>
    <row r="7364" spans="1:7" ht="31.5">
      <c r="A7364" s="126"/>
      <c r="B7364" s="257" t="s">
        <v>23259</v>
      </c>
      <c r="C7364" s="95"/>
      <c r="D7364" s="95"/>
      <c r="E7364" s="95"/>
      <c r="F7364" s="95" t="s">
        <v>25184</v>
      </c>
      <c r="G7364" s="258"/>
    </row>
    <row r="7365" spans="1:7" ht="31.5">
      <c r="A7365" s="126"/>
      <c r="B7365" s="257" t="s">
        <v>23260</v>
      </c>
      <c r="C7365" s="95"/>
      <c r="D7365" s="95"/>
      <c r="E7365" s="95"/>
      <c r="F7365" s="95" t="s">
        <v>25184</v>
      </c>
      <c r="G7365" s="258"/>
    </row>
    <row r="7366" spans="1:7" ht="31.5">
      <c r="A7366" s="126"/>
      <c r="B7366" s="257" t="s">
        <v>23261</v>
      </c>
      <c r="C7366" s="95"/>
      <c r="D7366" s="95"/>
      <c r="E7366" s="95"/>
      <c r="F7366" s="95" t="s">
        <v>25184</v>
      </c>
      <c r="G7366" s="258"/>
    </row>
    <row r="7367" spans="1:7" ht="31.5">
      <c r="A7367" s="126"/>
      <c r="B7367" s="257" t="s">
        <v>23262</v>
      </c>
      <c r="C7367" s="95"/>
      <c r="D7367" s="95"/>
      <c r="E7367" s="95"/>
      <c r="F7367" s="95" t="s">
        <v>25184</v>
      </c>
      <c r="G7367" s="258"/>
    </row>
    <row r="7368" spans="1:7" ht="31.5">
      <c r="A7368" s="126"/>
      <c r="B7368" s="257" t="s">
        <v>23263</v>
      </c>
      <c r="C7368" s="95"/>
      <c r="D7368" s="95"/>
      <c r="E7368" s="95"/>
      <c r="F7368" s="95" t="s">
        <v>25184</v>
      </c>
      <c r="G7368" s="258"/>
    </row>
    <row r="7369" spans="1:7" ht="31.5">
      <c r="A7369" s="126"/>
      <c r="B7369" s="257" t="s">
        <v>23264</v>
      </c>
      <c r="C7369" s="95"/>
      <c r="D7369" s="95"/>
      <c r="E7369" s="95"/>
      <c r="F7369" s="95" t="s">
        <v>25184</v>
      </c>
      <c r="G7369" s="258"/>
    </row>
    <row r="7370" spans="1:7" ht="31.5">
      <c r="A7370" s="126"/>
      <c r="B7370" s="257" t="s">
        <v>23265</v>
      </c>
      <c r="C7370" s="95"/>
      <c r="D7370" s="95"/>
      <c r="E7370" s="95"/>
      <c r="F7370" s="95" t="s">
        <v>25184</v>
      </c>
      <c r="G7370" s="258"/>
    </row>
    <row r="7371" spans="1:7" ht="31.5">
      <c r="A7371" s="126"/>
      <c r="B7371" s="257" t="s">
        <v>23266</v>
      </c>
      <c r="C7371" s="95"/>
      <c r="D7371" s="95"/>
      <c r="E7371" s="95"/>
      <c r="F7371" s="95" t="s">
        <v>25184</v>
      </c>
      <c r="G7371" s="258"/>
    </row>
    <row r="7372" spans="1:7" ht="31.5">
      <c r="A7372" s="126"/>
      <c r="B7372" s="257" t="s">
        <v>23267</v>
      </c>
      <c r="C7372" s="95"/>
      <c r="D7372" s="95"/>
      <c r="E7372" s="95"/>
      <c r="F7372" s="95" t="s">
        <v>25184</v>
      </c>
      <c r="G7372" s="258"/>
    </row>
    <row r="7373" spans="1:7" ht="31.5">
      <c r="A7373" s="126"/>
      <c r="B7373" s="257" t="s">
        <v>23268</v>
      </c>
      <c r="C7373" s="95"/>
      <c r="D7373" s="95"/>
      <c r="E7373" s="95"/>
      <c r="F7373" s="95" t="s">
        <v>25184</v>
      </c>
      <c r="G7373" s="258"/>
    </row>
    <row r="7374" spans="1:7" ht="31.5">
      <c r="A7374" s="126"/>
      <c r="B7374" s="257" t="s">
        <v>23269</v>
      </c>
      <c r="C7374" s="95"/>
      <c r="D7374" s="95"/>
      <c r="E7374" s="95"/>
      <c r="F7374" s="95" t="s">
        <v>25184</v>
      </c>
      <c r="G7374" s="258"/>
    </row>
    <row r="7375" spans="1:7" ht="31.5">
      <c r="A7375" s="126"/>
      <c r="B7375" s="257" t="s">
        <v>23270</v>
      </c>
      <c r="C7375" s="95"/>
      <c r="D7375" s="95"/>
      <c r="E7375" s="95"/>
      <c r="F7375" s="95" t="s">
        <v>25184</v>
      </c>
      <c r="G7375" s="258"/>
    </row>
    <row r="7376" spans="1:7" ht="31.5">
      <c r="A7376" s="126"/>
      <c r="B7376" s="257" t="s">
        <v>23271</v>
      </c>
      <c r="C7376" s="95"/>
      <c r="D7376" s="95"/>
      <c r="E7376" s="95"/>
      <c r="F7376" s="95" t="s">
        <v>25184</v>
      </c>
      <c r="G7376" s="258"/>
    </row>
    <row r="7377" spans="1:7" ht="31.5">
      <c r="A7377" s="126"/>
      <c r="B7377" s="257" t="s">
        <v>23272</v>
      </c>
      <c r="C7377" s="95"/>
      <c r="D7377" s="95"/>
      <c r="E7377" s="95"/>
      <c r="F7377" s="95" t="s">
        <v>25184</v>
      </c>
      <c r="G7377" s="258"/>
    </row>
    <row r="7378" spans="1:7" ht="31.5">
      <c r="A7378" s="126"/>
      <c r="B7378" s="257" t="s">
        <v>23273</v>
      </c>
      <c r="C7378" s="95"/>
      <c r="D7378" s="95"/>
      <c r="E7378" s="95"/>
      <c r="F7378" s="95" t="s">
        <v>25184</v>
      </c>
      <c r="G7378" s="258"/>
    </row>
    <row r="7379" spans="1:7" ht="31.5">
      <c r="A7379" s="126"/>
      <c r="B7379" s="257" t="s">
        <v>23274</v>
      </c>
      <c r="C7379" s="95"/>
      <c r="D7379" s="95"/>
      <c r="E7379" s="95"/>
      <c r="F7379" s="95" t="s">
        <v>25184</v>
      </c>
      <c r="G7379" s="258"/>
    </row>
    <row r="7380" spans="1:7" ht="31.5">
      <c r="A7380" s="126"/>
      <c r="B7380" s="257" t="s">
        <v>23275</v>
      </c>
      <c r="C7380" s="95"/>
      <c r="D7380" s="95"/>
      <c r="E7380" s="95"/>
      <c r="F7380" s="95" t="s">
        <v>25184</v>
      </c>
      <c r="G7380" s="258"/>
    </row>
    <row r="7381" spans="1:7" ht="31.5">
      <c r="A7381" s="126"/>
      <c r="B7381" s="257" t="s">
        <v>23276</v>
      </c>
      <c r="C7381" s="95"/>
      <c r="D7381" s="95"/>
      <c r="E7381" s="95"/>
      <c r="F7381" s="95" t="s">
        <v>25184</v>
      </c>
      <c r="G7381" s="258"/>
    </row>
    <row r="7382" spans="1:7" ht="31.5">
      <c r="A7382" s="126"/>
      <c r="B7382" s="257" t="s">
        <v>23277</v>
      </c>
      <c r="C7382" s="95"/>
      <c r="D7382" s="95"/>
      <c r="E7382" s="95"/>
      <c r="F7382" s="95" t="s">
        <v>25184</v>
      </c>
      <c r="G7382" s="258"/>
    </row>
    <row r="7383" spans="1:7" ht="31.5">
      <c r="A7383" s="126"/>
      <c r="B7383" s="257" t="s">
        <v>23278</v>
      </c>
      <c r="C7383" s="95"/>
      <c r="D7383" s="95"/>
      <c r="E7383" s="95"/>
      <c r="F7383" s="95" t="s">
        <v>25184</v>
      </c>
      <c r="G7383" s="258"/>
    </row>
    <row r="7384" spans="1:7" ht="31.5">
      <c r="A7384" s="126"/>
      <c r="B7384" s="257" t="s">
        <v>23279</v>
      </c>
      <c r="C7384" s="95"/>
      <c r="D7384" s="95"/>
      <c r="E7384" s="95"/>
      <c r="F7384" s="95" t="s">
        <v>25184</v>
      </c>
      <c r="G7384" s="258"/>
    </row>
    <row r="7385" spans="1:7" ht="31.5">
      <c r="A7385" s="126"/>
      <c r="B7385" s="257" t="s">
        <v>23280</v>
      </c>
      <c r="C7385" s="95"/>
      <c r="D7385" s="95"/>
      <c r="E7385" s="95"/>
      <c r="F7385" s="95" t="s">
        <v>25184</v>
      </c>
      <c r="G7385" s="258"/>
    </row>
    <row r="7386" spans="1:7" ht="31.5">
      <c r="A7386" s="126"/>
      <c r="B7386" s="257" t="s">
        <v>23281</v>
      </c>
      <c r="C7386" s="95"/>
      <c r="D7386" s="95"/>
      <c r="E7386" s="95"/>
      <c r="F7386" s="95" t="s">
        <v>25184</v>
      </c>
      <c r="G7386" s="258"/>
    </row>
    <row r="7387" spans="1:7" ht="31.5">
      <c r="A7387" s="126"/>
      <c r="B7387" s="257" t="s">
        <v>23282</v>
      </c>
      <c r="C7387" s="95"/>
      <c r="D7387" s="95"/>
      <c r="E7387" s="95"/>
      <c r="F7387" s="95" t="s">
        <v>25184</v>
      </c>
      <c r="G7387" s="258"/>
    </row>
    <row r="7388" spans="1:7" ht="31.5">
      <c r="A7388" s="126"/>
      <c r="B7388" s="257" t="s">
        <v>23283</v>
      </c>
      <c r="C7388" s="95"/>
      <c r="D7388" s="95"/>
      <c r="E7388" s="95"/>
      <c r="F7388" s="95" t="s">
        <v>25184</v>
      </c>
      <c r="G7388" s="258"/>
    </row>
    <row r="7389" spans="1:7" ht="31.5">
      <c r="A7389" s="126"/>
      <c r="B7389" s="257" t="s">
        <v>23284</v>
      </c>
      <c r="C7389" s="95"/>
      <c r="D7389" s="95"/>
      <c r="E7389" s="95"/>
      <c r="F7389" s="95" t="s">
        <v>25184</v>
      </c>
      <c r="G7389" s="258"/>
    </row>
    <row r="7390" spans="1:7" ht="31.5">
      <c r="A7390" s="126"/>
      <c r="B7390" s="257" t="s">
        <v>23285</v>
      </c>
      <c r="C7390" s="95"/>
      <c r="D7390" s="95"/>
      <c r="E7390" s="95"/>
      <c r="F7390" s="95" t="s">
        <v>25184</v>
      </c>
      <c r="G7390" s="258"/>
    </row>
    <row r="7391" spans="1:7" ht="31.5">
      <c r="A7391" s="126"/>
      <c r="B7391" s="257" t="s">
        <v>23286</v>
      </c>
      <c r="C7391" s="95"/>
      <c r="D7391" s="95"/>
      <c r="E7391" s="95"/>
      <c r="F7391" s="95" t="s">
        <v>25184</v>
      </c>
      <c r="G7391" s="258"/>
    </row>
    <row r="7392" spans="1:7" ht="31.5">
      <c r="A7392" s="126"/>
      <c r="B7392" s="257" t="s">
        <v>23287</v>
      </c>
      <c r="C7392" s="95"/>
      <c r="D7392" s="95"/>
      <c r="E7392" s="95"/>
      <c r="F7392" s="95" t="s">
        <v>25184</v>
      </c>
      <c r="G7392" s="258"/>
    </row>
    <row r="7393" spans="1:7" ht="31.5">
      <c r="A7393" s="126"/>
      <c r="B7393" s="257" t="s">
        <v>23288</v>
      </c>
      <c r="C7393" s="95"/>
      <c r="D7393" s="95"/>
      <c r="E7393" s="95"/>
      <c r="F7393" s="95" t="s">
        <v>25184</v>
      </c>
      <c r="G7393" s="258"/>
    </row>
    <row r="7394" spans="1:7" ht="31.5">
      <c r="A7394" s="126"/>
      <c r="B7394" s="257" t="s">
        <v>23289</v>
      </c>
      <c r="C7394" s="95"/>
      <c r="D7394" s="95"/>
      <c r="E7394" s="95"/>
      <c r="F7394" s="95" t="s">
        <v>25184</v>
      </c>
      <c r="G7394" s="258"/>
    </row>
    <row r="7395" spans="1:7" ht="31.5">
      <c r="A7395" s="126"/>
      <c r="B7395" s="257" t="s">
        <v>23290</v>
      </c>
      <c r="C7395" s="95"/>
      <c r="D7395" s="95"/>
      <c r="E7395" s="95"/>
      <c r="F7395" s="95" t="s">
        <v>25184</v>
      </c>
      <c r="G7395" s="258"/>
    </row>
    <row r="7396" spans="1:7" ht="31.5">
      <c r="A7396" s="126"/>
      <c r="B7396" s="257" t="s">
        <v>23291</v>
      </c>
      <c r="C7396" s="95"/>
      <c r="D7396" s="95"/>
      <c r="E7396" s="95"/>
      <c r="F7396" s="95" t="s">
        <v>25184</v>
      </c>
      <c r="G7396" s="258"/>
    </row>
    <row r="7397" spans="1:7" ht="31.5">
      <c r="A7397" s="126"/>
      <c r="B7397" s="257" t="s">
        <v>23292</v>
      </c>
      <c r="C7397" s="95"/>
      <c r="D7397" s="95"/>
      <c r="E7397" s="95"/>
      <c r="F7397" s="95" t="s">
        <v>25184</v>
      </c>
      <c r="G7397" s="258"/>
    </row>
    <row r="7398" spans="1:7" ht="31.5">
      <c r="A7398" s="126"/>
      <c r="B7398" s="257" t="s">
        <v>23293</v>
      </c>
      <c r="C7398" s="95"/>
      <c r="D7398" s="95"/>
      <c r="E7398" s="95"/>
      <c r="F7398" s="95" t="s">
        <v>25184</v>
      </c>
      <c r="G7398" s="258"/>
    </row>
    <row r="7399" spans="1:7" ht="31.5">
      <c r="A7399" s="126"/>
      <c r="B7399" s="257" t="s">
        <v>23294</v>
      </c>
      <c r="C7399" s="95"/>
      <c r="D7399" s="95"/>
      <c r="E7399" s="95"/>
      <c r="F7399" s="95" t="s">
        <v>25184</v>
      </c>
      <c r="G7399" s="258"/>
    </row>
    <row r="7400" spans="1:7" ht="31.5">
      <c r="A7400" s="126"/>
      <c r="B7400" s="257" t="s">
        <v>23295</v>
      </c>
      <c r="C7400" s="95"/>
      <c r="D7400" s="95"/>
      <c r="E7400" s="95"/>
      <c r="F7400" s="95" t="s">
        <v>25184</v>
      </c>
      <c r="G7400" s="258"/>
    </row>
    <row r="7401" spans="1:7" ht="31.5">
      <c r="A7401" s="126"/>
      <c r="B7401" s="257" t="s">
        <v>23296</v>
      </c>
      <c r="C7401" s="95"/>
      <c r="D7401" s="95"/>
      <c r="E7401" s="95"/>
      <c r="F7401" s="95" t="s">
        <v>25184</v>
      </c>
      <c r="G7401" s="258"/>
    </row>
    <row r="7402" spans="1:7" ht="31.5">
      <c r="A7402" s="126"/>
      <c r="B7402" s="257" t="s">
        <v>23297</v>
      </c>
      <c r="C7402" s="95"/>
      <c r="D7402" s="95"/>
      <c r="E7402" s="95"/>
      <c r="F7402" s="95" t="s">
        <v>25184</v>
      </c>
      <c r="G7402" s="258"/>
    </row>
    <row r="7403" spans="1:7" ht="31.5">
      <c r="A7403" s="126"/>
      <c r="B7403" s="257" t="s">
        <v>23298</v>
      </c>
      <c r="C7403" s="95"/>
      <c r="D7403" s="95"/>
      <c r="E7403" s="95"/>
      <c r="F7403" s="95" t="s">
        <v>25184</v>
      </c>
      <c r="G7403" s="258"/>
    </row>
    <row r="7404" spans="1:7" ht="31.5">
      <c r="A7404" s="126"/>
      <c r="B7404" s="257" t="s">
        <v>23299</v>
      </c>
      <c r="C7404" s="95"/>
      <c r="D7404" s="95"/>
      <c r="E7404" s="95"/>
      <c r="F7404" s="95" t="s">
        <v>25184</v>
      </c>
      <c r="G7404" s="258"/>
    </row>
    <row r="7405" spans="1:7" ht="31.5">
      <c r="A7405" s="126"/>
      <c r="B7405" s="257" t="s">
        <v>23300</v>
      </c>
      <c r="C7405" s="95"/>
      <c r="D7405" s="95"/>
      <c r="E7405" s="95"/>
      <c r="F7405" s="95" t="s">
        <v>25184</v>
      </c>
      <c r="G7405" s="258"/>
    </row>
    <row r="7406" spans="1:7" ht="31.5">
      <c r="A7406" s="126"/>
      <c r="B7406" s="257" t="s">
        <v>23301</v>
      </c>
      <c r="C7406" s="95"/>
      <c r="D7406" s="95"/>
      <c r="E7406" s="95"/>
      <c r="F7406" s="95" t="s">
        <v>25184</v>
      </c>
      <c r="G7406" s="258"/>
    </row>
    <row r="7407" spans="1:7" ht="31.5">
      <c r="A7407" s="126"/>
      <c r="B7407" s="257" t="s">
        <v>23302</v>
      </c>
      <c r="C7407" s="95"/>
      <c r="D7407" s="95"/>
      <c r="E7407" s="95"/>
      <c r="F7407" s="95" t="s">
        <v>25184</v>
      </c>
      <c r="G7407" s="258"/>
    </row>
    <row r="7408" spans="1:7" ht="31.5">
      <c r="A7408" s="126"/>
      <c r="B7408" s="257" t="s">
        <v>23303</v>
      </c>
      <c r="C7408" s="95"/>
      <c r="D7408" s="95"/>
      <c r="E7408" s="95"/>
      <c r="F7408" s="95" t="s">
        <v>25184</v>
      </c>
      <c r="G7408" s="258"/>
    </row>
    <row r="7409" spans="1:7" ht="31.5">
      <c r="A7409" s="126"/>
      <c r="B7409" s="257" t="s">
        <v>23304</v>
      </c>
      <c r="C7409" s="95"/>
      <c r="D7409" s="95"/>
      <c r="E7409" s="95"/>
      <c r="F7409" s="95" t="s">
        <v>25184</v>
      </c>
      <c r="G7409" s="258"/>
    </row>
    <row r="7410" spans="1:7" ht="31.5">
      <c r="A7410" s="126"/>
      <c r="B7410" s="257" t="s">
        <v>23305</v>
      </c>
      <c r="C7410" s="95"/>
      <c r="D7410" s="95"/>
      <c r="E7410" s="95"/>
      <c r="F7410" s="95" t="s">
        <v>25184</v>
      </c>
      <c r="G7410" s="258"/>
    </row>
    <row r="7411" spans="1:7" ht="31.5">
      <c r="A7411" s="126"/>
      <c r="B7411" s="257" t="s">
        <v>23306</v>
      </c>
      <c r="C7411" s="95"/>
      <c r="D7411" s="95"/>
      <c r="E7411" s="95"/>
      <c r="F7411" s="95" t="s">
        <v>25184</v>
      </c>
      <c r="G7411" s="258"/>
    </row>
    <row r="7412" spans="1:7" ht="31.5">
      <c r="A7412" s="126"/>
      <c r="B7412" s="257" t="s">
        <v>23307</v>
      </c>
      <c r="C7412" s="95"/>
      <c r="D7412" s="95"/>
      <c r="E7412" s="95"/>
      <c r="F7412" s="95" t="s">
        <v>25184</v>
      </c>
      <c r="G7412" s="258"/>
    </row>
    <row r="7413" spans="1:7" ht="31.5">
      <c r="A7413" s="126"/>
      <c r="B7413" s="257" t="s">
        <v>23308</v>
      </c>
      <c r="C7413" s="95"/>
      <c r="D7413" s="95"/>
      <c r="E7413" s="95"/>
      <c r="F7413" s="95" t="s">
        <v>25184</v>
      </c>
      <c r="G7413" s="258"/>
    </row>
    <row r="7414" spans="1:7" ht="31.5">
      <c r="A7414" s="126"/>
      <c r="B7414" s="257" t="s">
        <v>23309</v>
      </c>
      <c r="C7414" s="95"/>
      <c r="D7414" s="95"/>
      <c r="E7414" s="95"/>
      <c r="F7414" s="95" t="s">
        <v>25184</v>
      </c>
      <c r="G7414" s="258"/>
    </row>
    <row r="7415" spans="1:7" ht="31.5">
      <c r="A7415" s="126"/>
      <c r="B7415" s="257" t="s">
        <v>23310</v>
      </c>
      <c r="C7415" s="95"/>
      <c r="D7415" s="95"/>
      <c r="E7415" s="95"/>
      <c r="F7415" s="95" t="s">
        <v>25184</v>
      </c>
      <c r="G7415" s="258"/>
    </row>
    <row r="7416" spans="1:7" ht="31.5">
      <c r="A7416" s="126"/>
      <c r="B7416" s="257" t="s">
        <v>23311</v>
      </c>
      <c r="C7416" s="95"/>
      <c r="D7416" s="95"/>
      <c r="E7416" s="95"/>
      <c r="F7416" s="95" t="s">
        <v>25184</v>
      </c>
      <c r="G7416" s="258"/>
    </row>
    <row r="7417" spans="1:7" ht="31.5">
      <c r="A7417" s="126"/>
      <c r="B7417" s="257" t="s">
        <v>23312</v>
      </c>
      <c r="C7417" s="95"/>
      <c r="D7417" s="95"/>
      <c r="E7417" s="95"/>
      <c r="F7417" s="95" t="s">
        <v>25184</v>
      </c>
      <c r="G7417" s="258"/>
    </row>
    <row r="7418" spans="1:7" ht="31.5">
      <c r="A7418" s="126"/>
      <c r="B7418" s="257" t="s">
        <v>23313</v>
      </c>
      <c r="C7418" s="95"/>
      <c r="D7418" s="95"/>
      <c r="E7418" s="95"/>
      <c r="F7418" s="95" t="s">
        <v>25184</v>
      </c>
      <c r="G7418" s="258"/>
    </row>
    <row r="7419" spans="1:7" ht="31.5">
      <c r="A7419" s="126"/>
      <c r="B7419" s="257" t="s">
        <v>23314</v>
      </c>
      <c r="C7419" s="95"/>
      <c r="D7419" s="95"/>
      <c r="E7419" s="95"/>
      <c r="F7419" s="95" t="s">
        <v>25184</v>
      </c>
      <c r="G7419" s="258"/>
    </row>
    <row r="7420" spans="1:7" ht="31.5">
      <c r="A7420" s="126"/>
      <c r="B7420" s="257" t="s">
        <v>23315</v>
      </c>
      <c r="C7420" s="95"/>
      <c r="D7420" s="95"/>
      <c r="E7420" s="95"/>
      <c r="F7420" s="95" t="s">
        <v>25184</v>
      </c>
      <c r="G7420" s="258"/>
    </row>
    <row r="7421" spans="1:7" ht="31.5">
      <c r="A7421" s="126"/>
      <c r="B7421" s="257" t="s">
        <v>23316</v>
      </c>
      <c r="C7421" s="95"/>
      <c r="D7421" s="95"/>
      <c r="E7421" s="95"/>
      <c r="F7421" s="95" t="s">
        <v>25184</v>
      </c>
      <c r="G7421" s="258"/>
    </row>
    <row r="7422" spans="1:7" ht="31.5">
      <c r="A7422" s="126"/>
      <c r="B7422" s="257" t="s">
        <v>23317</v>
      </c>
      <c r="C7422" s="95"/>
      <c r="D7422" s="95"/>
      <c r="E7422" s="95"/>
      <c r="F7422" s="95" t="s">
        <v>25184</v>
      </c>
      <c r="G7422" s="258"/>
    </row>
    <row r="7423" spans="1:7" ht="31.5">
      <c r="A7423" s="126"/>
      <c r="B7423" s="257" t="s">
        <v>23318</v>
      </c>
      <c r="C7423" s="95"/>
      <c r="D7423" s="95"/>
      <c r="E7423" s="95"/>
      <c r="F7423" s="95" t="s">
        <v>25184</v>
      </c>
      <c r="G7423" s="258"/>
    </row>
    <row r="7424" spans="1:7" ht="31.5">
      <c r="A7424" s="126"/>
      <c r="B7424" s="257" t="s">
        <v>23319</v>
      </c>
      <c r="C7424" s="95"/>
      <c r="D7424" s="95"/>
      <c r="E7424" s="95"/>
      <c r="F7424" s="95" t="s">
        <v>25184</v>
      </c>
      <c r="G7424" s="258"/>
    </row>
    <row r="7425" spans="1:7" ht="31.5">
      <c r="A7425" s="126"/>
      <c r="B7425" s="257" t="s">
        <v>23320</v>
      </c>
      <c r="C7425" s="95"/>
      <c r="D7425" s="95"/>
      <c r="E7425" s="95"/>
      <c r="F7425" s="95" t="s">
        <v>25184</v>
      </c>
      <c r="G7425" s="258"/>
    </row>
    <row r="7426" spans="1:7" ht="31.5">
      <c r="A7426" s="126"/>
      <c r="B7426" s="257" t="s">
        <v>23321</v>
      </c>
      <c r="C7426" s="95"/>
      <c r="D7426" s="95"/>
      <c r="E7426" s="95"/>
      <c r="F7426" s="95" t="s">
        <v>25184</v>
      </c>
      <c r="G7426" s="258"/>
    </row>
    <row r="7427" spans="1:7" ht="31.5">
      <c r="A7427" s="126"/>
      <c r="B7427" s="257" t="s">
        <v>23322</v>
      </c>
      <c r="C7427" s="95"/>
      <c r="D7427" s="95"/>
      <c r="E7427" s="95"/>
      <c r="F7427" s="95" t="s">
        <v>25184</v>
      </c>
      <c r="G7427" s="258"/>
    </row>
    <row r="7428" spans="1:7" ht="31.5">
      <c r="A7428" s="126"/>
      <c r="B7428" s="257" t="s">
        <v>23323</v>
      </c>
      <c r="C7428" s="95"/>
      <c r="D7428" s="95"/>
      <c r="E7428" s="95"/>
      <c r="F7428" s="95" t="s">
        <v>25184</v>
      </c>
      <c r="G7428" s="258"/>
    </row>
    <row r="7429" spans="1:7" ht="31.5">
      <c r="A7429" s="126"/>
      <c r="B7429" s="257" t="s">
        <v>23324</v>
      </c>
      <c r="C7429" s="95"/>
      <c r="D7429" s="95"/>
      <c r="E7429" s="95"/>
      <c r="F7429" s="95" t="s">
        <v>25184</v>
      </c>
      <c r="G7429" s="258"/>
    </row>
    <row r="7430" spans="1:7" ht="31.5">
      <c r="A7430" s="126"/>
      <c r="B7430" s="257" t="s">
        <v>23325</v>
      </c>
      <c r="C7430" s="95"/>
      <c r="D7430" s="95"/>
      <c r="E7430" s="95"/>
      <c r="F7430" s="95" t="s">
        <v>25184</v>
      </c>
      <c r="G7430" s="258"/>
    </row>
    <row r="7431" spans="1:7" ht="31.5">
      <c r="A7431" s="126"/>
      <c r="B7431" s="257" t="s">
        <v>23326</v>
      </c>
      <c r="C7431" s="95"/>
      <c r="D7431" s="95"/>
      <c r="E7431" s="95"/>
      <c r="F7431" s="95" t="s">
        <v>25184</v>
      </c>
      <c r="G7431" s="258"/>
    </row>
    <row r="7432" spans="1:7" ht="31.5">
      <c r="A7432" s="126"/>
      <c r="B7432" s="257" t="s">
        <v>23327</v>
      </c>
      <c r="C7432" s="95"/>
      <c r="D7432" s="95"/>
      <c r="E7432" s="95"/>
      <c r="F7432" s="95" t="s">
        <v>25184</v>
      </c>
      <c r="G7432" s="258"/>
    </row>
    <row r="7433" spans="1:7" ht="31.5">
      <c r="A7433" s="126"/>
      <c r="B7433" s="257" t="s">
        <v>23328</v>
      </c>
      <c r="C7433" s="95"/>
      <c r="D7433" s="95"/>
      <c r="E7433" s="95"/>
      <c r="F7433" s="95" t="s">
        <v>25184</v>
      </c>
      <c r="G7433" s="258"/>
    </row>
    <row r="7434" spans="1:7" ht="31.5">
      <c r="A7434" s="126"/>
      <c r="B7434" s="257" t="s">
        <v>23329</v>
      </c>
      <c r="C7434" s="95"/>
      <c r="D7434" s="95"/>
      <c r="E7434" s="95"/>
      <c r="F7434" s="95" t="s">
        <v>25184</v>
      </c>
      <c r="G7434" s="258"/>
    </row>
    <row r="7435" spans="1:7" ht="31.5">
      <c r="A7435" s="126"/>
      <c r="B7435" s="257" t="s">
        <v>23330</v>
      </c>
      <c r="C7435" s="95"/>
      <c r="D7435" s="95"/>
      <c r="E7435" s="95"/>
      <c r="F7435" s="95" t="s">
        <v>25184</v>
      </c>
      <c r="G7435" s="258"/>
    </row>
    <row r="7436" spans="1:7" ht="31.5">
      <c r="A7436" s="126"/>
      <c r="B7436" s="257" t="s">
        <v>23331</v>
      </c>
      <c r="C7436" s="95"/>
      <c r="D7436" s="95"/>
      <c r="E7436" s="95"/>
      <c r="F7436" s="95" t="s">
        <v>25184</v>
      </c>
      <c r="G7436" s="258"/>
    </row>
    <row r="7437" spans="1:7" ht="31.5">
      <c r="A7437" s="126"/>
      <c r="B7437" s="257" t="s">
        <v>23332</v>
      </c>
      <c r="C7437" s="95"/>
      <c r="D7437" s="95"/>
      <c r="E7437" s="95"/>
      <c r="F7437" s="95" t="s">
        <v>25184</v>
      </c>
      <c r="G7437" s="258"/>
    </row>
    <row r="7438" spans="1:7" ht="31.5">
      <c r="A7438" s="126"/>
      <c r="B7438" s="257" t="s">
        <v>23333</v>
      </c>
      <c r="C7438" s="95"/>
      <c r="D7438" s="95"/>
      <c r="E7438" s="95"/>
      <c r="F7438" s="95" t="s">
        <v>25184</v>
      </c>
      <c r="G7438" s="258"/>
    </row>
    <row r="7439" spans="1:7" ht="31.5">
      <c r="A7439" s="126"/>
      <c r="B7439" s="257" t="s">
        <v>23334</v>
      </c>
      <c r="C7439" s="95"/>
      <c r="D7439" s="95"/>
      <c r="E7439" s="95"/>
      <c r="F7439" s="95" t="s">
        <v>25184</v>
      </c>
      <c r="G7439" s="258"/>
    </row>
    <row r="7440" spans="1:7" ht="31.5">
      <c r="A7440" s="126"/>
      <c r="B7440" s="257" t="s">
        <v>23335</v>
      </c>
      <c r="C7440" s="95"/>
      <c r="D7440" s="95"/>
      <c r="E7440" s="95"/>
      <c r="F7440" s="95" t="s">
        <v>25184</v>
      </c>
      <c r="G7440" s="258"/>
    </row>
    <row r="7441" spans="1:7" ht="31.5">
      <c r="A7441" s="126"/>
      <c r="B7441" s="257" t="s">
        <v>23336</v>
      </c>
      <c r="C7441" s="95"/>
      <c r="D7441" s="95"/>
      <c r="E7441" s="95"/>
      <c r="F7441" s="95" t="s">
        <v>25184</v>
      </c>
      <c r="G7441" s="258"/>
    </row>
    <row r="7442" spans="1:7" ht="31.5">
      <c r="A7442" s="126"/>
      <c r="B7442" s="257" t="s">
        <v>23337</v>
      </c>
      <c r="C7442" s="95"/>
      <c r="D7442" s="95"/>
      <c r="E7442" s="95"/>
      <c r="F7442" s="95" t="s">
        <v>25184</v>
      </c>
      <c r="G7442" s="258"/>
    </row>
    <row r="7443" spans="1:7" ht="31.5">
      <c r="A7443" s="126"/>
      <c r="B7443" s="257" t="s">
        <v>23338</v>
      </c>
      <c r="C7443" s="95"/>
      <c r="D7443" s="95"/>
      <c r="E7443" s="95"/>
      <c r="F7443" s="95" t="s">
        <v>25184</v>
      </c>
      <c r="G7443" s="258"/>
    </row>
    <row r="7444" spans="1:7" ht="31.5">
      <c r="A7444" s="126"/>
      <c r="B7444" s="257" t="s">
        <v>23339</v>
      </c>
      <c r="C7444" s="95"/>
      <c r="D7444" s="95"/>
      <c r="E7444" s="95"/>
      <c r="F7444" s="95" t="s">
        <v>25184</v>
      </c>
      <c r="G7444" s="258"/>
    </row>
    <row r="7445" spans="1:7" ht="31.5">
      <c r="A7445" s="126"/>
      <c r="B7445" s="257" t="s">
        <v>23340</v>
      </c>
      <c r="C7445" s="95"/>
      <c r="D7445" s="95"/>
      <c r="E7445" s="95"/>
      <c r="F7445" s="95" t="s">
        <v>25184</v>
      </c>
      <c r="G7445" s="258"/>
    </row>
    <row r="7446" spans="1:7" ht="31.5">
      <c r="A7446" s="126"/>
      <c r="B7446" s="257" t="s">
        <v>23341</v>
      </c>
      <c r="C7446" s="95"/>
      <c r="D7446" s="95"/>
      <c r="E7446" s="95"/>
      <c r="F7446" s="95" t="s">
        <v>25184</v>
      </c>
      <c r="G7446" s="258"/>
    </row>
    <row r="7447" spans="1:7" ht="31.5">
      <c r="A7447" s="126"/>
      <c r="B7447" s="257" t="s">
        <v>23342</v>
      </c>
      <c r="C7447" s="95"/>
      <c r="D7447" s="95"/>
      <c r="E7447" s="95"/>
      <c r="F7447" s="95" t="s">
        <v>25184</v>
      </c>
      <c r="G7447" s="258"/>
    </row>
    <row r="7448" spans="1:7" ht="31.5">
      <c r="A7448" s="126"/>
      <c r="B7448" s="257" t="s">
        <v>23343</v>
      </c>
      <c r="C7448" s="95"/>
      <c r="D7448" s="95"/>
      <c r="E7448" s="95"/>
      <c r="F7448" s="95" t="s">
        <v>25184</v>
      </c>
      <c r="G7448" s="258"/>
    </row>
    <row r="7449" spans="1:7" ht="31.5">
      <c r="A7449" s="126"/>
      <c r="B7449" s="257" t="s">
        <v>23344</v>
      </c>
      <c r="C7449" s="95"/>
      <c r="D7449" s="95"/>
      <c r="E7449" s="95"/>
      <c r="F7449" s="95" t="s">
        <v>25184</v>
      </c>
      <c r="G7449" s="258"/>
    </row>
    <row r="7450" spans="1:7" ht="31.5">
      <c r="A7450" s="126"/>
      <c r="B7450" s="257" t="s">
        <v>23345</v>
      </c>
      <c r="C7450" s="95"/>
      <c r="D7450" s="95"/>
      <c r="E7450" s="95"/>
      <c r="F7450" s="95" t="s">
        <v>25184</v>
      </c>
      <c r="G7450" s="258"/>
    </row>
    <row r="7451" spans="1:7" ht="31.5">
      <c r="A7451" s="126"/>
      <c r="B7451" s="257" t="s">
        <v>23346</v>
      </c>
      <c r="C7451" s="95"/>
      <c r="D7451" s="95"/>
      <c r="E7451" s="95"/>
      <c r="F7451" s="95" t="s">
        <v>25184</v>
      </c>
      <c r="G7451" s="258"/>
    </row>
    <row r="7452" spans="1:7" ht="31.5">
      <c r="A7452" s="126"/>
      <c r="B7452" s="257" t="s">
        <v>23347</v>
      </c>
      <c r="C7452" s="95"/>
      <c r="D7452" s="95"/>
      <c r="E7452" s="95"/>
      <c r="F7452" s="95" t="s">
        <v>25184</v>
      </c>
      <c r="G7452" s="258"/>
    </row>
    <row r="7453" spans="1:7" ht="31.5">
      <c r="A7453" s="126"/>
      <c r="B7453" s="257" t="s">
        <v>23348</v>
      </c>
      <c r="C7453" s="95"/>
      <c r="D7453" s="95"/>
      <c r="E7453" s="95"/>
      <c r="F7453" s="95" t="s">
        <v>25184</v>
      </c>
      <c r="G7453" s="258"/>
    </row>
    <row r="7454" spans="1:7" ht="31.5">
      <c r="A7454" s="126"/>
      <c r="B7454" s="257" t="s">
        <v>23349</v>
      </c>
      <c r="C7454" s="95"/>
      <c r="D7454" s="95"/>
      <c r="E7454" s="95"/>
      <c r="F7454" s="95" t="s">
        <v>25184</v>
      </c>
      <c r="G7454" s="258"/>
    </row>
    <row r="7455" spans="1:7" ht="31.5">
      <c r="A7455" s="126"/>
      <c r="B7455" s="257" t="s">
        <v>23350</v>
      </c>
      <c r="C7455" s="95"/>
      <c r="D7455" s="95"/>
      <c r="E7455" s="95"/>
      <c r="F7455" s="95" t="s">
        <v>25184</v>
      </c>
      <c r="G7455" s="258"/>
    </row>
    <row r="7456" spans="1:7" ht="31.5">
      <c r="A7456" s="126"/>
      <c r="B7456" s="257" t="s">
        <v>23351</v>
      </c>
      <c r="C7456" s="95"/>
      <c r="D7456" s="95"/>
      <c r="E7456" s="95"/>
      <c r="F7456" s="95" t="s">
        <v>25184</v>
      </c>
      <c r="G7456" s="258"/>
    </row>
    <row r="7457" spans="1:7" ht="31.5">
      <c r="A7457" s="126"/>
      <c r="B7457" s="257" t="s">
        <v>23352</v>
      </c>
      <c r="C7457" s="95"/>
      <c r="D7457" s="95"/>
      <c r="E7457" s="95"/>
      <c r="F7457" s="95" t="s">
        <v>25184</v>
      </c>
      <c r="G7457" s="258"/>
    </row>
    <row r="7458" spans="1:7" ht="31.5">
      <c r="A7458" s="126"/>
      <c r="B7458" s="257" t="s">
        <v>23353</v>
      </c>
      <c r="C7458" s="95"/>
      <c r="D7458" s="95"/>
      <c r="E7458" s="95"/>
      <c r="F7458" s="95" t="s">
        <v>25184</v>
      </c>
      <c r="G7458" s="258"/>
    </row>
    <row r="7459" spans="1:7" ht="31.5">
      <c r="A7459" s="126"/>
      <c r="B7459" s="257" t="s">
        <v>23354</v>
      </c>
      <c r="C7459" s="95"/>
      <c r="D7459" s="95"/>
      <c r="E7459" s="95"/>
      <c r="F7459" s="95" t="s">
        <v>25184</v>
      </c>
      <c r="G7459" s="258"/>
    </row>
    <row r="7460" spans="1:7" ht="31.5">
      <c r="A7460" s="126"/>
      <c r="B7460" s="257" t="s">
        <v>23355</v>
      </c>
      <c r="C7460" s="95"/>
      <c r="D7460" s="95"/>
      <c r="E7460" s="95"/>
      <c r="F7460" s="95" t="s">
        <v>25184</v>
      </c>
      <c r="G7460" s="258"/>
    </row>
    <row r="7461" spans="1:7" ht="31.5">
      <c r="A7461" s="126"/>
      <c r="B7461" s="257" t="s">
        <v>23356</v>
      </c>
      <c r="C7461" s="95"/>
      <c r="D7461" s="95"/>
      <c r="E7461" s="95"/>
      <c r="F7461" s="95" t="s">
        <v>25184</v>
      </c>
      <c r="G7461" s="258"/>
    </row>
    <row r="7462" spans="1:7" ht="31.5">
      <c r="A7462" s="126"/>
      <c r="B7462" s="257" t="s">
        <v>23357</v>
      </c>
      <c r="C7462" s="95"/>
      <c r="D7462" s="95"/>
      <c r="E7462" s="95"/>
      <c r="F7462" s="95" t="s">
        <v>25184</v>
      </c>
      <c r="G7462" s="258"/>
    </row>
    <row r="7463" spans="1:7" ht="31.5">
      <c r="A7463" s="126"/>
      <c r="B7463" s="257" t="s">
        <v>23358</v>
      </c>
      <c r="C7463" s="95"/>
      <c r="D7463" s="95"/>
      <c r="E7463" s="95"/>
      <c r="F7463" s="95" t="s">
        <v>25184</v>
      </c>
      <c r="G7463" s="258"/>
    </row>
    <row r="7464" spans="1:7" ht="31.5">
      <c r="A7464" s="126"/>
      <c r="B7464" s="257" t="s">
        <v>23359</v>
      </c>
      <c r="C7464" s="95"/>
      <c r="D7464" s="95"/>
      <c r="E7464" s="95"/>
      <c r="F7464" s="95" t="s">
        <v>25184</v>
      </c>
      <c r="G7464" s="258"/>
    </row>
    <row r="7465" spans="1:7" ht="31.5">
      <c r="A7465" s="126"/>
      <c r="B7465" s="257" t="s">
        <v>23360</v>
      </c>
      <c r="C7465" s="95"/>
      <c r="D7465" s="95"/>
      <c r="E7465" s="95"/>
      <c r="F7465" s="95" t="s">
        <v>25184</v>
      </c>
      <c r="G7465" s="258"/>
    </row>
    <row r="7466" spans="1:7" ht="31.5">
      <c r="A7466" s="126"/>
      <c r="B7466" s="257" t="s">
        <v>23361</v>
      </c>
      <c r="C7466" s="95"/>
      <c r="D7466" s="95"/>
      <c r="E7466" s="95"/>
      <c r="F7466" s="95" t="s">
        <v>25184</v>
      </c>
      <c r="G7466" s="258"/>
    </row>
    <row r="7467" spans="1:7" ht="31.5">
      <c r="A7467" s="126"/>
      <c r="B7467" s="257" t="s">
        <v>23362</v>
      </c>
      <c r="C7467" s="95"/>
      <c r="D7467" s="95"/>
      <c r="E7467" s="95"/>
      <c r="F7467" s="95" t="s">
        <v>25184</v>
      </c>
      <c r="G7467" s="258"/>
    </row>
    <row r="7468" spans="1:7" ht="31.5">
      <c r="A7468" s="126"/>
      <c r="B7468" s="257" t="s">
        <v>23363</v>
      </c>
      <c r="C7468" s="95"/>
      <c r="D7468" s="95"/>
      <c r="E7468" s="95"/>
      <c r="F7468" s="95" t="s">
        <v>25184</v>
      </c>
      <c r="G7468" s="258"/>
    </row>
    <row r="7469" spans="1:7" ht="31.5">
      <c r="A7469" s="126"/>
      <c r="B7469" s="257" t="s">
        <v>23364</v>
      </c>
      <c r="C7469" s="95"/>
      <c r="D7469" s="95"/>
      <c r="E7469" s="95"/>
      <c r="F7469" s="95" t="s">
        <v>25184</v>
      </c>
      <c r="G7469" s="258"/>
    </row>
    <row r="7470" spans="1:7" ht="31.5">
      <c r="A7470" s="126"/>
      <c r="B7470" s="257" t="s">
        <v>23365</v>
      </c>
      <c r="C7470" s="95"/>
      <c r="D7470" s="95"/>
      <c r="E7470" s="95"/>
      <c r="F7470" s="95" t="s">
        <v>25184</v>
      </c>
      <c r="G7470" s="258"/>
    </row>
    <row r="7471" spans="1:7" ht="31.5">
      <c r="A7471" s="126"/>
      <c r="B7471" s="257" t="s">
        <v>23366</v>
      </c>
      <c r="C7471" s="95"/>
      <c r="D7471" s="95"/>
      <c r="E7471" s="95"/>
      <c r="F7471" s="95" t="s">
        <v>25184</v>
      </c>
      <c r="G7471" s="258"/>
    </row>
    <row r="7472" spans="1:7" ht="31.5">
      <c r="A7472" s="126"/>
      <c r="B7472" s="257" t="s">
        <v>23367</v>
      </c>
      <c r="C7472" s="95"/>
      <c r="D7472" s="95"/>
      <c r="E7472" s="95"/>
      <c r="F7472" s="95" t="s">
        <v>25184</v>
      </c>
      <c r="G7472" s="258"/>
    </row>
    <row r="7473" spans="1:7" ht="31.5">
      <c r="A7473" s="126"/>
      <c r="B7473" s="257" t="s">
        <v>23368</v>
      </c>
      <c r="C7473" s="95"/>
      <c r="D7473" s="95"/>
      <c r="E7473" s="95"/>
      <c r="F7473" s="95" t="s">
        <v>25184</v>
      </c>
      <c r="G7473" s="258"/>
    </row>
    <row r="7474" spans="1:7" ht="31.5">
      <c r="A7474" s="126"/>
      <c r="B7474" s="257" t="s">
        <v>23369</v>
      </c>
      <c r="C7474" s="95"/>
      <c r="D7474" s="95"/>
      <c r="E7474" s="95"/>
      <c r="F7474" s="95" t="s">
        <v>25184</v>
      </c>
      <c r="G7474" s="258"/>
    </row>
    <row r="7475" spans="1:7" ht="31.5">
      <c r="A7475" s="126"/>
      <c r="B7475" s="257" t="s">
        <v>23370</v>
      </c>
      <c r="C7475" s="95"/>
      <c r="D7475" s="95"/>
      <c r="E7475" s="95"/>
      <c r="F7475" s="95" t="s">
        <v>25184</v>
      </c>
      <c r="G7475" s="258"/>
    </row>
    <row r="7476" spans="1:7" ht="31.5">
      <c r="A7476" s="126"/>
      <c r="B7476" s="257" t="s">
        <v>23371</v>
      </c>
      <c r="C7476" s="95"/>
      <c r="D7476" s="95"/>
      <c r="E7476" s="95"/>
      <c r="F7476" s="95" t="s">
        <v>25184</v>
      </c>
      <c r="G7476" s="258"/>
    </row>
    <row r="7477" spans="1:7" ht="31.5">
      <c r="A7477" s="126"/>
      <c r="B7477" s="257" t="s">
        <v>23372</v>
      </c>
      <c r="C7477" s="95"/>
      <c r="D7477" s="95"/>
      <c r="E7477" s="95"/>
      <c r="F7477" s="95" t="s">
        <v>25184</v>
      </c>
      <c r="G7477" s="258"/>
    </row>
    <row r="7478" spans="1:7" ht="31.5">
      <c r="A7478" s="126"/>
      <c r="B7478" s="257" t="s">
        <v>23373</v>
      </c>
      <c r="C7478" s="95"/>
      <c r="D7478" s="95"/>
      <c r="E7478" s="95"/>
      <c r="F7478" s="95" t="s">
        <v>25184</v>
      </c>
      <c r="G7478" s="258"/>
    </row>
    <row r="7479" spans="1:7" ht="31.5">
      <c r="A7479" s="126"/>
      <c r="B7479" s="257" t="s">
        <v>23374</v>
      </c>
      <c r="C7479" s="95"/>
      <c r="D7479" s="95"/>
      <c r="E7479" s="95"/>
      <c r="F7479" s="95" t="s">
        <v>25184</v>
      </c>
      <c r="G7479" s="258"/>
    </row>
    <row r="7480" spans="1:7" ht="31.5">
      <c r="A7480" s="126"/>
      <c r="B7480" s="257" t="s">
        <v>23375</v>
      </c>
      <c r="C7480" s="95"/>
      <c r="D7480" s="95"/>
      <c r="E7480" s="95"/>
      <c r="F7480" s="95" t="s">
        <v>25184</v>
      </c>
      <c r="G7480" s="258"/>
    </row>
    <row r="7481" spans="1:7" ht="31.5">
      <c r="A7481" s="126"/>
      <c r="B7481" s="257" t="s">
        <v>23376</v>
      </c>
      <c r="C7481" s="95"/>
      <c r="D7481" s="95"/>
      <c r="E7481" s="95"/>
      <c r="F7481" s="95" t="s">
        <v>25184</v>
      </c>
      <c r="G7481" s="258"/>
    </row>
    <row r="7482" spans="1:7" ht="31.5">
      <c r="A7482" s="126"/>
      <c r="B7482" s="257" t="s">
        <v>23377</v>
      </c>
      <c r="C7482" s="95"/>
      <c r="D7482" s="95"/>
      <c r="E7482" s="95"/>
      <c r="F7482" s="95" t="s">
        <v>25184</v>
      </c>
      <c r="G7482" s="258"/>
    </row>
    <row r="7483" spans="1:7" ht="31.5">
      <c r="A7483" s="126"/>
      <c r="B7483" s="257" t="s">
        <v>23378</v>
      </c>
      <c r="C7483" s="95"/>
      <c r="D7483" s="95"/>
      <c r="E7483" s="95"/>
      <c r="F7483" s="95" t="s">
        <v>25184</v>
      </c>
      <c r="G7483" s="258"/>
    </row>
    <row r="7484" spans="1:7" ht="31.5">
      <c r="A7484" s="126"/>
      <c r="B7484" s="257" t="s">
        <v>23379</v>
      </c>
      <c r="C7484" s="95"/>
      <c r="D7484" s="95"/>
      <c r="E7484" s="95"/>
      <c r="F7484" s="95" t="s">
        <v>25184</v>
      </c>
      <c r="G7484" s="258"/>
    </row>
    <row r="7485" spans="1:7" ht="31.5">
      <c r="A7485" s="126"/>
      <c r="B7485" s="257" t="s">
        <v>23380</v>
      </c>
      <c r="C7485" s="95"/>
      <c r="D7485" s="95"/>
      <c r="E7485" s="95"/>
      <c r="F7485" s="95" t="s">
        <v>25184</v>
      </c>
      <c r="G7485" s="258"/>
    </row>
    <row r="7486" spans="1:7" ht="31.5">
      <c r="A7486" s="126"/>
      <c r="B7486" s="257" t="s">
        <v>23381</v>
      </c>
      <c r="C7486" s="95"/>
      <c r="D7486" s="95"/>
      <c r="E7486" s="95"/>
      <c r="F7486" s="95" t="s">
        <v>25184</v>
      </c>
      <c r="G7486" s="258"/>
    </row>
    <row r="7487" spans="1:7" ht="31.5">
      <c r="A7487" s="126"/>
      <c r="B7487" s="257" t="s">
        <v>23382</v>
      </c>
      <c r="C7487" s="95"/>
      <c r="D7487" s="95"/>
      <c r="E7487" s="95"/>
      <c r="F7487" s="95" t="s">
        <v>25184</v>
      </c>
      <c r="G7487" s="258"/>
    </row>
    <row r="7488" spans="1:7" ht="31.5">
      <c r="A7488" s="126"/>
      <c r="B7488" s="257" t="s">
        <v>23383</v>
      </c>
      <c r="C7488" s="95"/>
      <c r="D7488" s="95"/>
      <c r="E7488" s="95"/>
      <c r="F7488" s="95" t="s">
        <v>25184</v>
      </c>
      <c r="G7488" s="258"/>
    </row>
    <row r="7489" spans="1:7" ht="31.5">
      <c r="A7489" s="126"/>
      <c r="B7489" s="257" t="s">
        <v>23384</v>
      </c>
      <c r="C7489" s="95"/>
      <c r="D7489" s="95"/>
      <c r="E7489" s="95"/>
      <c r="F7489" s="95" t="s">
        <v>25184</v>
      </c>
      <c r="G7489" s="258"/>
    </row>
    <row r="7490" spans="1:7" ht="31.5">
      <c r="A7490" s="126"/>
      <c r="B7490" s="257" t="s">
        <v>23385</v>
      </c>
      <c r="C7490" s="95"/>
      <c r="D7490" s="95"/>
      <c r="E7490" s="95"/>
      <c r="F7490" s="95" t="s">
        <v>25184</v>
      </c>
      <c r="G7490" s="258"/>
    </row>
    <row r="7491" spans="1:7" ht="31.5">
      <c r="A7491" s="126"/>
      <c r="B7491" s="257" t="s">
        <v>23386</v>
      </c>
      <c r="C7491" s="95"/>
      <c r="D7491" s="95"/>
      <c r="E7491" s="95"/>
      <c r="F7491" s="95" t="s">
        <v>25184</v>
      </c>
      <c r="G7491" s="258"/>
    </row>
    <row r="7492" spans="1:7" ht="31.5">
      <c r="A7492" s="126"/>
      <c r="B7492" s="257" t="s">
        <v>23387</v>
      </c>
      <c r="C7492" s="95"/>
      <c r="D7492" s="95"/>
      <c r="E7492" s="95"/>
      <c r="F7492" s="95" t="s">
        <v>25184</v>
      </c>
      <c r="G7492" s="258"/>
    </row>
    <row r="7493" spans="1:7" ht="31.5">
      <c r="A7493" s="126"/>
      <c r="B7493" s="257" t="s">
        <v>23388</v>
      </c>
      <c r="C7493" s="95"/>
      <c r="D7493" s="95"/>
      <c r="E7493" s="95"/>
      <c r="F7493" s="95" t="s">
        <v>25184</v>
      </c>
      <c r="G7493" s="258"/>
    </row>
    <row r="7494" spans="1:7" ht="31.5">
      <c r="A7494" s="126"/>
      <c r="B7494" s="257" t="s">
        <v>23389</v>
      </c>
      <c r="C7494" s="95"/>
      <c r="D7494" s="95"/>
      <c r="E7494" s="95"/>
      <c r="F7494" s="95" t="s">
        <v>25184</v>
      </c>
      <c r="G7494" s="258"/>
    </row>
    <row r="7495" spans="1:7" ht="31.5">
      <c r="A7495" s="126"/>
      <c r="B7495" s="257" t="s">
        <v>23390</v>
      </c>
      <c r="C7495" s="95"/>
      <c r="D7495" s="95"/>
      <c r="E7495" s="95"/>
      <c r="F7495" s="95" t="s">
        <v>25184</v>
      </c>
      <c r="G7495" s="258"/>
    </row>
    <row r="7496" spans="1:7" ht="31.5">
      <c r="A7496" s="126"/>
      <c r="B7496" s="257" t="s">
        <v>23391</v>
      </c>
      <c r="C7496" s="95"/>
      <c r="D7496" s="95"/>
      <c r="E7496" s="95"/>
      <c r="F7496" s="95" t="s">
        <v>25184</v>
      </c>
      <c r="G7496" s="258"/>
    </row>
    <row r="7497" spans="1:7" ht="31.5">
      <c r="A7497" s="126"/>
      <c r="B7497" s="257" t="s">
        <v>23392</v>
      </c>
      <c r="C7497" s="95"/>
      <c r="D7497" s="95"/>
      <c r="E7497" s="95"/>
      <c r="F7497" s="95" t="s">
        <v>25184</v>
      </c>
      <c r="G7497" s="258"/>
    </row>
    <row r="7498" spans="1:7" ht="31.5">
      <c r="A7498" s="126"/>
      <c r="B7498" s="257" t="s">
        <v>23393</v>
      </c>
      <c r="C7498" s="95"/>
      <c r="D7498" s="95"/>
      <c r="E7498" s="95"/>
      <c r="F7498" s="95" t="s">
        <v>25184</v>
      </c>
      <c r="G7498" s="258"/>
    </row>
    <row r="7499" spans="1:7" ht="31.5">
      <c r="A7499" s="126"/>
      <c r="B7499" s="257" t="s">
        <v>23394</v>
      </c>
      <c r="C7499" s="95"/>
      <c r="D7499" s="95"/>
      <c r="E7499" s="95"/>
      <c r="F7499" s="95" t="s">
        <v>25184</v>
      </c>
      <c r="G7499" s="258"/>
    </row>
    <row r="7500" spans="1:7" ht="31.5">
      <c r="A7500" s="126"/>
      <c r="B7500" s="257" t="s">
        <v>23395</v>
      </c>
      <c r="C7500" s="95"/>
      <c r="D7500" s="95"/>
      <c r="E7500" s="95"/>
      <c r="F7500" s="95" t="s">
        <v>25184</v>
      </c>
      <c r="G7500" s="258"/>
    </row>
    <row r="7501" spans="1:7" ht="31.5">
      <c r="A7501" s="126"/>
      <c r="B7501" s="257" t="s">
        <v>23396</v>
      </c>
      <c r="C7501" s="95"/>
      <c r="D7501" s="95"/>
      <c r="E7501" s="95"/>
      <c r="F7501" s="95" t="s">
        <v>25184</v>
      </c>
      <c r="G7501" s="258"/>
    </row>
    <row r="7502" spans="1:7" ht="31.5">
      <c r="A7502" s="126"/>
      <c r="B7502" s="257" t="s">
        <v>23397</v>
      </c>
      <c r="C7502" s="95"/>
      <c r="D7502" s="95"/>
      <c r="E7502" s="95"/>
      <c r="F7502" s="95" t="s">
        <v>25184</v>
      </c>
      <c r="G7502" s="258"/>
    </row>
    <row r="7503" spans="1:7" ht="31.5">
      <c r="A7503" s="126"/>
      <c r="B7503" s="257" t="s">
        <v>23398</v>
      </c>
      <c r="C7503" s="95"/>
      <c r="D7503" s="95"/>
      <c r="E7503" s="95"/>
      <c r="F7503" s="95" t="s">
        <v>25184</v>
      </c>
      <c r="G7503" s="258"/>
    </row>
    <row r="7504" spans="1:7" ht="31.5">
      <c r="A7504" s="126"/>
      <c r="B7504" s="257" t="s">
        <v>23399</v>
      </c>
      <c r="C7504" s="95"/>
      <c r="D7504" s="95"/>
      <c r="E7504" s="95"/>
      <c r="F7504" s="95" t="s">
        <v>25184</v>
      </c>
      <c r="G7504" s="258"/>
    </row>
    <row r="7505" spans="1:7" ht="31.5">
      <c r="A7505" s="126"/>
      <c r="B7505" s="257" t="s">
        <v>23400</v>
      </c>
      <c r="C7505" s="95"/>
      <c r="D7505" s="95"/>
      <c r="E7505" s="95"/>
      <c r="F7505" s="95" t="s">
        <v>25184</v>
      </c>
      <c r="G7505" s="258"/>
    </row>
    <row r="7506" spans="1:7" ht="31.5">
      <c r="A7506" s="126"/>
      <c r="B7506" s="257" t="s">
        <v>23401</v>
      </c>
      <c r="C7506" s="95"/>
      <c r="D7506" s="95"/>
      <c r="E7506" s="95"/>
      <c r="F7506" s="95" t="s">
        <v>25184</v>
      </c>
      <c r="G7506" s="258"/>
    </row>
    <row r="7507" spans="1:7" ht="31.5">
      <c r="A7507" s="126"/>
      <c r="B7507" s="257" t="s">
        <v>23402</v>
      </c>
      <c r="C7507" s="95"/>
      <c r="D7507" s="95"/>
      <c r="E7507" s="95"/>
      <c r="F7507" s="95" t="s">
        <v>25184</v>
      </c>
      <c r="G7507" s="258"/>
    </row>
    <row r="7508" spans="1:7" ht="31.5">
      <c r="A7508" s="126"/>
      <c r="B7508" s="257" t="s">
        <v>23403</v>
      </c>
      <c r="C7508" s="95"/>
      <c r="D7508" s="95"/>
      <c r="E7508" s="95"/>
      <c r="F7508" s="95" t="s">
        <v>25184</v>
      </c>
      <c r="G7508" s="258"/>
    </row>
    <row r="7509" spans="1:7" ht="31.5">
      <c r="A7509" s="126"/>
      <c r="B7509" s="257" t="s">
        <v>23404</v>
      </c>
      <c r="C7509" s="95"/>
      <c r="D7509" s="95"/>
      <c r="E7509" s="95"/>
      <c r="F7509" s="95" t="s">
        <v>25184</v>
      </c>
      <c r="G7509" s="258"/>
    </row>
    <row r="7510" spans="1:7" ht="31.5">
      <c r="A7510" s="126"/>
      <c r="B7510" s="257" t="s">
        <v>23405</v>
      </c>
      <c r="C7510" s="95"/>
      <c r="D7510" s="95"/>
      <c r="E7510" s="95"/>
      <c r="F7510" s="95" t="s">
        <v>25184</v>
      </c>
      <c r="G7510" s="258"/>
    </row>
    <row r="7511" spans="1:7" ht="31.5">
      <c r="A7511" s="126"/>
      <c r="B7511" s="257" t="s">
        <v>23406</v>
      </c>
      <c r="C7511" s="95"/>
      <c r="D7511" s="95"/>
      <c r="E7511" s="95"/>
      <c r="F7511" s="95" t="s">
        <v>25184</v>
      </c>
      <c r="G7511" s="258"/>
    </row>
    <row r="7512" spans="1:7" ht="31.5">
      <c r="A7512" s="126"/>
      <c r="B7512" s="257" t="s">
        <v>23407</v>
      </c>
      <c r="C7512" s="95"/>
      <c r="D7512" s="95"/>
      <c r="E7512" s="95"/>
      <c r="F7512" s="95" t="s">
        <v>25184</v>
      </c>
      <c r="G7512" s="258"/>
    </row>
    <row r="7513" spans="1:7" ht="31.5">
      <c r="A7513" s="126"/>
      <c r="B7513" s="257" t="s">
        <v>23408</v>
      </c>
      <c r="C7513" s="95"/>
      <c r="D7513" s="95"/>
      <c r="E7513" s="95"/>
      <c r="F7513" s="95" t="s">
        <v>25184</v>
      </c>
      <c r="G7513" s="258"/>
    </row>
    <row r="7514" spans="1:7" ht="31.5">
      <c r="A7514" s="126"/>
      <c r="B7514" s="257" t="s">
        <v>23409</v>
      </c>
      <c r="C7514" s="95"/>
      <c r="D7514" s="95"/>
      <c r="E7514" s="95"/>
      <c r="F7514" s="95" t="s">
        <v>25184</v>
      </c>
      <c r="G7514" s="258"/>
    </row>
    <row r="7515" spans="1:7" ht="31.5">
      <c r="A7515" s="126"/>
      <c r="B7515" s="257" t="s">
        <v>23410</v>
      </c>
      <c r="C7515" s="95"/>
      <c r="D7515" s="95"/>
      <c r="E7515" s="95"/>
      <c r="F7515" s="95" t="s">
        <v>25184</v>
      </c>
      <c r="G7515" s="258"/>
    </row>
    <row r="7516" spans="1:7" ht="31.5">
      <c r="A7516" s="126"/>
      <c r="B7516" s="257" t="s">
        <v>23411</v>
      </c>
      <c r="C7516" s="95"/>
      <c r="D7516" s="95"/>
      <c r="E7516" s="95"/>
      <c r="F7516" s="95" t="s">
        <v>25184</v>
      </c>
      <c r="G7516" s="258"/>
    </row>
    <row r="7517" spans="1:7" ht="31.5">
      <c r="A7517" s="126"/>
      <c r="B7517" s="257" t="s">
        <v>23412</v>
      </c>
      <c r="C7517" s="95"/>
      <c r="D7517" s="95"/>
      <c r="E7517" s="95"/>
      <c r="F7517" s="95" t="s">
        <v>25184</v>
      </c>
      <c r="G7517" s="258"/>
    </row>
    <row r="7518" spans="1:7" ht="31.5">
      <c r="A7518" s="126"/>
      <c r="B7518" s="257" t="s">
        <v>23413</v>
      </c>
      <c r="C7518" s="95"/>
      <c r="D7518" s="95"/>
      <c r="E7518" s="95"/>
      <c r="F7518" s="95" t="s">
        <v>25184</v>
      </c>
      <c r="G7518" s="258"/>
    </row>
    <row r="7519" spans="1:7" ht="31.5">
      <c r="A7519" s="126"/>
      <c r="B7519" s="257" t="s">
        <v>23414</v>
      </c>
      <c r="C7519" s="95"/>
      <c r="D7519" s="95"/>
      <c r="E7519" s="95"/>
      <c r="F7519" s="95" t="s">
        <v>25184</v>
      </c>
      <c r="G7519" s="258"/>
    </row>
    <row r="7520" spans="1:7" ht="31.5">
      <c r="A7520" s="126"/>
      <c r="B7520" s="257" t="s">
        <v>23415</v>
      </c>
      <c r="C7520" s="95"/>
      <c r="D7520" s="95"/>
      <c r="E7520" s="95"/>
      <c r="F7520" s="95" t="s">
        <v>25184</v>
      </c>
      <c r="G7520" s="258"/>
    </row>
    <row r="7521" spans="1:7" ht="31.5">
      <c r="A7521" s="126"/>
      <c r="B7521" s="257" t="s">
        <v>23416</v>
      </c>
      <c r="C7521" s="95"/>
      <c r="D7521" s="95"/>
      <c r="E7521" s="95"/>
      <c r="F7521" s="95" t="s">
        <v>25184</v>
      </c>
      <c r="G7521" s="258"/>
    </row>
    <row r="7522" spans="1:7" ht="31.5">
      <c r="A7522" s="126"/>
      <c r="B7522" s="257" t="s">
        <v>23417</v>
      </c>
      <c r="C7522" s="95"/>
      <c r="D7522" s="95"/>
      <c r="E7522" s="95"/>
      <c r="F7522" s="95" t="s">
        <v>25184</v>
      </c>
      <c r="G7522" s="258"/>
    </row>
    <row r="7523" spans="1:7" ht="31.5">
      <c r="A7523" s="126"/>
      <c r="B7523" s="257" t="s">
        <v>23418</v>
      </c>
      <c r="C7523" s="95"/>
      <c r="D7523" s="95"/>
      <c r="E7523" s="95"/>
      <c r="F7523" s="95" t="s">
        <v>25184</v>
      </c>
      <c r="G7523" s="258"/>
    </row>
    <row r="7524" spans="1:7" ht="31.5">
      <c r="A7524" s="126"/>
      <c r="B7524" s="257" t="s">
        <v>23419</v>
      </c>
      <c r="C7524" s="95"/>
      <c r="D7524" s="95"/>
      <c r="E7524" s="95"/>
      <c r="F7524" s="95" t="s">
        <v>25184</v>
      </c>
      <c r="G7524" s="258"/>
    </row>
    <row r="7525" spans="1:7" ht="31.5">
      <c r="A7525" s="126"/>
      <c r="B7525" s="257" t="s">
        <v>23420</v>
      </c>
      <c r="C7525" s="95"/>
      <c r="D7525" s="95"/>
      <c r="E7525" s="95"/>
      <c r="F7525" s="95" t="s">
        <v>25184</v>
      </c>
      <c r="G7525" s="258"/>
    </row>
    <row r="7526" spans="1:7" ht="31.5">
      <c r="A7526" s="126"/>
      <c r="B7526" s="257" t="s">
        <v>23421</v>
      </c>
      <c r="C7526" s="95"/>
      <c r="D7526" s="95"/>
      <c r="E7526" s="95"/>
      <c r="F7526" s="95" t="s">
        <v>25184</v>
      </c>
      <c r="G7526" s="258"/>
    </row>
    <row r="7527" spans="1:7" ht="31.5">
      <c r="A7527" s="126"/>
      <c r="B7527" s="257" t="s">
        <v>23422</v>
      </c>
      <c r="C7527" s="95"/>
      <c r="D7527" s="95"/>
      <c r="E7527" s="95"/>
      <c r="F7527" s="95" t="s">
        <v>25184</v>
      </c>
      <c r="G7527" s="258"/>
    </row>
    <row r="7528" spans="1:7" ht="31.5">
      <c r="A7528" s="126"/>
      <c r="B7528" s="257" t="s">
        <v>23423</v>
      </c>
      <c r="C7528" s="95"/>
      <c r="D7528" s="95"/>
      <c r="E7528" s="95"/>
      <c r="F7528" s="95" t="s">
        <v>25184</v>
      </c>
      <c r="G7528" s="258"/>
    </row>
    <row r="7529" spans="1:7" ht="31.5">
      <c r="A7529" s="126"/>
      <c r="B7529" s="257" t="s">
        <v>23424</v>
      </c>
      <c r="C7529" s="95"/>
      <c r="D7529" s="95"/>
      <c r="E7529" s="95"/>
      <c r="F7529" s="95" t="s">
        <v>25184</v>
      </c>
      <c r="G7529" s="258"/>
    </row>
    <row r="7530" spans="1:7" ht="31.5">
      <c r="A7530" s="126"/>
      <c r="B7530" s="257" t="s">
        <v>23425</v>
      </c>
      <c r="C7530" s="95"/>
      <c r="D7530" s="95"/>
      <c r="E7530" s="95"/>
      <c r="F7530" s="95" t="s">
        <v>25184</v>
      </c>
      <c r="G7530" s="258"/>
    </row>
    <row r="7531" spans="1:7" ht="31.5">
      <c r="A7531" s="126"/>
      <c r="B7531" s="257" t="s">
        <v>23426</v>
      </c>
      <c r="C7531" s="95"/>
      <c r="D7531" s="95"/>
      <c r="E7531" s="95"/>
      <c r="F7531" s="95" t="s">
        <v>25184</v>
      </c>
      <c r="G7531" s="258"/>
    </row>
    <row r="7532" spans="1:7" ht="31.5">
      <c r="A7532" s="126"/>
      <c r="B7532" s="257" t="s">
        <v>23427</v>
      </c>
      <c r="C7532" s="95"/>
      <c r="D7532" s="95"/>
      <c r="E7532" s="95"/>
      <c r="F7532" s="95" t="s">
        <v>25184</v>
      </c>
      <c r="G7532" s="258"/>
    </row>
    <row r="7533" spans="1:7" ht="31.5">
      <c r="A7533" s="126"/>
      <c r="B7533" s="257" t="s">
        <v>23428</v>
      </c>
      <c r="C7533" s="95"/>
      <c r="D7533" s="95"/>
      <c r="E7533" s="95"/>
      <c r="F7533" s="95" t="s">
        <v>25184</v>
      </c>
      <c r="G7533" s="258"/>
    </row>
    <row r="7534" spans="1:7" ht="31.5">
      <c r="A7534" s="126"/>
      <c r="B7534" s="257" t="s">
        <v>23429</v>
      </c>
      <c r="C7534" s="95"/>
      <c r="D7534" s="95"/>
      <c r="E7534" s="95"/>
      <c r="F7534" s="95" t="s">
        <v>25184</v>
      </c>
      <c r="G7534" s="258"/>
    </row>
    <row r="7535" spans="1:7" ht="31.5">
      <c r="A7535" s="126"/>
      <c r="B7535" s="257" t="s">
        <v>23430</v>
      </c>
      <c r="C7535" s="95"/>
      <c r="D7535" s="95"/>
      <c r="E7535" s="95"/>
      <c r="F7535" s="95" t="s">
        <v>25184</v>
      </c>
      <c r="G7535" s="258"/>
    </row>
    <row r="7536" spans="1:7" ht="31.5">
      <c r="A7536" s="126"/>
      <c r="B7536" s="257" t="s">
        <v>23431</v>
      </c>
      <c r="C7536" s="95"/>
      <c r="D7536" s="95"/>
      <c r="E7536" s="95"/>
      <c r="F7536" s="95" t="s">
        <v>25184</v>
      </c>
      <c r="G7536" s="258"/>
    </row>
    <row r="7537" spans="1:7" ht="31.5">
      <c r="A7537" s="126"/>
      <c r="B7537" s="257" t="s">
        <v>23432</v>
      </c>
      <c r="C7537" s="95"/>
      <c r="D7537" s="95"/>
      <c r="E7537" s="95"/>
      <c r="F7537" s="95" t="s">
        <v>25184</v>
      </c>
      <c r="G7537" s="258"/>
    </row>
    <row r="7538" spans="1:7" ht="31.5">
      <c r="A7538" s="126"/>
      <c r="B7538" s="257" t="s">
        <v>23433</v>
      </c>
      <c r="C7538" s="95"/>
      <c r="D7538" s="95"/>
      <c r="E7538" s="95"/>
      <c r="F7538" s="95" t="s">
        <v>25184</v>
      </c>
      <c r="G7538" s="258"/>
    </row>
    <row r="7539" spans="1:7" ht="31.5">
      <c r="A7539" s="126"/>
      <c r="B7539" s="257" t="s">
        <v>23434</v>
      </c>
      <c r="C7539" s="95"/>
      <c r="D7539" s="95"/>
      <c r="E7539" s="95"/>
      <c r="F7539" s="95" t="s">
        <v>25184</v>
      </c>
      <c r="G7539" s="258"/>
    </row>
    <row r="7540" spans="1:7" ht="31.5">
      <c r="A7540" s="126"/>
      <c r="B7540" s="257" t="s">
        <v>23435</v>
      </c>
      <c r="C7540" s="95"/>
      <c r="D7540" s="95"/>
      <c r="E7540" s="95"/>
      <c r="F7540" s="95" t="s">
        <v>25184</v>
      </c>
      <c r="G7540" s="258"/>
    </row>
    <row r="7541" spans="1:7" ht="31.5">
      <c r="A7541" s="126"/>
      <c r="B7541" s="257" t="s">
        <v>23436</v>
      </c>
      <c r="C7541" s="95"/>
      <c r="D7541" s="95"/>
      <c r="E7541" s="95"/>
      <c r="F7541" s="95" t="s">
        <v>25184</v>
      </c>
      <c r="G7541" s="258"/>
    </row>
    <row r="7542" spans="1:7" ht="31.5">
      <c r="A7542" s="126"/>
      <c r="B7542" s="257" t="s">
        <v>23437</v>
      </c>
      <c r="C7542" s="95"/>
      <c r="D7542" s="95"/>
      <c r="E7542" s="95"/>
      <c r="F7542" s="95" t="s">
        <v>25184</v>
      </c>
      <c r="G7542" s="258"/>
    </row>
    <row r="7543" spans="1:7" ht="31.5">
      <c r="A7543" s="126"/>
      <c r="B7543" s="257" t="s">
        <v>23438</v>
      </c>
      <c r="C7543" s="95"/>
      <c r="D7543" s="95"/>
      <c r="E7543" s="95"/>
      <c r="F7543" s="95" t="s">
        <v>25184</v>
      </c>
      <c r="G7543" s="258"/>
    </row>
    <row r="7544" spans="1:7" ht="31.5">
      <c r="A7544" s="126"/>
      <c r="B7544" s="257" t="s">
        <v>23439</v>
      </c>
      <c r="C7544" s="95"/>
      <c r="D7544" s="95"/>
      <c r="E7544" s="95"/>
      <c r="F7544" s="95" t="s">
        <v>25184</v>
      </c>
      <c r="G7544" s="258"/>
    </row>
    <row r="7545" spans="1:7" ht="31.5">
      <c r="A7545" s="126"/>
      <c r="B7545" s="257" t="s">
        <v>23440</v>
      </c>
      <c r="C7545" s="95"/>
      <c r="D7545" s="95"/>
      <c r="E7545" s="95"/>
      <c r="F7545" s="95" t="s">
        <v>25184</v>
      </c>
      <c r="G7545" s="258"/>
    </row>
    <row r="7546" spans="1:7" ht="31.5">
      <c r="A7546" s="126"/>
      <c r="B7546" s="257" t="s">
        <v>23441</v>
      </c>
      <c r="C7546" s="95"/>
      <c r="D7546" s="95"/>
      <c r="E7546" s="95"/>
      <c r="F7546" s="95" t="s">
        <v>25184</v>
      </c>
      <c r="G7546" s="258"/>
    </row>
    <row r="7547" spans="1:7" ht="31.5">
      <c r="A7547" s="126"/>
      <c r="B7547" s="257" t="s">
        <v>23442</v>
      </c>
      <c r="C7547" s="95"/>
      <c r="D7547" s="95"/>
      <c r="E7547" s="95"/>
      <c r="F7547" s="95" t="s">
        <v>25184</v>
      </c>
      <c r="G7547" s="258"/>
    </row>
    <row r="7548" spans="1:7" ht="31.5">
      <c r="A7548" s="126"/>
      <c r="B7548" s="257" t="s">
        <v>23443</v>
      </c>
      <c r="C7548" s="95"/>
      <c r="D7548" s="95"/>
      <c r="E7548" s="95"/>
      <c r="F7548" s="95" t="s">
        <v>25184</v>
      </c>
      <c r="G7548" s="258"/>
    </row>
    <row r="7549" spans="1:7" ht="31.5">
      <c r="A7549" s="126"/>
      <c r="B7549" s="257" t="s">
        <v>23444</v>
      </c>
      <c r="C7549" s="95"/>
      <c r="D7549" s="95"/>
      <c r="E7549" s="95"/>
      <c r="F7549" s="95" t="s">
        <v>25184</v>
      </c>
      <c r="G7549" s="258"/>
    </row>
    <row r="7550" spans="1:7" ht="31.5">
      <c r="A7550" s="126"/>
      <c r="B7550" s="257" t="s">
        <v>23445</v>
      </c>
      <c r="C7550" s="95"/>
      <c r="D7550" s="95"/>
      <c r="E7550" s="95"/>
      <c r="F7550" s="95" t="s">
        <v>25184</v>
      </c>
      <c r="G7550" s="258"/>
    </row>
    <row r="7551" spans="1:7" ht="31.5">
      <c r="A7551" s="126"/>
      <c r="B7551" s="257" t="s">
        <v>23446</v>
      </c>
      <c r="C7551" s="95"/>
      <c r="D7551" s="95"/>
      <c r="E7551" s="95"/>
      <c r="F7551" s="95" t="s">
        <v>25184</v>
      </c>
      <c r="G7551" s="258"/>
    </row>
    <row r="7552" spans="1:7" ht="31.5">
      <c r="A7552" s="126"/>
      <c r="B7552" s="257" t="s">
        <v>23447</v>
      </c>
      <c r="C7552" s="95"/>
      <c r="D7552" s="95"/>
      <c r="E7552" s="95"/>
      <c r="F7552" s="95" t="s">
        <v>25184</v>
      </c>
      <c r="G7552" s="258"/>
    </row>
    <row r="7553" spans="1:7" ht="31.5">
      <c r="A7553" s="126"/>
      <c r="B7553" s="257" t="s">
        <v>23448</v>
      </c>
      <c r="C7553" s="95"/>
      <c r="D7553" s="95"/>
      <c r="E7553" s="95"/>
      <c r="F7553" s="95" t="s">
        <v>25184</v>
      </c>
      <c r="G7553" s="258"/>
    </row>
    <row r="7554" spans="1:7" ht="31.5">
      <c r="A7554" s="126"/>
      <c r="B7554" s="257" t="s">
        <v>23449</v>
      </c>
      <c r="C7554" s="95"/>
      <c r="D7554" s="95"/>
      <c r="E7554" s="95"/>
      <c r="F7554" s="95" t="s">
        <v>25184</v>
      </c>
      <c r="G7554" s="258"/>
    </row>
    <row r="7555" spans="1:7" ht="31.5">
      <c r="A7555" s="126"/>
      <c r="B7555" s="257" t="s">
        <v>23450</v>
      </c>
      <c r="C7555" s="95"/>
      <c r="D7555" s="95"/>
      <c r="E7555" s="95"/>
      <c r="F7555" s="95" t="s">
        <v>25184</v>
      </c>
      <c r="G7555" s="258"/>
    </row>
    <row r="7556" spans="1:7" ht="31.5">
      <c r="A7556" s="126"/>
      <c r="B7556" s="257" t="s">
        <v>23451</v>
      </c>
      <c r="C7556" s="95"/>
      <c r="D7556" s="95"/>
      <c r="E7556" s="95"/>
      <c r="F7556" s="95" t="s">
        <v>25184</v>
      </c>
      <c r="G7556" s="258"/>
    </row>
    <row r="7557" spans="1:7" ht="31.5">
      <c r="A7557" s="126"/>
      <c r="B7557" s="257" t="s">
        <v>23452</v>
      </c>
      <c r="C7557" s="95"/>
      <c r="D7557" s="95"/>
      <c r="E7557" s="95"/>
      <c r="F7557" s="95" t="s">
        <v>25184</v>
      </c>
      <c r="G7557" s="258"/>
    </row>
    <row r="7558" spans="1:7" ht="31.5">
      <c r="A7558" s="126"/>
      <c r="B7558" s="257" t="s">
        <v>23453</v>
      </c>
      <c r="C7558" s="95"/>
      <c r="D7558" s="95"/>
      <c r="E7558" s="95"/>
      <c r="F7558" s="95" t="s">
        <v>25184</v>
      </c>
      <c r="G7558" s="258"/>
    </row>
    <row r="7559" spans="1:7" ht="31.5">
      <c r="A7559" s="126"/>
      <c r="B7559" s="257" t="s">
        <v>23454</v>
      </c>
      <c r="C7559" s="95"/>
      <c r="D7559" s="95"/>
      <c r="E7559" s="95"/>
      <c r="F7559" s="95" t="s">
        <v>25184</v>
      </c>
      <c r="G7559" s="258"/>
    </row>
    <row r="7560" spans="1:7" ht="31.5">
      <c r="A7560" s="126"/>
      <c r="B7560" s="257" t="s">
        <v>23455</v>
      </c>
      <c r="C7560" s="95"/>
      <c r="D7560" s="95"/>
      <c r="E7560" s="95"/>
      <c r="F7560" s="95" t="s">
        <v>25184</v>
      </c>
      <c r="G7560" s="258"/>
    </row>
    <row r="7561" spans="1:7" ht="31.5">
      <c r="A7561" s="126"/>
      <c r="B7561" s="257" t="s">
        <v>23456</v>
      </c>
      <c r="C7561" s="95"/>
      <c r="D7561" s="95"/>
      <c r="E7561" s="95"/>
      <c r="F7561" s="95" t="s">
        <v>25184</v>
      </c>
      <c r="G7561" s="258"/>
    </row>
    <row r="7562" spans="1:7" ht="31.5">
      <c r="A7562" s="126"/>
      <c r="B7562" s="257" t="s">
        <v>23457</v>
      </c>
      <c r="C7562" s="95"/>
      <c r="D7562" s="95"/>
      <c r="E7562" s="95"/>
      <c r="F7562" s="95" t="s">
        <v>25184</v>
      </c>
      <c r="G7562" s="258"/>
    </row>
    <row r="7563" spans="1:7" ht="31.5">
      <c r="A7563" s="126"/>
      <c r="B7563" s="257" t="s">
        <v>23458</v>
      </c>
      <c r="C7563" s="95"/>
      <c r="D7563" s="95"/>
      <c r="E7563" s="95"/>
      <c r="F7563" s="95" t="s">
        <v>25184</v>
      </c>
      <c r="G7563" s="258"/>
    </row>
    <row r="7564" spans="1:7" ht="31.5">
      <c r="A7564" s="126"/>
      <c r="B7564" s="257" t="s">
        <v>23459</v>
      </c>
      <c r="C7564" s="95"/>
      <c r="D7564" s="95"/>
      <c r="E7564" s="95"/>
      <c r="F7564" s="95" t="s">
        <v>25184</v>
      </c>
      <c r="G7564" s="258"/>
    </row>
    <row r="7565" spans="1:7" ht="31.5">
      <c r="A7565" s="126"/>
      <c r="B7565" s="257" t="s">
        <v>23460</v>
      </c>
      <c r="C7565" s="95"/>
      <c r="D7565" s="95"/>
      <c r="E7565" s="95"/>
      <c r="F7565" s="95" t="s">
        <v>25184</v>
      </c>
      <c r="G7565" s="258"/>
    </row>
    <row r="7566" spans="1:7" ht="31.5">
      <c r="A7566" s="126"/>
      <c r="B7566" s="257" t="s">
        <v>23461</v>
      </c>
      <c r="C7566" s="95"/>
      <c r="D7566" s="95"/>
      <c r="E7566" s="95"/>
      <c r="F7566" s="95" t="s">
        <v>25184</v>
      </c>
      <c r="G7566" s="258"/>
    </row>
    <row r="7567" spans="1:7" ht="31.5">
      <c r="A7567" s="126"/>
      <c r="B7567" s="257" t="s">
        <v>23462</v>
      </c>
      <c r="C7567" s="95"/>
      <c r="D7567" s="95"/>
      <c r="E7567" s="95"/>
      <c r="F7567" s="95" t="s">
        <v>25184</v>
      </c>
      <c r="G7567" s="258"/>
    </row>
    <row r="7568" spans="1:7" ht="31.5">
      <c r="A7568" s="126"/>
      <c r="B7568" s="257" t="s">
        <v>23463</v>
      </c>
      <c r="C7568" s="95"/>
      <c r="D7568" s="95"/>
      <c r="E7568" s="95"/>
      <c r="F7568" s="95" t="s">
        <v>25184</v>
      </c>
      <c r="G7568" s="258"/>
    </row>
    <row r="7569" spans="1:7" ht="31.5">
      <c r="A7569" s="126"/>
      <c r="B7569" s="257" t="s">
        <v>23464</v>
      </c>
      <c r="C7569" s="95"/>
      <c r="D7569" s="95"/>
      <c r="E7569" s="95"/>
      <c r="F7569" s="95" t="s">
        <v>25184</v>
      </c>
      <c r="G7569" s="258"/>
    </row>
    <row r="7570" spans="1:7" ht="31.5">
      <c r="A7570" s="126"/>
      <c r="B7570" s="257" t="s">
        <v>23465</v>
      </c>
      <c r="C7570" s="95"/>
      <c r="D7570" s="95"/>
      <c r="E7570" s="95"/>
      <c r="F7570" s="95" t="s">
        <v>25184</v>
      </c>
      <c r="G7570" s="258"/>
    </row>
    <row r="7571" spans="1:7" ht="31.5">
      <c r="A7571" s="126"/>
      <c r="B7571" s="257" t="s">
        <v>23466</v>
      </c>
      <c r="C7571" s="95"/>
      <c r="D7571" s="95"/>
      <c r="E7571" s="95"/>
      <c r="F7571" s="95" t="s">
        <v>25184</v>
      </c>
      <c r="G7571" s="258"/>
    </row>
    <row r="7572" spans="1:7" ht="31.5">
      <c r="A7572" s="126"/>
      <c r="B7572" s="257" t="s">
        <v>23467</v>
      </c>
      <c r="C7572" s="95"/>
      <c r="D7572" s="95"/>
      <c r="E7572" s="95"/>
      <c r="F7572" s="95" t="s">
        <v>25184</v>
      </c>
      <c r="G7572" s="258"/>
    </row>
    <row r="7573" spans="1:7" ht="31.5">
      <c r="A7573" s="126"/>
      <c r="B7573" s="257" t="s">
        <v>23468</v>
      </c>
      <c r="C7573" s="95"/>
      <c r="D7573" s="95"/>
      <c r="E7573" s="95"/>
      <c r="F7573" s="95" t="s">
        <v>25184</v>
      </c>
      <c r="G7573" s="258"/>
    </row>
    <row r="7574" spans="1:7" ht="31.5">
      <c r="A7574" s="126"/>
      <c r="B7574" s="257" t="s">
        <v>23469</v>
      </c>
      <c r="C7574" s="95"/>
      <c r="D7574" s="95"/>
      <c r="E7574" s="95"/>
      <c r="F7574" s="95" t="s">
        <v>25184</v>
      </c>
      <c r="G7574" s="258"/>
    </row>
    <row r="7575" spans="1:7" ht="31.5">
      <c r="A7575" s="126"/>
      <c r="B7575" s="257" t="s">
        <v>23470</v>
      </c>
      <c r="C7575" s="95"/>
      <c r="D7575" s="95"/>
      <c r="E7575" s="95"/>
      <c r="F7575" s="95" t="s">
        <v>25184</v>
      </c>
      <c r="G7575" s="258"/>
    </row>
    <row r="7576" spans="1:7" ht="31.5">
      <c r="A7576" s="126"/>
      <c r="B7576" s="257" t="s">
        <v>23471</v>
      </c>
      <c r="C7576" s="95"/>
      <c r="D7576" s="95"/>
      <c r="E7576" s="95"/>
      <c r="F7576" s="95" t="s">
        <v>25184</v>
      </c>
      <c r="G7576" s="258"/>
    </row>
    <row r="7577" spans="1:7" ht="31.5">
      <c r="A7577" s="126"/>
      <c r="B7577" s="257" t="s">
        <v>23472</v>
      </c>
      <c r="C7577" s="95"/>
      <c r="D7577" s="95"/>
      <c r="E7577" s="95"/>
      <c r="F7577" s="95" t="s">
        <v>25184</v>
      </c>
      <c r="G7577" s="258"/>
    </row>
    <row r="7578" spans="1:7" ht="31.5">
      <c r="A7578" s="126"/>
      <c r="B7578" s="257" t="s">
        <v>23473</v>
      </c>
      <c r="C7578" s="95"/>
      <c r="D7578" s="95"/>
      <c r="E7578" s="95"/>
      <c r="F7578" s="95" t="s">
        <v>25184</v>
      </c>
      <c r="G7578" s="258"/>
    </row>
    <row r="7579" spans="1:7" ht="31.5">
      <c r="A7579" s="126"/>
      <c r="B7579" s="257" t="s">
        <v>23474</v>
      </c>
      <c r="C7579" s="95"/>
      <c r="D7579" s="95"/>
      <c r="E7579" s="95"/>
      <c r="F7579" s="95" t="s">
        <v>25184</v>
      </c>
      <c r="G7579" s="258"/>
    </row>
    <row r="7580" spans="1:7" ht="31.5">
      <c r="A7580" s="126"/>
      <c r="B7580" s="257" t="s">
        <v>23475</v>
      </c>
      <c r="C7580" s="95"/>
      <c r="D7580" s="95"/>
      <c r="E7580" s="95"/>
      <c r="F7580" s="95" t="s">
        <v>25184</v>
      </c>
      <c r="G7580" s="258"/>
    </row>
    <row r="7581" spans="1:7" ht="31.5">
      <c r="A7581" s="126"/>
      <c r="B7581" s="257" t="s">
        <v>23476</v>
      </c>
      <c r="C7581" s="95"/>
      <c r="D7581" s="95"/>
      <c r="E7581" s="95"/>
      <c r="F7581" s="95" t="s">
        <v>25184</v>
      </c>
      <c r="G7581" s="258"/>
    </row>
    <row r="7582" spans="1:7" ht="31.5">
      <c r="A7582" s="126"/>
      <c r="B7582" s="257" t="s">
        <v>23477</v>
      </c>
      <c r="C7582" s="95"/>
      <c r="D7582" s="95"/>
      <c r="E7582" s="95"/>
      <c r="F7582" s="95" t="s">
        <v>25184</v>
      </c>
      <c r="G7582" s="258"/>
    </row>
    <row r="7583" spans="1:7" ht="31.5">
      <c r="A7583" s="126"/>
      <c r="B7583" s="257" t="s">
        <v>23478</v>
      </c>
      <c r="C7583" s="95"/>
      <c r="D7583" s="95"/>
      <c r="E7583" s="95"/>
      <c r="F7583" s="95" t="s">
        <v>25184</v>
      </c>
      <c r="G7583" s="258"/>
    </row>
    <row r="7584" spans="1:7" ht="31.5">
      <c r="A7584" s="126"/>
      <c r="B7584" s="257" t="s">
        <v>23479</v>
      </c>
      <c r="C7584" s="95"/>
      <c r="D7584" s="95"/>
      <c r="E7584" s="95"/>
      <c r="F7584" s="95" t="s">
        <v>25184</v>
      </c>
      <c r="G7584" s="258"/>
    </row>
    <row r="7585" spans="1:7" ht="31.5">
      <c r="A7585" s="126"/>
      <c r="B7585" s="257" t="s">
        <v>23480</v>
      </c>
      <c r="C7585" s="95"/>
      <c r="D7585" s="95"/>
      <c r="E7585" s="95"/>
      <c r="F7585" s="95" t="s">
        <v>25184</v>
      </c>
      <c r="G7585" s="258"/>
    </row>
    <row r="7586" spans="1:7" ht="31.5">
      <c r="A7586" s="126"/>
      <c r="B7586" s="257" t="s">
        <v>23481</v>
      </c>
      <c r="C7586" s="95"/>
      <c r="D7586" s="95"/>
      <c r="E7586" s="95"/>
      <c r="F7586" s="95" t="s">
        <v>25184</v>
      </c>
      <c r="G7586" s="258"/>
    </row>
    <row r="7587" spans="1:7" ht="31.5">
      <c r="A7587" s="126"/>
      <c r="B7587" s="257" t="s">
        <v>23482</v>
      </c>
      <c r="C7587" s="95"/>
      <c r="D7587" s="95"/>
      <c r="E7587" s="95"/>
      <c r="F7587" s="95" t="s">
        <v>25184</v>
      </c>
      <c r="G7587" s="258"/>
    </row>
    <row r="7588" spans="1:7" ht="31.5">
      <c r="A7588" s="126"/>
      <c r="B7588" s="257" t="s">
        <v>23483</v>
      </c>
      <c r="C7588" s="95"/>
      <c r="D7588" s="95"/>
      <c r="E7588" s="95"/>
      <c r="F7588" s="95" t="s">
        <v>25184</v>
      </c>
      <c r="G7588" s="258"/>
    </row>
    <row r="7589" spans="1:7" ht="31.5">
      <c r="A7589" s="126"/>
      <c r="B7589" s="257" t="s">
        <v>23484</v>
      </c>
      <c r="C7589" s="95"/>
      <c r="D7589" s="95"/>
      <c r="E7589" s="95"/>
      <c r="F7589" s="95" t="s">
        <v>25184</v>
      </c>
      <c r="G7589" s="258"/>
    </row>
    <row r="7590" spans="1:7" ht="31.5">
      <c r="A7590" s="126"/>
      <c r="B7590" s="257" t="s">
        <v>23485</v>
      </c>
      <c r="C7590" s="95"/>
      <c r="D7590" s="95"/>
      <c r="E7590" s="95"/>
      <c r="F7590" s="95" t="s">
        <v>25184</v>
      </c>
      <c r="G7590" s="258"/>
    </row>
    <row r="7591" spans="1:7" ht="31.5">
      <c r="A7591" s="126"/>
      <c r="B7591" s="257" t="s">
        <v>23486</v>
      </c>
      <c r="C7591" s="95"/>
      <c r="D7591" s="95"/>
      <c r="E7591" s="95"/>
      <c r="F7591" s="95" t="s">
        <v>25184</v>
      </c>
      <c r="G7591" s="258"/>
    </row>
    <row r="7592" spans="1:7" ht="31.5">
      <c r="A7592" s="126"/>
      <c r="B7592" s="257" t="s">
        <v>23487</v>
      </c>
      <c r="C7592" s="95"/>
      <c r="D7592" s="95"/>
      <c r="E7592" s="95"/>
      <c r="F7592" s="95" t="s">
        <v>25184</v>
      </c>
      <c r="G7592" s="258"/>
    </row>
    <row r="7593" spans="1:7" ht="31.5">
      <c r="A7593" s="126"/>
      <c r="B7593" s="257" t="s">
        <v>23488</v>
      </c>
      <c r="C7593" s="95"/>
      <c r="D7593" s="95"/>
      <c r="E7593" s="95"/>
      <c r="F7593" s="95" t="s">
        <v>25184</v>
      </c>
      <c r="G7593" s="258"/>
    </row>
    <row r="7594" spans="1:7" ht="31.5">
      <c r="A7594" s="126"/>
      <c r="B7594" s="257" t="s">
        <v>23489</v>
      </c>
      <c r="C7594" s="95"/>
      <c r="D7594" s="95"/>
      <c r="E7594" s="95"/>
      <c r="F7594" s="95" t="s">
        <v>25184</v>
      </c>
      <c r="G7594" s="258"/>
    </row>
    <row r="7595" spans="1:7" ht="31.5">
      <c r="A7595" s="126"/>
      <c r="B7595" s="257" t="s">
        <v>23490</v>
      </c>
      <c r="C7595" s="95"/>
      <c r="D7595" s="95"/>
      <c r="E7595" s="95"/>
      <c r="F7595" s="95" t="s">
        <v>25184</v>
      </c>
      <c r="G7595" s="258"/>
    </row>
    <row r="7596" spans="1:7" ht="31.5">
      <c r="A7596" s="126"/>
      <c r="B7596" s="257" t="s">
        <v>23491</v>
      </c>
      <c r="C7596" s="95"/>
      <c r="D7596" s="95"/>
      <c r="E7596" s="95"/>
      <c r="F7596" s="95" t="s">
        <v>25184</v>
      </c>
      <c r="G7596" s="258"/>
    </row>
    <row r="7597" spans="1:7" ht="31.5">
      <c r="A7597" s="126"/>
      <c r="B7597" s="257" t="s">
        <v>23492</v>
      </c>
      <c r="C7597" s="95"/>
      <c r="D7597" s="95"/>
      <c r="E7597" s="95"/>
      <c r="F7597" s="95" t="s">
        <v>25184</v>
      </c>
      <c r="G7597" s="258"/>
    </row>
    <row r="7598" spans="1:7" ht="31.5">
      <c r="A7598" s="126"/>
      <c r="B7598" s="257" t="s">
        <v>23493</v>
      </c>
      <c r="C7598" s="95"/>
      <c r="D7598" s="95"/>
      <c r="E7598" s="95"/>
      <c r="F7598" s="95" t="s">
        <v>25184</v>
      </c>
      <c r="G7598" s="258"/>
    </row>
    <row r="7599" spans="1:7" ht="31.5">
      <c r="A7599" s="126"/>
      <c r="B7599" s="257" t="s">
        <v>23494</v>
      </c>
      <c r="C7599" s="95"/>
      <c r="D7599" s="95"/>
      <c r="E7599" s="95"/>
      <c r="F7599" s="95" t="s">
        <v>25184</v>
      </c>
      <c r="G7599" s="258"/>
    </row>
    <row r="7600" spans="1:7" ht="31.5">
      <c r="A7600" s="126"/>
      <c r="B7600" s="257" t="s">
        <v>23495</v>
      </c>
      <c r="C7600" s="95"/>
      <c r="D7600" s="95"/>
      <c r="E7600" s="95"/>
      <c r="F7600" s="95" t="s">
        <v>25184</v>
      </c>
      <c r="G7600" s="258"/>
    </row>
    <row r="7601" spans="1:7" ht="31.5">
      <c r="A7601" s="126"/>
      <c r="B7601" s="257" t="s">
        <v>23496</v>
      </c>
      <c r="C7601" s="95"/>
      <c r="D7601" s="95"/>
      <c r="E7601" s="95"/>
      <c r="F7601" s="95" t="s">
        <v>25184</v>
      </c>
      <c r="G7601" s="258"/>
    </row>
    <row r="7602" spans="1:7" ht="31.5">
      <c r="A7602" s="126"/>
      <c r="B7602" s="257" t="s">
        <v>23497</v>
      </c>
      <c r="C7602" s="95"/>
      <c r="D7602" s="95"/>
      <c r="E7602" s="95"/>
      <c r="F7602" s="95" t="s">
        <v>25184</v>
      </c>
      <c r="G7602" s="258"/>
    </row>
    <row r="7603" spans="1:7" ht="31.5">
      <c r="A7603" s="126"/>
      <c r="B7603" s="257" t="s">
        <v>23498</v>
      </c>
      <c r="C7603" s="95"/>
      <c r="D7603" s="95"/>
      <c r="E7603" s="95"/>
      <c r="F7603" s="95" t="s">
        <v>25184</v>
      </c>
      <c r="G7603" s="258"/>
    </row>
    <row r="7604" spans="1:7" ht="31.5">
      <c r="A7604" s="126"/>
      <c r="B7604" s="257" t="s">
        <v>23499</v>
      </c>
      <c r="C7604" s="95"/>
      <c r="D7604" s="95"/>
      <c r="E7604" s="95"/>
      <c r="F7604" s="95" t="s">
        <v>25184</v>
      </c>
      <c r="G7604" s="258"/>
    </row>
    <row r="7605" spans="1:7" ht="31.5">
      <c r="A7605" s="126"/>
      <c r="B7605" s="257" t="s">
        <v>23500</v>
      </c>
      <c r="C7605" s="95"/>
      <c r="D7605" s="95"/>
      <c r="E7605" s="95"/>
      <c r="F7605" s="95" t="s">
        <v>25184</v>
      </c>
      <c r="G7605" s="258"/>
    </row>
    <row r="7606" spans="1:7" ht="31.5">
      <c r="A7606" s="126"/>
      <c r="B7606" s="257" t="s">
        <v>23501</v>
      </c>
      <c r="C7606" s="95"/>
      <c r="D7606" s="95"/>
      <c r="E7606" s="95"/>
      <c r="F7606" s="95" t="s">
        <v>25184</v>
      </c>
      <c r="G7606" s="258"/>
    </row>
    <row r="7607" spans="1:7" ht="31.5">
      <c r="A7607" s="126"/>
      <c r="B7607" s="257" t="s">
        <v>23502</v>
      </c>
      <c r="C7607" s="95"/>
      <c r="D7607" s="95"/>
      <c r="E7607" s="95"/>
      <c r="F7607" s="95" t="s">
        <v>25184</v>
      </c>
      <c r="G7607" s="258"/>
    </row>
    <row r="7608" spans="1:7" ht="31.5">
      <c r="A7608" s="126"/>
      <c r="B7608" s="257" t="s">
        <v>23503</v>
      </c>
      <c r="C7608" s="95"/>
      <c r="D7608" s="95"/>
      <c r="E7608" s="95"/>
      <c r="F7608" s="95" t="s">
        <v>25184</v>
      </c>
      <c r="G7608" s="258"/>
    </row>
    <row r="7609" spans="1:7" ht="31.5">
      <c r="A7609" s="126"/>
      <c r="B7609" s="257" t="s">
        <v>23504</v>
      </c>
      <c r="C7609" s="95"/>
      <c r="D7609" s="95"/>
      <c r="E7609" s="95"/>
      <c r="F7609" s="95" t="s">
        <v>25184</v>
      </c>
      <c r="G7609" s="258"/>
    </row>
    <row r="7610" spans="1:7" ht="31.5">
      <c r="A7610" s="126"/>
      <c r="B7610" s="257" t="s">
        <v>23505</v>
      </c>
      <c r="C7610" s="95"/>
      <c r="D7610" s="95"/>
      <c r="E7610" s="95"/>
      <c r="F7610" s="95" t="s">
        <v>25184</v>
      </c>
      <c r="G7610" s="258"/>
    </row>
    <row r="7611" spans="1:7" ht="31.5">
      <c r="A7611" s="126"/>
      <c r="B7611" s="257" t="s">
        <v>23506</v>
      </c>
      <c r="C7611" s="95"/>
      <c r="D7611" s="95"/>
      <c r="E7611" s="95"/>
      <c r="F7611" s="95" t="s">
        <v>25184</v>
      </c>
      <c r="G7611" s="258"/>
    </row>
    <row r="7612" spans="1:7" ht="31.5">
      <c r="A7612" s="126"/>
      <c r="B7612" s="257" t="s">
        <v>23507</v>
      </c>
      <c r="C7612" s="95"/>
      <c r="D7612" s="95"/>
      <c r="E7612" s="95"/>
      <c r="F7612" s="95" t="s">
        <v>25184</v>
      </c>
      <c r="G7612" s="258"/>
    </row>
    <row r="7613" spans="1:7" ht="31.5">
      <c r="A7613" s="126"/>
      <c r="B7613" s="257" t="s">
        <v>23508</v>
      </c>
      <c r="C7613" s="95"/>
      <c r="D7613" s="95"/>
      <c r="E7613" s="95"/>
      <c r="F7613" s="95" t="s">
        <v>25184</v>
      </c>
      <c r="G7613" s="258"/>
    </row>
    <row r="7614" spans="1:7" ht="31.5">
      <c r="A7614" s="126"/>
      <c r="B7614" s="257" t="s">
        <v>23509</v>
      </c>
      <c r="C7614" s="95"/>
      <c r="D7614" s="95"/>
      <c r="E7614" s="95"/>
      <c r="F7614" s="95" t="s">
        <v>25184</v>
      </c>
      <c r="G7614" s="258"/>
    </row>
    <row r="7615" spans="1:7" ht="31.5">
      <c r="A7615" s="126"/>
      <c r="B7615" s="257" t="s">
        <v>23510</v>
      </c>
      <c r="C7615" s="95"/>
      <c r="D7615" s="95"/>
      <c r="E7615" s="95"/>
      <c r="F7615" s="95" t="s">
        <v>25184</v>
      </c>
      <c r="G7615" s="258"/>
    </row>
    <row r="7616" spans="1:7" ht="31.5">
      <c r="A7616" s="126"/>
      <c r="B7616" s="257" t="s">
        <v>23511</v>
      </c>
      <c r="C7616" s="95"/>
      <c r="D7616" s="95"/>
      <c r="E7616" s="95"/>
      <c r="F7616" s="95" t="s">
        <v>25184</v>
      </c>
      <c r="G7616" s="258"/>
    </row>
    <row r="7617" spans="1:7" ht="31.5">
      <c r="A7617" s="126"/>
      <c r="B7617" s="257" t="s">
        <v>23512</v>
      </c>
      <c r="C7617" s="95"/>
      <c r="D7617" s="95"/>
      <c r="E7617" s="95"/>
      <c r="F7617" s="95" t="s">
        <v>25184</v>
      </c>
      <c r="G7617" s="258"/>
    </row>
    <row r="7618" spans="1:7" ht="31.5">
      <c r="A7618" s="126"/>
      <c r="B7618" s="257" t="s">
        <v>23513</v>
      </c>
      <c r="C7618" s="95"/>
      <c r="D7618" s="95"/>
      <c r="E7618" s="95"/>
      <c r="F7618" s="95" t="s">
        <v>25184</v>
      </c>
      <c r="G7618" s="258"/>
    </row>
    <row r="7619" spans="1:7" ht="31.5">
      <c r="A7619" s="126"/>
      <c r="B7619" s="257" t="s">
        <v>23514</v>
      </c>
      <c r="C7619" s="95"/>
      <c r="D7619" s="95"/>
      <c r="E7619" s="95"/>
      <c r="F7619" s="95" t="s">
        <v>25184</v>
      </c>
      <c r="G7619" s="258"/>
    </row>
    <row r="7620" spans="1:7" ht="31.5">
      <c r="A7620" s="126"/>
      <c r="B7620" s="257" t="s">
        <v>23515</v>
      </c>
      <c r="C7620" s="95"/>
      <c r="D7620" s="95"/>
      <c r="E7620" s="95"/>
      <c r="F7620" s="95" t="s">
        <v>25184</v>
      </c>
      <c r="G7620" s="258"/>
    </row>
    <row r="7621" spans="1:7" ht="31.5">
      <c r="A7621" s="126"/>
      <c r="B7621" s="257" t="s">
        <v>23516</v>
      </c>
      <c r="C7621" s="95"/>
      <c r="D7621" s="95"/>
      <c r="E7621" s="95"/>
      <c r="F7621" s="95" t="s">
        <v>25184</v>
      </c>
      <c r="G7621" s="258"/>
    </row>
    <row r="7622" spans="1:7" ht="31.5">
      <c r="A7622" s="126"/>
      <c r="B7622" s="257" t="s">
        <v>23517</v>
      </c>
      <c r="C7622" s="95"/>
      <c r="D7622" s="95"/>
      <c r="E7622" s="95"/>
      <c r="F7622" s="95" t="s">
        <v>25184</v>
      </c>
      <c r="G7622" s="258"/>
    </row>
    <row r="7623" spans="1:7" ht="31.5">
      <c r="A7623" s="126"/>
      <c r="B7623" s="257" t="s">
        <v>23518</v>
      </c>
      <c r="C7623" s="95"/>
      <c r="D7623" s="95"/>
      <c r="E7623" s="95"/>
      <c r="F7623" s="95" t="s">
        <v>25184</v>
      </c>
      <c r="G7623" s="258"/>
    </row>
    <row r="7624" spans="1:7" ht="31.5">
      <c r="A7624" s="126"/>
      <c r="B7624" s="257" t="s">
        <v>23519</v>
      </c>
      <c r="C7624" s="95"/>
      <c r="D7624" s="95"/>
      <c r="E7624" s="95"/>
      <c r="F7624" s="95" t="s">
        <v>25184</v>
      </c>
      <c r="G7624" s="258"/>
    </row>
    <row r="7625" spans="1:7" ht="31.5">
      <c r="A7625" s="126"/>
      <c r="B7625" s="257" t="s">
        <v>23520</v>
      </c>
      <c r="C7625" s="95"/>
      <c r="D7625" s="95"/>
      <c r="E7625" s="95"/>
      <c r="F7625" s="95" t="s">
        <v>25184</v>
      </c>
      <c r="G7625" s="258"/>
    </row>
    <row r="7626" spans="1:7" ht="31.5">
      <c r="A7626" s="126"/>
      <c r="B7626" s="257" t="s">
        <v>23521</v>
      </c>
      <c r="C7626" s="95"/>
      <c r="D7626" s="95"/>
      <c r="E7626" s="95"/>
      <c r="F7626" s="95" t="s">
        <v>25184</v>
      </c>
      <c r="G7626" s="258"/>
    </row>
    <row r="7627" spans="1:7" ht="31.5">
      <c r="A7627" s="126"/>
      <c r="B7627" s="257" t="s">
        <v>23522</v>
      </c>
      <c r="C7627" s="95"/>
      <c r="D7627" s="95"/>
      <c r="E7627" s="95"/>
      <c r="F7627" s="95" t="s">
        <v>25184</v>
      </c>
      <c r="G7627" s="258"/>
    </row>
    <row r="7628" spans="1:7" ht="31.5">
      <c r="A7628" s="126"/>
      <c r="B7628" s="257" t="s">
        <v>23523</v>
      </c>
      <c r="C7628" s="95"/>
      <c r="D7628" s="95"/>
      <c r="E7628" s="95"/>
      <c r="F7628" s="95" t="s">
        <v>25184</v>
      </c>
      <c r="G7628" s="258"/>
    </row>
    <row r="7629" spans="1:7" ht="31.5">
      <c r="A7629" s="126"/>
      <c r="B7629" s="257" t="s">
        <v>23524</v>
      </c>
      <c r="C7629" s="95"/>
      <c r="D7629" s="95"/>
      <c r="E7629" s="95"/>
      <c r="F7629" s="95" t="s">
        <v>25184</v>
      </c>
      <c r="G7629" s="258"/>
    </row>
    <row r="7630" spans="1:7" ht="31.5">
      <c r="A7630" s="126"/>
      <c r="B7630" s="257" t="s">
        <v>23525</v>
      </c>
      <c r="C7630" s="95"/>
      <c r="D7630" s="95"/>
      <c r="E7630" s="95"/>
      <c r="F7630" s="95" t="s">
        <v>25184</v>
      </c>
      <c r="G7630" s="258"/>
    </row>
    <row r="7631" spans="1:7" ht="31.5">
      <c r="A7631" s="126"/>
      <c r="B7631" s="257" t="s">
        <v>23526</v>
      </c>
      <c r="C7631" s="95"/>
      <c r="D7631" s="95"/>
      <c r="E7631" s="95"/>
      <c r="F7631" s="95" t="s">
        <v>25184</v>
      </c>
      <c r="G7631" s="258"/>
    </row>
    <row r="7632" spans="1:7" ht="31.5">
      <c r="A7632" s="126"/>
      <c r="B7632" s="257" t="s">
        <v>23527</v>
      </c>
      <c r="C7632" s="95"/>
      <c r="D7632" s="95"/>
      <c r="E7632" s="95"/>
      <c r="F7632" s="95" t="s">
        <v>25184</v>
      </c>
      <c r="G7632" s="258"/>
    </row>
    <row r="7633" spans="1:7" ht="31.5">
      <c r="A7633" s="126"/>
      <c r="B7633" s="257" t="s">
        <v>23528</v>
      </c>
      <c r="C7633" s="95"/>
      <c r="D7633" s="95"/>
      <c r="E7633" s="95"/>
      <c r="F7633" s="95" t="s">
        <v>25184</v>
      </c>
      <c r="G7633" s="258"/>
    </row>
    <row r="7634" spans="1:7" ht="31.5">
      <c r="A7634" s="126"/>
      <c r="B7634" s="257" t="s">
        <v>23529</v>
      </c>
      <c r="C7634" s="95"/>
      <c r="D7634" s="95"/>
      <c r="E7634" s="95"/>
      <c r="F7634" s="95" t="s">
        <v>25184</v>
      </c>
      <c r="G7634" s="258"/>
    </row>
    <row r="7635" spans="1:7" ht="31.5">
      <c r="A7635" s="126"/>
      <c r="B7635" s="257" t="s">
        <v>23530</v>
      </c>
      <c r="C7635" s="95"/>
      <c r="D7635" s="95"/>
      <c r="E7635" s="95"/>
      <c r="F7635" s="95" t="s">
        <v>25184</v>
      </c>
      <c r="G7635" s="258"/>
    </row>
    <row r="7636" spans="1:7" ht="31.5">
      <c r="A7636" s="126"/>
      <c r="B7636" s="257" t="s">
        <v>23531</v>
      </c>
      <c r="C7636" s="95"/>
      <c r="D7636" s="95"/>
      <c r="E7636" s="95"/>
      <c r="F7636" s="95" t="s">
        <v>25184</v>
      </c>
      <c r="G7636" s="258"/>
    </row>
    <row r="7637" spans="1:7" ht="31.5">
      <c r="A7637" s="126"/>
      <c r="B7637" s="257" t="s">
        <v>23532</v>
      </c>
      <c r="C7637" s="95"/>
      <c r="D7637" s="95"/>
      <c r="E7637" s="95"/>
      <c r="F7637" s="95" t="s">
        <v>25184</v>
      </c>
      <c r="G7637" s="258"/>
    </row>
    <row r="7638" spans="1:7" ht="31.5">
      <c r="A7638" s="126"/>
      <c r="B7638" s="257" t="s">
        <v>23533</v>
      </c>
      <c r="C7638" s="95"/>
      <c r="D7638" s="95"/>
      <c r="E7638" s="95"/>
      <c r="F7638" s="95" t="s">
        <v>25184</v>
      </c>
      <c r="G7638" s="258"/>
    </row>
    <row r="7639" spans="1:7" ht="31.5">
      <c r="A7639" s="126"/>
      <c r="B7639" s="257" t="s">
        <v>23534</v>
      </c>
      <c r="C7639" s="95"/>
      <c r="D7639" s="95"/>
      <c r="E7639" s="95"/>
      <c r="F7639" s="95" t="s">
        <v>25184</v>
      </c>
      <c r="G7639" s="258"/>
    </row>
    <row r="7640" spans="1:7" ht="31.5">
      <c r="A7640" s="126"/>
      <c r="B7640" s="257" t="s">
        <v>23535</v>
      </c>
      <c r="C7640" s="95"/>
      <c r="D7640" s="95"/>
      <c r="E7640" s="95"/>
      <c r="F7640" s="95" t="s">
        <v>25184</v>
      </c>
      <c r="G7640" s="258"/>
    </row>
    <row r="7641" spans="1:7" ht="31.5">
      <c r="A7641" s="126"/>
      <c r="B7641" s="257" t="s">
        <v>23536</v>
      </c>
      <c r="C7641" s="95"/>
      <c r="D7641" s="95"/>
      <c r="E7641" s="95"/>
      <c r="F7641" s="95" t="s">
        <v>25184</v>
      </c>
      <c r="G7641" s="258"/>
    </row>
    <row r="7642" spans="1:7" ht="31.5">
      <c r="A7642" s="126"/>
      <c r="B7642" s="257" t="s">
        <v>23537</v>
      </c>
      <c r="C7642" s="95"/>
      <c r="D7642" s="95"/>
      <c r="E7642" s="95"/>
      <c r="F7642" s="95" t="s">
        <v>25184</v>
      </c>
      <c r="G7642" s="258"/>
    </row>
    <row r="7643" spans="1:7" ht="31.5">
      <c r="A7643" s="126"/>
      <c r="B7643" s="257" t="s">
        <v>23538</v>
      </c>
      <c r="C7643" s="95"/>
      <c r="D7643" s="95"/>
      <c r="E7643" s="95"/>
      <c r="F7643" s="95" t="s">
        <v>25184</v>
      </c>
      <c r="G7643" s="258"/>
    </row>
    <row r="7644" spans="1:7" ht="31.5">
      <c r="A7644" s="126"/>
      <c r="B7644" s="257" t="s">
        <v>23539</v>
      </c>
      <c r="C7644" s="95"/>
      <c r="D7644" s="95"/>
      <c r="E7644" s="95"/>
      <c r="F7644" s="95" t="s">
        <v>25184</v>
      </c>
      <c r="G7644" s="258"/>
    </row>
    <row r="7645" spans="1:7" ht="31.5">
      <c r="A7645" s="126"/>
      <c r="B7645" s="257" t="s">
        <v>23540</v>
      </c>
      <c r="C7645" s="95"/>
      <c r="D7645" s="95"/>
      <c r="E7645" s="95"/>
      <c r="F7645" s="95" t="s">
        <v>25184</v>
      </c>
      <c r="G7645" s="258"/>
    </row>
    <row r="7646" spans="1:7" ht="31.5">
      <c r="A7646" s="126"/>
      <c r="B7646" s="257" t="s">
        <v>23541</v>
      </c>
      <c r="C7646" s="95"/>
      <c r="D7646" s="95"/>
      <c r="E7646" s="95"/>
      <c r="F7646" s="95" t="s">
        <v>25184</v>
      </c>
      <c r="G7646" s="258"/>
    </row>
    <row r="7647" spans="1:7" ht="31.5">
      <c r="A7647" s="126"/>
      <c r="B7647" s="257" t="s">
        <v>23542</v>
      </c>
      <c r="C7647" s="95"/>
      <c r="D7647" s="95"/>
      <c r="E7647" s="95"/>
      <c r="F7647" s="95" t="s">
        <v>25184</v>
      </c>
      <c r="G7647" s="258"/>
    </row>
    <row r="7648" spans="1:7" ht="31.5">
      <c r="A7648" s="126"/>
      <c r="B7648" s="257" t="s">
        <v>23543</v>
      </c>
      <c r="C7648" s="95"/>
      <c r="D7648" s="95"/>
      <c r="E7648" s="95"/>
      <c r="F7648" s="95" t="s">
        <v>25184</v>
      </c>
      <c r="G7648" s="258"/>
    </row>
    <row r="7649" spans="1:7" ht="31.5">
      <c r="A7649" s="126"/>
      <c r="B7649" s="257" t="s">
        <v>23544</v>
      </c>
      <c r="C7649" s="95"/>
      <c r="D7649" s="95"/>
      <c r="E7649" s="95"/>
      <c r="F7649" s="95" t="s">
        <v>25184</v>
      </c>
      <c r="G7649" s="258"/>
    </row>
    <row r="7650" spans="1:7" ht="31.5">
      <c r="A7650" s="126"/>
      <c r="B7650" s="257" t="s">
        <v>23545</v>
      </c>
      <c r="C7650" s="95"/>
      <c r="D7650" s="95"/>
      <c r="E7650" s="95"/>
      <c r="F7650" s="95" t="s">
        <v>25184</v>
      </c>
      <c r="G7650" s="258"/>
    </row>
    <row r="7651" spans="1:7" ht="31.5">
      <c r="A7651" s="126"/>
      <c r="B7651" s="257" t="s">
        <v>23546</v>
      </c>
      <c r="C7651" s="95"/>
      <c r="D7651" s="95"/>
      <c r="E7651" s="95"/>
      <c r="F7651" s="95" t="s">
        <v>25184</v>
      </c>
      <c r="G7651" s="258"/>
    </row>
    <row r="7652" spans="1:7" ht="31.5">
      <c r="A7652" s="126"/>
      <c r="B7652" s="257" t="s">
        <v>23547</v>
      </c>
      <c r="C7652" s="95"/>
      <c r="D7652" s="95"/>
      <c r="E7652" s="95"/>
      <c r="F7652" s="95" t="s">
        <v>25184</v>
      </c>
      <c r="G7652" s="258"/>
    </row>
    <row r="7653" spans="1:7" ht="31.5">
      <c r="A7653" s="126"/>
      <c r="B7653" s="257" t="s">
        <v>23548</v>
      </c>
      <c r="C7653" s="95"/>
      <c r="D7653" s="95"/>
      <c r="E7653" s="95"/>
      <c r="F7653" s="95" t="s">
        <v>25184</v>
      </c>
      <c r="G7653" s="258"/>
    </row>
    <row r="7654" spans="1:7" ht="31.5">
      <c r="A7654" s="126"/>
      <c r="B7654" s="257" t="s">
        <v>23549</v>
      </c>
      <c r="C7654" s="95"/>
      <c r="D7654" s="95"/>
      <c r="E7654" s="95"/>
      <c r="F7654" s="95" t="s">
        <v>25184</v>
      </c>
      <c r="G7654" s="258"/>
    </row>
    <row r="7655" spans="1:7" ht="31.5">
      <c r="A7655" s="126"/>
      <c r="B7655" s="257" t="s">
        <v>23550</v>
      </c>
      <c r="C7655" s="95"/>
      <c r="D7655" s="95"/>
      <c r="E7655" s="95"/>
      <c r="F7655" s="95" t="s">
        <v>25184</v>
      </c>
      <c r="G7655" s="258"/>
    </row>
    <row r="7656" spans="1:7" ht="31.5">
      <c r="A7656" s="126"/>
      <c r="B7656" s="257" t="s">
        <v>23551</v>
      </c>
      <c r="C7656" s="95"/>
      <c r="D7656" s="95"/>
      <c r="E7656" s="95"/>
      <c r="F7656" s="95" t="s">
        <v>25184</v>
      </c>
      <c r="G7656" s="258"/>
    </row>
    <row r="7657" spans="1:7" ht="31.5">
      <c r="A7657" s="126"/>
      <c r="B7657" s="257" t="s">
        <v>23552</v>
      </c>
      <c r="C7657" s="95"/>
      <c r="D7657" s="95"/>
      <c r="E7657" s="95"/>
      <c r="F7657" s="95" t="s">
        <v>25184</v>
      </c>
      <c r="G7657" s="258"/>
    </row>
    <row r="7658" spans="1:7" ht="31.5">
      <c r="A7658" s="126"/>
      <c r="B7658" s="257" t="s">
        <v>23553</v>
      </c>
      <c r="C7658" s="95"/>
      <c r="D7658" s="95"/>
      <c r="E7658" s="95"/>
      <c r="F7658" s="95" t="s">
        <v>25184</v>
      </c>
      <c r="G7658" s="258"/>
    </row>
    <row r="7659" spans="1:7" ht="31.5">
      <c r="A7659" s="126"/>
      <c r="B7659" s="257" t="s">
        <v>23554</v>
      </c>
      <c r="C7659" s="95"/>
      <c r="D7659" s="95"/>
      <c r="E7659" s="95"/>
      <c r="F7659" s="95" t="s">
        <v>25184</v>
      </c>
      <c r="G7659" s="258"/>
    </row>
    <row r="7660" spans="1:7" ht="31.5">
      <c r="A7660" s="126"/>
      <c r="B7660" s="257" t="s">
        <v>23555</v>
      </c>
      <c r="C7660" s="95"/>
      <c r="D7660" s="95"/>
      <c r="E7660" s="95"/>
      <c r="F7660" s="95" t="s">
        <v>25184</v>
      </c>
      <c r="G7660" s="258"/>
    </row>
    <row r="7661" spans="1:7" ht="31.5">
      <c r="A7661" s="126"/>
      <c r="B7661" s="257" t="s">
        <v>23556</v>
      </c>
      <c r="C7661" s="95"/>
      <c r="D7661" s="95"/>
      <c r="E7661" s="95"/>
      <c r="F7661" s="95" t="s">
        <v>25184</v>
      </c>
      <c r="G7661" s="258"/>
    </row>
    <row r="7662" spans="1:7" ht="31.5">
      <c r="A7662" s="126"/>
      <c r="B7662" s="257" t="s">
        <v>23557</v>
      </c>
      <c r="C7662" s="95"/>
      <c r="D7662" s="95"/>
      <c r="E7662" s="95"/>
      <c r="F7662" s="95" t="s">
        <v>25184</v>
      </c>
      <c r="G7662" s="258"/>
    </row>
    <row r="7663" spans="1:7" ht="31.5">
      <c r="A7663" s="126"/>
      <c r="B7663" s="257" t="s">
        <v>23558</v>
      </c>
      <c r="C7663" s="95"/>
      <c r="D7663" s="95"/>
      <c r="E7663" s="95"/>
      <c r="F7663" s="95" t="s">
        <v>25184</v>
      </c>
      <c r="G7663" s="258"/>
    </row>
    <row r="7664" spans="1:7" ht="31.5">
      <c r="A7664" s="126"/>
      <c r="B7664" s="257" t="s">
        <v>23559</v>
      </c>
      <c r="C7664" s="95"/>
      <c r="D7664" s="95"/>
      <c r="E7664" s="95"/>
      <c r="F7664" s="95" t="s">
        <v>25184</v>
      </c>
      <c r="G7664" s="258"/>
    </row>
    <row r="7665" spans="1:7" ht="31.5">
      <c r="A7665" s="126"/>
      <c r="B7665" s="257" t="s">
        <v>23560</v>
      </c>
      <c r="C7665" s="95"/>
      <c r="D7665" s="95"/>
      <c r="E7665" s="95"/>
      <c r="F7665" s="95" t="s">
        <v>25184</v>
      </c>
      <c r="G7665" s="258"/>
    </row>
    <row r="7666" spans="1:7" ht="31.5">
      <c r="A7666" s="126"/>
      <c r="B7666" s="257" t="s">
        <v>23561</v>
      </c>
      <c r="C7666" s="95"/>
      <c r="D7666" s="95"/>
      <c r="E7666" s="95"/>
      <c r="F7666" s="95" t="s">
        <v>25184</v>
      </c>
      <c r="G7666" s="258"/>
    </row>
    <row r="7667" spans="1:7" ht="31.5">
      <c r="A7667" s="126"/>
      <c r="B7667" s="257" t="s">
        <v>23562</v>
      </c>
      <c r="C7667" s="95"/>
      <c r="D7667" s="95"/>
      <c r="E7667" s="95"/>
      <c r="F7667" s="95" t="s">
        <v>25184</v>
      </c>
      <c r="G7667" s="258"/>
    </row>
    <row r="7668" spans="1:7" ht="31.5">
      <c r="A7668" s="126"/>
      <c r="B7668" s="257" t="s">
        <v>23563</v>
      </c>
      <c r="C7668" s="95"/>
      <c r="D7668" s="95"/>
      <c r="E7668" s="95"/>
      <c r="F7668" s="95" t="s">
        <v>25184</v>
      </c>
      <c r="G7668" s="258"/>
    </row>
    <row r="7669" spans="1:7" ht="31.5">
      <c r="A7669" s="126"/>
      <c r="B7669" s="257" t="s">
        <v>23564</v>
      </c>
      <c r="C7669" s="95"/>
      <c r="D7669" s="95"/>
      <c r="E7669" s="95"/>
      <c r="F7669" s="95" t="s">
        <v>25184</v>
      </c>
      <c r="G7669" s="258"/>
    </row>
    <row r="7670" spans="1:7" ht="31.5">
      <c r="A7670" s="126"/>
      <c r="B7670" s="257" t="s">
        <v>23565</v>
      </c>
      <c r="C7670" s="95"/>
      <c r="D7670" s="95"/>
      <c r="E7670" s="95"/>
      <c r="F7670" s="95" t="s">
        <v>25184</v>
      </c>
      <c r="G7670" s="258"/>
    </row>
    <row r="7671" spans="1:7" ht="31.5">
      <c r="A7671" s="126"/>
      <c r="B7671" s="257" t="s">
        <v>23566</v>
      </c>
      <c r="C7671" s="95"/>
      <c r="D7671" s="95"/>
      <c r="E7671" s="95"/>
      <c r="F7671" s="95" t="s">
        <v>25184</v>
      </c>
      <c r="G7671" s="258"/>
    </row>
    <row r="7672" spans="1:7" ht="31.5">
      <c r="A7672" s="126"/>
      <c r="B7672" s="257" t="s">
        <v>23567</v>
      </c>
      <c r="C7672" s="95"/>
      <c r="D7672" s="95"/>
      <c r="E7672" s="95"/>
      <c r="F7672" s="95" t="s">
        <v>25184</v>
      </c>
      <c r="G7672" s="258"/>
    </row>
    <row r="7673" spans="1:7" ht="31.5">
      <c r="A7673" s="126"/>
      <c r="B7673" s="257" t="s">
        <v>23568</v>
      </c>
      <c r="C7673" s="95"/>
      <c r="D7673" s="95"/>
      <c r="E7673" s="95"/>
      <c r="F7673" s="95" t="s">
        <v>25184</v>
      </c>
      <c r="G7673" s="258"/>
    </row>
    <row r="7674" spans="1:7" ht="31.5">
      <c r="A7674" s="126"/>
      <c r="B7674" s="257" t="s">
        <v>23569</v>
      </c>
      <c r="C7674" s="95"/>
      <c r="D7674" s="95"/>
      <c r="E7674" s="95"/>
      <c r="F7674" s="95" t="s">
        <v>25184</v>
      </c>
      <c r="G7674" s="258"/>
    </row>
    <row r="7675" spans="1:7" ht="31.5">
      <c r="A7675" s="126"/>
      <c r="B7675" s="257" t="s">
        <v>23570</v>
      </c>
      <c r="C7675" s="95"/>
      <c r="D7675" s="95"/>
      <c r="E7675" s="95"/>
      <c r="F7675" s="95" t="s">
        <v>25184</v>
      </c>
      <c r="G7675" s="258"/>
    </row>
    <row r="7676" spans="1:7" ht="31.5">
      <c r="A7676" s="126"/>
      <c r="B7676" s="257" t="s">
        <v>23571</v>
      </c>
      <c r="C7676" s="95"/>
      <c r="D7676" s="95"/>
      <c r="E7676" s="95"/>
      <c r="F7676" s="95" t="s">
        <v>25184</v>
      </c>
      <c r="G7676" s="258"/>
    </row>
    <row r="7677" spans="1:7" ht="31.5">
      <c r="A7677" s="126"/>
      <c r="B7677" s="257" t="s">
        <v>23572</v>
      </c>
      <c r="C7677" s="95"/>
      <c r="D7677" s="95"/>
      <c r="E7677" s="95"/>
      <c r="F7677" s="95" t="s">
        <v>25184</v>
      </c>
      <c r="G7677" s="258"/>
    </row>
    <row r="7678" spans="1:7" ht="31.5">
      <c r="A7678" s="126"/>
      <c r="B7678" s="257" t="s">
        <v>23573</v>
      </c>
      <c r="C7678" s="95"/>
      <c r="D7678" s="95"/>
      <c r="E7678" s="95"/>
      <c r="F7678" s="95" t="s">
        <v>25184</v>
      </c>
      <c r="G7678" s="258"/>
    </row>
    <row r="7679" spans="1:7" ht="31.5">
      <c r="A7679" s="126"/>
      <c r="B7679" s="257" t="s">
        <v>23574</v>
      </c>
      <c r="C7679" s="95"/>
      <c r="D7679" s="95"/>
      <c r="E7679" s="95"/>
      <c r="F7679" s="95" t="s">
        <v>25184</v>
      </c>
      <c r="G7679" s="258"/>
    </row>
    <row r="7680" spans="1:7" ht="31.5">
      <c r="A7680" s="126"/>
      <c r="B7680" s="257" t="s">
        <v>23575</v>
      </c>
      <c r="C7680" s="95"/>
      <c r="D7680" s="95"/>
      <c r="E7680" s="95"/>
      <c r="F7680" s="95" t="s">
        <v>25184</v>
      </c>
      <c r="G7680" s="258"/>
    </row>
    <row r="7681" spans="1:7" ht="31.5">
      <c r="A7681" s="126"/>
      <c r="B7681" s="257" t="s">
        <v>23576</v>
      </c>
      <c r="C7681" s="95"/>
      <c r="D7681" s="95"/>
      <c r="E7681" s="95"/>
      <c r="F7681" s="95" t="s">
        <v>25184</v>
      </c>
      <c r="G7681" s="258"/>
    </row>
    <row r="7682" spans="1:7" ht="31.5">
      <c r="A7682" s="126"/>
      <c r="B7682" s="257" t="s">
        <v>23577</v>
      </c>
      <c r="C7682" s="95"/>
      <c r="D7682" s="95"/>
      <c r="E7682" s="95"/>
      <c r="F7682" s="95" t="s">
        <v>25184</v>
      </c>
      <c r="G7682" s="258"/>
    </row>
    <row r="7683" spans="1:7" ht="31.5">
      <c r="A7683" s="126"/>
      <c r="B7683" s="257" t="s">
        <v>23578</v>
      </c>
      <c r="C7683" s="95"/>
      <c r="D7683" s="95"/>
      <c r="E7683" s="95"/>
      <c r="F7683" s="95" t="s">
        <v>25184</v>
      </c>
      <c r="G7683" s="258"/>
    </row>
    <row r="7684" spans="1:7" ht="31.5">
      <c r="A7684" s="126"/>
      <c r="B7684" s="257" t="s">
        <v>23579</v>
      </c>
      <c r="C7684" s="95"/>
      <c r="D7684" s="95"/>
      <c r="E7684" s="95"/>
      <c r="F7684" s="95" t="s">
        <v>25184</v>
      </c>
      <c r="G7684" s="258"/>
    </row>
    <row r="7685" spans="1:7" ht="31.5">
      <c r="A7685" s="126"/>
      <c r="B7685" s="257" t="s">
        <v>23580</v>
      </c>
      <c r="C7685" s="95"/>
      <c r="D7685" s="95"/>
      <c r="E7685" s="95"/>
      <c r="F7685" s="95" t="s">
        <v>25184</v>
      </c>
      <c r="G7685" s="258"/>
    </row>
    <row r="7686" spans="1:7" ht="31.5">
      <c r="A7686" s="126"/>
      <c r="B7686" s="257" t="s">
        <v>23581</v>
      </c>
      <c r="C7686" s="95"/>
      <c r="D7686" s="95"/>
      <c r="E7686" s="95"/>
      <c r="F7686" s="95" t="s">
        <v>25184</v>
      </c>
      <c r="G7686" s="258"/>
    </row>
    <row r="7687" spans="1:7" ht="31.5">
      <c r="A7687" s="126"/>
      <c r="B7687" s="257" t="s">
        <v>23582</v>
      </c>
      <c r="C7687" s="95"/>
      <c r="D7687" s="95"/>
      <c r="E7687" s="95"/>
      <c r="F7687" s="95" t="s">
        <v>25184</v>
      </c>
      <c r="G7687" s="258"/>
    </row>
    <row r="7688" spans="1:7" ht="31.5">
      <c r="A7688" s="126"/>
      <c r="B7688" s="257" t="s">
        <v>23583</v>
      </c>
      <c r="C7688" s="95"/>
      <c r="D7688" s="95"/>
      <c r="E7688" s="95"/>
      <c r="F7688" s="95" t="s">
        <v>25184</v>
      </c>
      <c r="G7688" s="258"/>
    </row>
    <row r="7689" spans="1:7" ht="31.5">
      <c r="A7689" s="126"/>
      <c r="B7689" s="257" t="s">
        <v>23584</v>
      </c>
      <c r="C7689" s="95"/>
      <c r="D7689" s="95"/>
      <c r="E7689" s="95"/>
      <c r="F7689" s="95" t="s">
        <v>25184</v>
      </c>
      <c r="G7689" s="258"/>
    </row>
    <row r="7690" spans="1:7" ht="31.5">
      <c r="A7690" s="126"/>
      <c r="B7690" s="257" t="s">
        <v>23585</v>
      </c>
      <c r="C7690" s="95"/>
      <c r="D7690" s="95"/>
      <c r="E7690" s="95"/>
      <c r="F7690" s="95" t="s">
        <v>25184</v>
      </c>
      <c r="G7690" s="258"/>
    </row>
    <row r="7691" spans="1:7" ht="31.5">
      <c r="A7691" s="126"/>
      <c r="B7691" s="257" t="s">
        <v>23586</v>
      </c>
      <c r="C7691" s="95"/>
      <c r="D7691" s="95"/>
      <c r="E7691" s="95"/>
      <c r="F7691" s="95" t="s">
        <v>25184</v>
      </c>
      <c r="G7691" s="258"/>
    </row>
    <row r="7692" spans="1:7" ht="31.5">
      <c r="A7692" s="126"/>
      <c r="B7692" s="257" t="s">
        <v>23587</v>
      </c>
      <c r="C7692" s="95"/>
      <c r="D7692" s="95"/>
      <c r="E7692" s="95"/>
      <c r="F7692" s="95" t="s">
        <v>25184</v>
      </c>
      <c r="G7692" s="258"/>
    </row>
    <row r="7693" spans="1:7" ht="31.5">
      <c r="A7693" s="126"/>
      <c r="B7693" s="257" t="s">
        <v>23588</v>
      </c>
      <c r="C7693" s="95"/>
      <c r="D7693" s="95"/>
      <c r="E7693" s="95"/>
      <c r="F7693" s="95" t="s">
        <v>25184</v>
      </c>
      <c r="G7693" s="258"/>
    </row>
    <row r="7694" spans="1:7" ht="31.5">
      <c r="A7694" s="126"/>
      <c r="B7694" s="257" t="s">
        <v>23589</v>
      </c>
      <c r="C7694" s="95"/>
      <c r="D7694" s="95"/>
      <c r="E7694" s="95"/>
      <c r="F7694" s="95" t="s">
        <v>25184</v>
      </c>
      <c r="G7694" s="258"/>
    </row>
    <row r="7695" spans="1:7" ht="31.5">
      <c r="A7695" s="126"/>
      <c r="B7695" s="257" t="s">
        <v>23590</v>
      </c>
      <c r="C7695" s="95"/>
      <c r="D7695" s="95"/>
      <c r="E7695" s="95"/>
      <c r="F7695" s="95" t="s">
        <v>25184</v>
      </c>
      <c r="G7695" s="258"/>
    </row>
    <row r="7696" spans="1:7" ht="31.5">
      <c r="A7696" s="126"/>
      <c r="B7696" s="257" t="s">
        <v>23591</v>
      </c>
      <c r="C7696" s="95"/>
      <c r="D7696" s="95"/>
      <c r="E7696" s="95"/>
      <c r="F7696" s="95" t="s">
        <v>25184</v>
      </c>
      <c r="G7696" s="258"/>
    </row>
    <row r="7697" spans="1:7" ht="31.5">
      <c r="A7697" s="126"/>
      <c r="B7697" s="257" t="s">
        <v>23592</v>
      </c>
      <c r="C7697" s="95"/>
      <c r="D7697" s="95"/>
      <c r="E7697" s="95"/>
      <c r="F7697" s="95" t="s">
        <v>25184</v>
      </c>
      <c r="G7697" s="258"/>
    </row>
    <row r="7698" spans="1:7" ht="31.5">
      <c r="A7698" s="126"/>
      <c r="B7698" s="257" t="s">
        <v>23593</v>
      </c>
      <c r="C7698" s="95"/>
      <c r="D7698" s="95"/>
      <c r="E7698" s="95"/>
      <c r="F7698" s="95" t="s">
        <v>25184</v>
      </c>
      <c r="G7698" s="258"/>
    </row>
    <row r="7699" spans="1:7" ht="31.5">
      <c r="A7699" s="126"/>
      <c r="B7699" s="257" t="s">
        <v>23594</v>
      </c>
      <c r="C7699" s="95"/>
      <c r="D7699" s="95"/>
      <c r="E7699" s="95"/>
      <c r="F7699" s="95" t="s">
        <v>25184</v>
      </c>
      <c r="G7699" s="258"/>
    </row>
    <row r="7700" spans="1:7" ht="31.5">
      <c r="A7700" s="126"/>
      <c r="B7700" s="257" t="s">
        <v>23595</v>
      </c>
      <c r="C7700" s="95"/>
      <c r="D7700" s="95"/>
      <c r="E7700" s="95"/>
      <c r="F7700" s="95" t="s">
        <v>25184</v>
      </c>
      <c r="G7700" s="258"/>
    </row>
    <row r="7701" spans="1:7" ht="31.5">
      <c r="A7701" s="126"/>
      <c r="B7701" s="257" t="s">
        <v>23596</v>
      </c>
      <c r="C7701" s="95"/>
      <c r="D7701" s="95"/>
      <c r="E7701" s="95"/>
      <c r="F7701" s="95" t="s">
        <v>25184</v>
      </c>
      <c r="G7701" s="258"/>
    </row>
    <row r="7702" spans="1:7" ht="31.5">
      <c r="A7702" s="126"/>
      <c r="B7702" s="257" t="s">
        <v>23597</v>
      </c>
      <c r="C7702" s="95"/>
      <c r="D7702" s="95"/>
      <c r="E7702" s="95"/>
      <c r="F7702" s="95" t="s">
        <v>25184</v>
      </c>
      <c r="G7702" s="258"/>
    </row>
    <row r="7703" spans="1:7" ht="31.5">
      <c r="A7703" s="126"/>
      <c r="B7703" s="257" t="s">
        <v>23598</v>
      </c>
      <c r="C7703" s="95"/>
      <c r="D7703" s="95"/>
      <c r="E7703" s="95"/>
      <c r="F7703" s="95" t="s">
        <v>25184</v>
      </c>
      <c r="G7703" s="258"/>
    </row>
    <row r="7704" spans="1:7" ht="31.5">
      <c r="A7704" s="126"/>
      <c r="B7704" s="257" t="s">
        <v>23599</v>
      </c>
      <c r="C7704" s="95"/>
      <c r="D7704" s="95"/>
      <c r="E7704" s="95"/>
      <c r="F7704" s="95" t="s">
        <v>25184</v>
      </c>
      <c r="G7704" s="258"/>
    </row>
    <row r="7705" spans="1:7" ht="31.5">
      <c r="A7705" s="126"/>
      <c r="B7705" s="257" t="s">
        <v>23600</v>
      </c>
      <c r="C7705" s="95"/>
      <c r="D7705" s="95"/>
      <c r="E7705" s="95"/>
      <c r="F7705" s="95" t="s">
        <v>25184</v>
      </c>
      <c r="G7705" s="258"/>
    </row>
    <row r="7706" spans="1:7" ht="31.5">
      <c r="A7706" s="126"/>
      <c r="B7706" s="257" t="s">
        <v>23601</v>
      </c>
      <c r="C7706" s="95"/>
      <c r="D7706" s="95"/>
      <c r="E7706" s="95"/>
      <c r="F7706" s="95" t="s">
        <v>25184</v>
      </c>
      <c r="G7706" s="258"/>
    </row>
    <row r="7707" spans="1:7" ht="31.5">
      <c r="A7707" s="126"/>
      <c r="B7707" s="257" t="s">
        <v>23602</v>
      </c>
      <c r="C7707" s="95"/>
      <c r="D7707" s="95"/>
      <c r="E7707" s="95"/>
      <c r="F7707" s="95" t="s">
        <v>25184</v>
      </c>
      <c r="G7707" s="258"/>
    </row>
    <row r="7708" spans="1:7" ht="31.5">
      <c r="A7708" s="126"/>
      <c r="B7708" s="257" t="s">
        <v>23603</v>
      </c>
      <c r="C7708" s="95"/>
      <c r="D7708" s="95"/>
      <c r="E7708" s="95"/>
      <c r="F7708" s="95" t="s">
        <v>25184</v>
      </c>
      <c r="G7708" s="258"/>
    </row>
    <row r="7709" spans="1:7" ht="31.5">
      <c r="A7709" s="126"/>
      <c r="B7709" s="257" t="s">
        <v>23604</v>
      </c>
      <c r="C7709" s="95"/>
      <c r="D7709" s="95"/>
      <c r="E7709" s="95"/>
      <c r="F7709" s="95" t="s">
        <v>25184</v>
      </c>
      <c r="G7709" s="258"/>
    </row>
    <row r="7710" spans="1:7" ht="31.5">
      <c r="A7710" s="126"/>
      <c r="B7710" s="257" t="s">
        <v>23605</v>
      </c>
      <c r="C7710" s="95"/>
      <c r="D7710" s="95"/>
      <c r="E7710" s="95"/>
      <c r="F7710" s="95" t="s">
        <v>25184</v>
      </c>
      <c r="G7710" s="258"/>
    </row>
    <row r="7711" spans="1:7" ht="31.5">
      <c r="A7711" s="126"/>
      <c r="B7711" s="257" t="s">
        <v>23606</v>
      </c>
      <c r="C7711" s="95"/>
      <c r="D7711" s="95"/>
      <c r="E7711" s="95"/>
      <c r="F7711" s="95" t="s">
        <v>25184</v>
      </c>
      <c r="G7711" s="258"/>
    </row>
    <row r="7712" spans="1:7" ht="31.5">
      <c r="A7712" s="126"/>
      <c r="B7712" s="257" t="s">
        <v>23607</v>
      </c>
      <c r="C7712" s="95"/>
      <c r="D7712" s="95"/>
      <c r="E7712" s="95"/>
      <c r="F7712" s="95" t="s">
        <v>25184</v>
      </c>
      <c r="G7712" s="258"/>
    </row>
    <row r="7713" spans="1:7" ht="31.5">
      <c r="A7713" s="126"/>
      <c r="B7713" s="257" t="s">
        <v>23608</v>
      </c>
      <c r="C7713" s="95"/>
      <c r="D7713" s="95"/>
      <c r="E7713" s="95"/>
      <c r="F7713" s="95" t="s">
        <v>25184</v>
      </c>
      <c r="G7713" s="258"/>
    </row>
    <row r="7714" spans="1:7" ht="31.5">
      <c r="A7714" s="126"/>
      <c r="B7714" s="257" t="s">
        <v>23609</v>
      </c>
      <c r="C7714" s="95"/>
      <c r="D7714" s="95"/>
      <c r="E7714" s="95"/>
      <c r="F7714" s="95" t="s">
        <v>25184</v>
      </c>
      <c r="G7714" s="258"/>
    </row>
    <row r="7715" spans="1:7" ht="31.5">
      <c r="A7715" s="126"/>
      <c r="B7715" s="257" t="s">
        <v>23610</v>
      </c>
      <c r="C7715" s="95"/>
      <c r="D7715" s="95"/>
      <c r="E7715" s="95"/>
      <c r="F7715" s="95" t="s">
        <v>25184</v>
      </c>
      <c r="G7715" s="258"/>
    </row>
    <row r="7716" spans="1:7" ht="31.5">
      <c r="A7716" s="126"/>
      <c r="B7716" s="257" t="s">
        <v>23611</v>
      </c>
      <c r="C7716" s="95"/>
      <c r="D7716" s="95"/>
      <c r="E7716" s="95"/>
      <c r="F7716" s="95" t="s">
        <v>25184</v>
      </c>
      <c r="G7716" s="258"/>
    </row>
    <row r="7717" spans="1:7" ht="31.5">
      <c r="A7717" s="126"/>
      <c r="B7717" s="257" t="s">
        <v>23612</v>
      </c>
      <c r="C7717" s="95"/>
      <c r="D7717" s="95"/>
      <c r="E7717" s="95"/>
      <c r="F7717" s="95" t="s">
        <v>25184</v>
      </c>
      <c r="G7717" s="258"/>
    </row>
    <row r="7718" spans="1:7" ht="31.5">
      <c r="A7718" s="126"/>
      <c r="B7718" s="257" t="s">
        <v>23613</v>
      </c>
      <c r="C7718" s="95"/>
      <c r="D7718" s="95"/>
      <c r="E7718" s="95"/>
      <c r="F7718" s="95" t="s">
        <v>25184</v>
      </c>
      <c r="G7718" s="258"/>
    </row>
    <row r="7719" spans="1:7" ht="31.5">
      <c r="A7719" s="126"/>
      <c r="B7719" s="257" t="s">
        <v>23614</v>
      </c>
      <c r="C7719" s="95"/>
      <c r="D7719" s="95"/>
      <c r="E7719" s="95"/>
      <c r="F7719" s="95" t="s">
        <v>25184</v>
      </c>
      <c r="G7719" s="258"/>
    </row>
    <row r="7720" spans="1:7" ht="31.5">
      <c r="A7720" s="126"/>
      <c r="B7720" s="257" t="s">
        <v>23615</v>
      </c>
      <c r="C7720" s="95"/>
      <c r="D7720" s="95"/>
      <c r="E7720" s="95"/>
      <c r="F7720" s="95" t="s">
        <v>25184</v>
      </c>
      <c r="G7720" s="258"/>
    </row>
    <row r="7721" spans="1:7" ht="31.5">
      <c r="A7721" s="126"/>
      <c r="B7721" s="257" t="s">
        <v>23616</v>
      </c>
      <c r="C7721" s="95"/>
      <c r="D7721" s="95"/>
      <c r="E7721" s="95"/>
      <c r="F7721" s="95" t="s">
        <v>25184</v>
      </c>
      <c r="G7721" s="258"/>
    </row>
    <row r="7722" spans="1:7" ht="31.5">
      <c r="A7722" s="126"/>
      <c r="B7722" s="257" t="s">
        <v>23617</v>
      </c>
      <c r="C7722" s="95"/>
      <c r="D7722" s="95"/>
      <c r="E7722" s="95"/>
      <c r="F7722" s="95" t="s">
        <v>25184</v>
      </c>
      <c r="G7722" s="258"/>
    </row>
    <row r="7723" spans="1:7" ht="31.5">
      <c r="A7723" s="126"/>
      <c r="B7723" s="257" t="s">
        <v>23618</v>
      </c>
      <c r="C7723" s="95"/>
      <c r="D7723" s="95"/>
      <c r="E7723" s="95"/>
      <c r="F7723" s="95" t="s">
        <v>25184</v>
      </c>
      <c r="G7723" s="258"/>
    </row>
    <row r="7724" spans="1:7" ht="31.5">
      <c r="A7724" s="126"/>
      <c r="B7724" s="257" t="s">
        <v>23619</v>
      </c>
      <c r="C7724" s="95"/>
      <c r="D7724" s="95"/>
      <c r="E7724" s="95"/>
      <c r="F7724" s="95" t="s">
        <v>25184</v>
      </c>
      <c r="G7724" s="258"/>
    </row>
    <row r="7725" spans="1:7" ht="31.5">
      <c r="A7725" s="126"/>
      <c r="B7725" s="257" t="s">
        <v>23620</v>
      </c>
      <c r="C7725" s="95"/>
      <c r="D7725" s="95"/>
      <c r="E7725" s="95"/>
      <c r="F7725" s="95" t="s">
        <v>25184</v>
      </c>
      <c r="G7725" s="258"/>
    </row>
    <row r="7726" spans="1:7" ht="31.5">
      <c r="A7726" s="126"/>
      <c r="B7726" s="257" t="s">
        <v>23621</v>
      </c>
      <c r="C7726" s="95"/>
      <c r="D7726" s="95"/>
      <c r="E7726" s="95"/>
      <c r="F7726" s="95" t="s">
        <v>25184</v>
      </c>
      <c r="G7726" s="258"/>
    </row>
    <row r="7727" spans="1:7" ht="31.5">
      <c r="A7727" s="126"/>
      <c r="B7727" s="257" t="s">
        <v>23622</v>
      </c>
      <c r="C7727" s="95"/>
      <c r="D7727" s="95"/>
      <c r="E7727" s="95"/>
      <c r="F7727" s="95" t="s">
        <v>25184</v>
      </c>
      <c r="G7727" s="258"/>
    </row>
    <row r="7728" spans="1:7" ht="31.5">
      <c r="A7728" s="126"/>
      <c r="B7728" s="257" t="s">
        <v>23623</v>
      </c>
      <c r="C7728" s="95"/>
      <c r="D7728" s="95"/>
      <c r="E7728" s="95"/>
      <c r="F7728" s="95" t="s">
        <v>25184</v>
      </c>
      <c r="G7728" s="258"/>
    </row>
    <row r="7729" spans="1:7" ht="31.5">
      <c r="A7729" s="126"/>
      <c r="B7729" s="257" t="s">
        <v>23624</v>
      </c>
      <c r="C7729" s="95"/>
      <c r="D7729" s="95"/>
      <c r="E7729" s="95"/>
      <c r="F7729" s="95" t="s">
        <v>25184</v>
      </c>
      <c r="G7729" s="258"/>
    </row>
    <row r="7730" spans="1:7" ht="31.5">
      <c r="A7730" s="126"/>
      <c r="B7730" s="257" t="s">
        <v>23625</v>
      </c>
      <c r="C7730" s="95"/>
      <c r="D7730" s="95"/>
      <c r="E7730" s="95"/>
      <c r="F7730" s="95" t="s">
        <v>25184</v>
      </c>
      <c r="G7730" s="258"/>
    </row>
    <row r="7731" spans="1:7" ht="31.5">
      <c r="A7731" s="126"/>
      <c r="B7731" s="257" t="s">
        <v>23626</v>
      </c>
      <c r="C7731" s="95"/>
      <c r="D7731" s="95"/>
      <c r="E7731" s="95"/>
      <c r="F7731" s="95" t="s">
        <v>25184</v>
      </c>
      <c r="G7731" s="258"/>
    </row>
    <row r="7732" spans="1:7" ht="31.5">
      <c r="A7732" s="126"/>
      <c r="B7732" s="257" t="s">
        <v>23627</v>
      </c>
      <c r="C7732" s="95"/>
      <c r="D7732" s="95"/>
      <c r="E7732" s="95"/>
      <c r="F7732" s="95" t="s">
        <v>25184</v>
      </c>
      <c r="G7732" s="258"/>
    </row>
    <row r="7733" spans="1:7" ht="31.5">
      <c r="A7733" s="126"/>
      <c r="B7733" s="257" t="s">
        <v>23628</v>
      </c>
      <c r="C7733" s="95"/>
      <c r="D7733" s="95"/>
      <c r="E7733" s="95"/>
      <c r="F7733" s="95" t="s">
        <v>25184</v>
      </c>
      <c r="G7733" s="258"/>
    </row>
    <row r="7734" spans="1:7" ht="31.5">
      <c r="A7734" s="126"/>
      <c r="B7734" s="257" t="s">
        <v>23629</v>
      </c>
      <c r="C7734" s="95"/>
      <c r="D7734" s="95"/>
      <c r="E7734" s="95"/>
      <c r="F7734" s="95" t="s">
        <v>25184</v>
      </c>
      <c r="G7734" s="258"/>
    </row>
    <row r="7735" spans="1:7" ht="31.5">
      <c r="A7735" s="126"/>
      <c r="B7735" s="257" t="s">
        <v>23630</v>
      </c>
      <c r="C7735" s="95"/>
      <c r="D7735" s="95"/>
      <c r="E7735" s="95"/>
      <c r="F7735" s="95" t="s">
        <v>25184</v>
      </c>
      <c r="G7735" s="258"/>
    </row>
    <row r="7736" spans="1:7" ht="31.5">
      <c r="A7736" s="126"/>
      <c r="B7736" s="257" t="s">
        <v>23631</v>
      </c>
      <c r="C7736" s="95"/>
      <c r="D7736" s="95"/>
      <c r="E7736" s="95"/>
      <c r="F7736" s="95" t="s">
        <v>25184</v>
      </c>
      <c r="G7736" s="258"/>
    </row>
    <row r="7737" spans="1:7" ht="31.5">
      <c r="A7737" s="126"/>
      <c r="B7737" s="257" t="s">
        <v>23632</v>
      </c>
      <c r="C7737" s="95"/>
      <c r="D7737" s="95"/>
      <c r="E7737" s="95"/>
      <c r="F7737" s="95" t="s">
        <v>25184</v>
      </c>
      <c r="G7737" s="258"/>
    </row>
    <row r="7738" spans="1:7" ht="31.5">
      <c r="A7738" s="126"/>
      <c r="B7738" s="257" t="s">
        <v>23633</v>
      </c>
      <c r="C7738" s="95"/>
      <c r="D7738" s="95"/>
      <c r="E7738" s="95"/>
      <c r="F7738" s="95" t="s">
        <v>25184</v>
      </c>
      <c r="G7738" s="258"/>
    </row>
    <row r="7739" spans="1:7" ht="31.5">
      <c r="A7739" s="126"/>
      <c r="B7739" s="257" t="s">
        <v>23634</v>
      </c>
      <c r="C7739" s="95"/>
      <c r="D7739" s="95"/>
      <c r="E7739" s="95"/>
      <c r="F7739" s="95" t="s">
        <v>25184</v>
      </c>
      <c r="G7739" s="258"/>
    </row>
    <row r="7740" spans="1:7" ht="31.5">
      <c r="A7740" s="126"/>
      <c r="B7740" s="257" t="s">
        <v>23635</v>
      </c>
      <c r="C7740" s="95"/>
      <c r="D7740" s="95"/>
      <c r="E7740" s="95"/>
      <c r="F7740" s="95" t="s">
        <v>25184</v>
      </c>
      <c r="G7740" s="258"/>
    </row>
    <row r="7741" spans="1:7" ht="31.5">
      <c r="A7741" s="126"/>
      <c r="B7741" s="257" t="s">
        <v>23636</v>
      </c>
      <c r="C7741" s="95"/>
      <c r="D7741" s="95"/>
      <c r="E7741" s="95"/>
      <c r="F7741" s="95" t="s">
        <v>25184</v>
      </c>
      <c r="G7741" s="258"/>
    </row>
    <row r="7742" spans="1:7" ht="31.5">
      <c r="A7742" s="126"/>
      <c r="B7742" s="257" t="s">
        <v>23637</v>
      </c>
      <c r="C7742" s="95"/>
      <c r="D7742" s="95"/>
      <c r="E7742" s="95"/>
      <c r="F7742" s="95" t="s">
        <v>25184</v>
      </c>
      <c r="G7742" s="258"/>
    </row>
    <row r="7743" spans="1:7" ht="31.5">
      <c r="A7743" s="126"/>
      <c r="B7743" s="257" t="s">
        <v>23638</v>
      </c>
      <c r="C7743" s="95"/>
      <c r="D7743" s="95"/>
      <c r="E7743" s="95"/>
      <c r="F7743" s="95" t="s">
        <v>25184</v>
      </c>
      <c r="G7743" s="258"/>
    </row>
    <row r="7744" spans="1:7" ht="31.5">
      <c r="A7744" s="126"/>
      <c r="B7744" s="257" t="s">
        <v>23639</v>
      </c>
      <c r="C7744" s="95"/>
      <c r="D7744" s="95"/>
      <c r="E7744" s="95"/>
      <c r="F7744" s="95" t="s">
        <v>25184</v>
      </c>
      <c r="G7744" s="258"/>
    </row>
    <row r="7745" spans="1:7" ht="31.5">
      <c r="A7745" s="126"/>
      <c r="B7745" s="257" t="s">
        <v>23640</v>
      </c>
      <c r="C7745" s="95"/>
      <c r="D7745" s="95"/>
      <c r="E7745" s="95"/>
      <c r="F7745" s="95" t="s">
        <v>25184</v>
      </c>
      <c r="G7745" s="258"/>
    </row>
    <row r="7746" spans="1:7" ht="31.5">
      <c r="A7746" s="126"/>
      <c r="B7746" s="257" t="s">
        <v>23641</v>
      </c>
      <c r="C7746" s="95"/>
      <c r="D7746" s="95"/>
      <c r="E7746" s="95"/>
      <c r="F7746" s="95" t="s">
        <v>25184</v>
      </c>
      <c r="G7746" s="258"/>
    </row>
    <row r="7747" spans="1:7" ht="31.5">
      <c r="A7747" s="126"/>
      <c r="B7747" s="257" t="s">
        <v>23642</v>
      </c>
      <c r="C7747" s="95"/>
      <c r="D7747" s="95"/>
      <c r="E7747" s="95"/>
      <c r="F7747" s="95" t="s">
        <v>25184</v>
      </c>
      <c r="G7747" s="258"/>
    </row>
    <row r="7748" spans="1:7" ht="31.5">
      <c r="A7748" s="126"/>
      <c r="B7748" s="257" t="s">
        <v>23643</v>
      </c>
      <c r="C7748" s="95"/>
      <c r="D7748" s="95"/>
      <c r="E7748" s="95"/>
      <c r="F7748" s="95" t="s">
        <v>25184</v>
      </c>
      <c r="G7748" s="258"/>
    </row>
    <row r="7749" spans="1:7" ht="31.5">
      <c r="A7749" s="126"/>
      <c r="B7749" s="257" t="s">
        <v>23644</v>
      </c>
      <c r="C7749" s="95"/>
      <c r="D7749" s="95"/>
      <c r="E7749" s="95"/>
      <c r="F7749" s="95" t="s">
        <v>25184</v>
      </c>
      <c r="G7749" s="258"/>
    </row>
    <row r="7750" spans="1:7" ht="31.5">
      <c r="A7750" s="126"/>
      <c r="B7750" s="257" t="s">
        <v>23645</v>
      </c>
      <c r="C7750" s="95"/>
      <c r="D7750" s="95"/>
      <c r="E7750" s="95"/>
      <c r="F7750" s="95" t="s">
        <v>25184</v>
      </c>
      <c r="G7750" s="258"/>
    </row>
    <row r="7751" spans="1:7" ht="31.5">
      <c r="A7751" s="126"/>
      <c r="B7751" s="257" t="s">
        <v>23646</v>
      </c>
      <c r="C7751" s="95"/>
      <c r="D7751" s="95"/>
      <c r="E7751" s="95"/>
      <c r="F7751" s="95" t="s">
        <v>25184</v>
      </c>
      <c r="G7751" s="258"/>
    </row>
    <row r="7752" spans="1:7" ht="31.5">
      <c r="A7752" s="126"/>
      <c r="B7752" s="257" t="s">
        <v>23647</v>
      </c>
      <c r="C7752" s="95"/>
      <c r="D7752" s="95"/>
      <c r="E7752" s="95"/>
      <c r="F7752" s="95" t="s">
        <v>25184</v>
      </c>
      <c r="G7752" s="258"/>
    </row>
    <row r="7753" spans="1:7" ht="31.5">
      <c r="A7753" s="126"/>
      <c r="B7753" s="257" t="s">
        <v>23648</v>
      </c>
      <c r="C7753" s="95"/>
      <c r="D7753" s="95"/>
      <c r="E7753" s="95"/>
      <c r="F7753" s="95" t="s">
        <v>25184</v>
      </c>
      <c r="G7753" s="258"/>
    </row>
    <row r="7754" spans="1:7" ht="31.5">
      <c r="A7754" s="126"/>
      <c r="B7754" s="257" t="s">
        <v>23649</v>
      </c>
      <c r="C7754" s="95"/>
      <c r="D7754" s="95"/>
      <c r="E7754" s="95"/>
      <c r="F7754" s="95" t="s">
        <v>25184</v>
      </c>
      <c r="G7754" s="258"/>
    </row>
    <row r="7755" spans="1:7" ht="31.5">
      <c r="A7755" s="126"/>
      <c r="B7755" s="257" t="s">
        <v>23650</v>
      </c>
      <c r="C7755" s="95"/>
      <c r="D7755" s="95"/>
      <c r="E7755" s="95"/>
      <c r="F7755" s="95" t="s">
        <v>25184</v>
      </c>
      <c r="G7755" s="258"/>
    </row>
    <row r="7756" spans="1:7" ht="31.5">
      <c r="A7756" s="126"/>
      <c r="B7756" s="257" t="s">
        <v>23651</v>
      </c>
      <c r="C7756" s="95"/>
      <c r="D7756" s="95"/>
      <c r="E7756" s="95"/>
      <c r="F7756" s="95" t="s">
        <v>25184</v>
      </c>
      <c r="G7756" s="258"/>
    </row>
    <row r="7757" spans="1:7" ht="31.5">
      <c r="A7757" s="126"/>
      <c r="B7757" s="257" t="s">
        <v>23652</v>
      </c>
      <c r="C7757" s="95"/>
      <c r="D7757" s="95"/>
      <c r="E7757" s="95"/>
      <c r="F7757" s="95" t="s">
        <v>25184</v>
      </c>
      <c r="G7757" s="258"/>
    </row>
    <row r="7758" spans="1:7" ht="31.5">
      <c r="A7758" s="126"/>
      <c r="B7758" s="257" t="s">
        <v>23653</v>
      </c>
      <c r="C7758" s="95"/>
      <c r="D7758" s="95"/>
      <c r="E7758" s="95"/>
      <c r="F7758" s="95" t="s">
        <v>25184</v>
      </c>
      <c r="G7758" s="258"/>
    </row>
    <row r="7759" spans="1:7" ht="31.5">
      <c r="A7759" s="126"/>
      <c r="B7759" s="257" t="s">
        <v>23654</v>
      </c>
      <c r="C7759" s="95"/>
      <c r="D7759" s="95"/>
      <c r="E7759" s="95"/>
      <c r="F7759" s="95" t="s">
        <v>25184</v>
      </c>
      <c r="G7759" s="258"/>
    </row>
    <row r="7760" spans="1:7" ht="31.5">
      <c r="A7760" s="126"/>
      <c r="B7760" s="257" t="s">
        <v>23655</v>
      </c>
      <c r="C7760" s="95"/>
      <c r="D7760" s="95"/>
      <c r="E7760" s="95"/>
      <c r="F7760" s="95" t="s">
        <v>25184</v>
      </c>
      <c r="G7760" s="258"/>
    </row>
    <row r="7761" spans="1:7" ht="31.5">
      <c r="A7761" s="126"/>
      <c r="B7761" s="257" t="s">
        <v>23656</v>
      </c>
      <c r="C7761" s="95"/>
      <c r="D7761" s="95"/>
      <c r="E7761" s="95"/>
      <c r="F7761" s="95" t="s">
        <v>25184</v>
      </c>
      <c r="G7761" s="258"/>
    </row>
    <row r="7762" spans="1:7" ht="31.5">
      <c r="A7762" s="126"/>
      <c r="B7762" s="257" t="s">
        <v>23657</v>
      </c>
      <c r="C7762" s="95"/>
      <c r="D7762" s="95"/>
      <c r="E7762" s="95"/>
      <c r="F7762" s="95" t="s">
        <v>25184</v>
      </c>
      <c r="G7762" s="258"/>
    </row>
    <row r="7763" spans="1:7" ht="31.5">
      <c r="A7763" s="126"/>
      <c r="B7763" s="257" t="s">
        <v>23658</v>
      </c>
      <c r="C7763" s="95"/>
      <c r="D7763" s="95"/>
      <c r="E7763" s="95"/>
      <c r="F7763" s="95" t="s">
        <v>25184</v>
      </c>
      <c r="G7763" s="258"/>
    </row>
    <row r="7764" spans="1:7" ht="31.5">
      <c r="A7764" s="126"/>
      <c r="B7764" s="257" t="s">
        <v>23659</v>
      </c>
      <c r="C7764" s="95"/>
      <c r="D7764" s="95"/>
      <c r="E7764" s="95"/>
      <c r="F7764" s="95" t="s">
        <v>25184</v>
      </c>
      <c r="G7764" s="258"/>
    </row>
    <row r="7765" spans="1:7" ht="31.5">
      <c r="A7765" s="126"/>
      <c r="B7765" s="257" t="s">
        <v>23660</v>
      </c>
      <c r="C7765" s="95"/>
      <c r="D7765" s="95"/>
      <c r="E7765" s="95"/>
      <c r="F7765" s="95" t="s">
        <v>25184</v>
      </c>
      <c r="G7765" s="258"/>
    </row>
    <row r="7766" spans="1:7" ht="31.5">
      <c r="A7766" s="126"/>
      <c r="B7766" s="257" t="s">
        <v>23661</v>
      </c>
      <c r="C7766" s="95"/>
      <c r="D7766" s="95"/>
      <c r="E7766" s="95"/>
      <c r="F7766" s="95" t="s">
        <v>25184</v>
      </c>
      <c r="G7766" s="258"/>
    </row>
    <row r="7767" spans="1:7" ht="31.5">
      <c r="A7767" s="126"/>
      <c r="B7767" s="257" t="s">
        <v>23662</v>
      </c>
      <c r="C7767" s="95"/>
      <c r="D7767" s="95"/>
      <c r="E7767" s="95"/>
      <c r="F7767" s="95" t="s">
        <v>25184</v>
      </c>
      <c r="G7767" s="258"/>
    </row>
    <row r="7768" spans="1:7" ht="31.5">
      <c r="A7768" s="126"/>
      <c r="B7768" s="257" t="s">
        <v>23663</v>
      </c>
      <c r="C7768" s="95"/>
      <c r="D7768" s="95"/>
      <c r="E7768" s="95"/>
      <c r="F7768" s="95" t="s">
        <v>25184</v>
      </c>
      <c r="G7768" s="258"/>
    </row>
    <row r="7769" spans="1:7" ht="31.5">
      <c r="A7769" s="126"/>
      <c r="B7769" s="257" t="s">
        <v>23664</v>
      </c>
      <c r="C7769" s="95"/>
      <c r="D7769" s="95"/>
      <c r="E7769" s="95"/>
      <c r="F7769" s="95" t="s">
        <v>25184</v>
      </c>
      <c r="G7769" s="258"/>
    </row>
    <row r="7770" spans="1:7" ht="31.5">
      <c r="A7770" s="126"/>
      <c r="B7770" s="257" t="s">
        <v>23665</v>
      </c>
      <c r="C7770" s="95"/>
      <c r="D7770" s="95"/>
      <c r="E7770" s="95"/>
      <c r="F7770" s="95" t="s">
        <v>25184</v>
      </c>
      <c r="G7770" s="258"/>
    </row>
    <row r="7771" spans="1:7" ht="31.5">
      <c r="A7771" s="126"/>
      <c r="B7771" s="257" t="s">
        <v>23666</v>
      </c>
      <c r="C7771" s="95"/>
      <c r="D7771" s="95"/>
      <c r="E7771" s="95"/>
      <c r="F7771" s="95" t="s">
        <v>25184</v>
      </c>
      <c r="G7771" s="258"/>
    </row>
    <row r="7772" spans="1:7" ht="31.5">
      <c r="A7772" s="126"/>
      <c r="B7772" s="257" t="s">
        <v>23667</v>
      </c>
      <c r="C7772" s="95"/>
      <c r="D7772" s="95"/>
      <c r="E7772" s="95"/>
      <c r="F7772" s="95" t="s">
        <v>25184</v>
      </c>
      <c r="G7772" s="258"/>
    </row>
    <row r="7773" spans="1:7" ht="31.5">
      <c r="A7773" s="126"/>
      <c r="B7773" s="257" t="s">
        <v>23668</v>
      </c>
      <c r="C7773" s="95"/>
      <c r="D7773" s="95"/>
      <c r="E7773" s="95"/>
      <c r="F7773" s="95" t="s">
        <v>25184</v>
      </c>
      <c r="G7773" s="258"/>
    </row>
    <row r="7774" spans="1:7" ht="31.5">
      <c r="A7774" s="126"/>
      <c r="B7774" s="257" t="s">
        <v>23669</v>
      </c>
      <c r="C7774" s="95"/>
      <c r="D7774" s="95"/>
      <c r="E7774" s="95"/>
      <c r="F7774" s="95" t="s">
        <v>25184</v>
      </c>
      <c r="G7774" s="258"/>
    </row>
    <row r="7775" spans="1:7" ht="31.5">
      <c r="A7775" s="126"/>
      <c r="B7775" s="257" t="s">
        <v>23670</v>
      </c>
      <c r="C7775" s="95"/>
      <c r="D7775" s="95"/>
      <c r="E7775" s="95"/>
      <c r="F7775" s="95" t="s">
        <v>25184</v>
      </c>
      <c r="G7775" s="258"/>
    </row>
    <row r="7776" spans="1:7" ht="31.5">
      <c r="A7776" s="126"/>
      <c r="B7776" s="257" t="s">
        <v>23671</v>
      </c>
      <c r="C7776" s="95"/>
      <c r="D7776" s="95"/>
      <c r="E7776" s="95"/>
      <c r="F7776" s="95" t="s">
        <v>25184</v>
      </c>
      <c r="G7776" s="258"/>
    </row>
    <row r="7777" spans="1:7" ht="31.5">
      <c r="A7777" s="126"/>
      <c r="B7777" s="257" t="s">
        <v>23672</v>
      </c>
      <c r="C7777" s="95"/>
      <c r="D7777" s="95"/>
      <c r="E7777" s="95"/>
      <c r="F7777" s="95" t="s">
        <v>25184</v>
      </c>
      <c r="G7777" s="258"/>
    </row>
    <row r="7778" spans="1:7" ht="31.5">
      <c r="A7778" s="126"/>
      <c r="B7778" s="257" t="s">
        <v>23673</v>
      </c>
      <c r="C7778" s="95"/>
      <c r="D7778" s="95"/>
      <c r="E7778" s="95"/>
      <c r="F7778" s="95" t="s">
        <v>25184</v>
      </c>
      <c r="G7778" s="258"/>
    </row>
    <row r="7779" spans="1:7" ht="31.5">
      <c r="A7779" s="126"/>
      <c r="B7779" s="257" t="s">
        <v>23674</v>
      </c>
      <c r="C7779" s="95"/>
      <c r="D7779" s="95"/>
      <c r="E7779" s="95"/>
      <c r="F7779" s="95" t="s">
        <v>25184</v>
      </c>
      <c r="G7779" s="258"/>
    </row>
    <row r="7780" spans="1:7" ht="31.5">
      <c r="A7780" s="126"/>
      <c r="B7780" s="257" t="s">
        <v>23675</v>
      </c>
      <c r="C7780" s="95"/>
      <c r="D7780" s="95"/>
      <c r="E7780" s="95"/>
      <c r="F7780" s="95" t="s">
        <v>25184</v>
      </c>
      <c r="G7780" s="258"/>
    </row>
    <row r="7781" spans="1:7" ht="31.5">
      <c r="A7781" s="126"/>
      <c r="B7781" s="257" t="s">
        <v>23676</v>
      </c>
      <c r="C7781" s="95"/>
      <c r="D7781" s="95"/>
      <c r="E7781" s="95"/>
      <c r="F7781" s="95" t="s">
        <v>25184</v>
      </c>
      <c r="G7781" s="258"/>
    </row>
    <row r="7782" spans="1:7" ht="31.5">
      <c r="A7782" s="126"/>
      <c r="B7782" s="257" t="s">
        <v>23677</v>
      </c>
      <c r="C7782" s="95"/>
      <c r="D7782" s="95"/>
      <c r="E7782" s="95"/>
      <c r="F7782" s="95" t="s">
        <v>25184</v>
      </c>
      <c r="G7782" s="258"/>
    </row>
    <row r="7783" spans="1:7" ht="31.5">
      <c r="A7783" s="126"/>
      <c r="B7783" s="257" t="s">
        <v>23678</v>
      </c>
      <c r="C7783" s="95"/>
      <c r="D7783" s="95"/>
      <c r="E7783" s="95"/>
      <c r="F7783" s="95" t="s">
        <v>25184</v>
      </c>
      <c r="G7783" s="258"/>
    </row>
    <row r="7784" spans="1:7" ht="31.5">
      <c r="A7784" s="126"/>
      <c r="B7784" s="257" t="s">
        <v>23679</v>
      </c>
      <c r="C7784" s="95"/>
      <c r="D7784" s="95"/>
      <c r="E7784" s="95"/>
      <c r="F7784" s="95" t="s">
        <v>25184</v>
      </c>
      <c r="G7784" s="258"/>
    </row>
    <row r="7785" spans="1:7" ht="31.5">
      <c r="A7785" s="126"/>
      <c r="B7785" s="257" t="s">
        <v>23680</v>
      </c>
      <c r="C7785" s="95"/>
      <c r="D7785" s="95"/>
      <c r="E7785" s="95"/>
      <c r="F7785" s="95" t="s">
        <v>25184</v>
      </c>
      <c r="G7785" s="258"/>
    </row>
    <row r="7786" spans="1:7" ht="31.5">
      <c r="A7786" s="126"/>
      <c r="B7786" s="257" t="s">
        <v>23681</v>
      </c>
      <c r="C7786" s="95"/>
      <c r="D7786" s="95"/>
      <c r="E7786" s="95"/>
      <c r="F7786" s="95" t="s">
        <v>25184</v>
      </c>
      <c r="G7786" s="258"/>
    </row>
    <row r="7787" spans="1:7" ht="31.5">
      <c r="A7787" s="126"/>
      <c r="B7787" s="257" t="s">
        <v>23682</v>
      </c>
      <c r="C7787" s="95"/>
      <c r="D7787" s="95"/>
      <c r="E7787" s="95"/>
      <c r="F7787" s="95" t="s">
        <v>25184</v>
      </c>
      <c r="G7787" s="258"/>
    </row>
    <row r="7788" spans="1:7" ht="31.5">
      <c r="A7788" s="126"/>
      <c r="B7788" s="257" t="s">
        <v>23683</v>
      </c>
      <c r="C7788" s="95"/>
      <c r="D7788" s="95"/>
      <c r="E7788" s="95"/>
      <c r="F7788" s="95" t="s">
        <v>25184</v>
      </c>
      <c r="G7788" s="258"/>
    </row>
    <row r="7789" spans="1:7" ht="31.5">
      <c r="A7789" s="126"/>
      <c r="B7789" s="257" t="s">
        <v>23684</v>
      </c>
      <c r="C7789" s="95"/>
      <c r="D7789" s="95"/>
      <c r="E7789" s="95"/>
      <c r="F7789" s="95" t="s">
        <v>25184</v>
      </c>
      <c r="G7789" s="258"/>
    </row>
    <row r="7790" spans="1:7" ht="31.5">
      <c r="A7790" s="126"/>
      <c r="B7790" s="257" t="s">
        <v>23685</v>
      </c>
      <c r="C7790" s="95"/>
      <c r="D7790" s="95"/>
      <c r="E7790" s="95"/>
      <c r="F7790" s="95" t="s">
        <v>25184</v>
      </c>
      <c r="G7790" s="258"/>
    </row>
    <row r="7791" spans="1:7" ht="31.5">
      <c r="A7791" s="126"/>
      <c r="B7791" s="257" t="s">
        <v>23686</v>
      </c>
      <c r="C7791" s="95"/>
      <c r="D7791" s="95"/>
      <c r="E7791" s="95"/>
      <c r="F7791" s="95" t="s">
        <v>25184</v>
      </c>
      <c r="G7791" s="258"/>
    </row>
    <row r="7792" spans="1:7" ht="31.5">
      <c r="A7792" s="126"/>
      <c r="B7792" s="257" t="s">
        <v>23687</v>
      </c>
      <c r="C7792" s="95"/>
      <c r="D7792" s="95"/>
      <c r="E7792" s="95"/>
      <c r="F7792" s="95" t="s">
        <v>25184</v>
      </c>
      <c r="G7792" s="258"/>
    </row>
    <row r="7793" spans="1:7" ht="31.5">
      <c r="A7793" s="126"/>
      <c r="B7793" s="257" t="s">
        <v>23688</v>
      </c>
      <c r="C7793" s="95"/>
      <c r="D7793" s="95"/>
      <c r="E7793" s="95"/>
      <c r="F7793" s="95" t="s">
        <v>25184</v>
      </c>
      <c r="G7793" s="258"/>
    </row>
    <row r="7794" spans="1:7" ht="31.5">
      <c r="A7794" s="126"/>
      <c r="B7794" s="257" t="s">
        <v>23689</v>
      </c>
      <c r="C7794" s="95"/>
      <c r="D7794" s="95"/>
      <c r="E7794" s="95"/>
      <c r="F7794" s="95" t="s">
        <v>25184</v>
      </c>
      <c r="G7794" s="258"/>
    </row>
    <row r="7795" spans="1:7" ht="31.5">
      <c r="A7795" s="126"/>
      <c r="B7795" s="257" t="s">
        <v>23690</v>
      </c>
      <c r="C7795" s="95"/>
      <c r="D7795" s="95"/>
      <c r="E7795" s="95"/>
      <c r="F7795" s="95" t="s">
        <v>25184</v>
      </c>
      <c r="G7795" s="258"/>
    </row>
    <row r="7796" spans="1:7" ht="31.5">
      <c r="A7796" s="126"/>
      <c r="B7796" s="257" t="s">
        <v>23691</v>
      </c>
      <c r="C7796" s="95"/>
      <c r="D7796" s="95"/>
      <c r="E7796" s="95"/>
      <c r="F7796" s="95" t="s">
        <v>25184</v>
      </c>
      <c r="G7796" s="258"/>
    </row>
    <row r="7797" spans="1:7" ht="31.5">
      <c r="A7797" s="126"/>
      <c r="B7797" s="257" t="s">
        <v>23692</v>
      </c>
      <c r="C7797" s="95"/>
      <c r="D7797" s="95"/>
      <c r="E7797" s="95"/>
      <c r="F7797" s="95" t="s">
        <v>25184</v>
      </c>
      <c r="G7797" s="258"/>
    </row>
    <row r="7798" spans="1:7" ht="31.5">
      <c r="A7798" s="126"/>
      <c r="B7798" s="257" t="s">
        <v>23693</v>
      </c>
      <c r="C7798" s="95"/>
      <c r="D7798" s="95"/>
      <c r="E7798" s="95"/>
      <c r="F7798" s="95" t="s">
        <v>25184</v>
      </c>
      <c r="G7798" s="258"/>
    </row>
    <row r="7799" spans="1:7" ht="31.5">
      <c r="A7799" s="126"/>
      <c r="B7799" s="257" t="s">
        <v>23694</v>
      </c>
      <c r="C7799" s="95"/>
      <c r="D7799" s="95"/>
      <c r="E7799" s="95"/>
      <c r="F7799" s="95" t="s">
        <v>25184</v>
      </c>
      <c r="G7799" s="258"/>
    </row>
    <row r="7800" spans="1:7" ht="31.5">
      <c r="A7800" s="126"/>
      <c r="B7800" s="257" t="s">
        <v>23695</v>
      </c>
      <c r="C7800" s="95"/>
      <c r="D7800" s="95"/>
      <c r="E7800" s="95"/>
      <c r="F7800" s="95" t="s">
        <v>25184</v>
      </c>
      <c r="G7800" s="258"/>
    </row>
    <row r="7801" spans="1:7" ht="31.5">
      <c r="A7801" s="126"/>
      <c r="B7801" s="257" t="s">
        <v>23696</v>
      </c>
      <c r="C7801" s="95"/>
      <c r="D7801" s="95"/>
      <c r="E7801" s="95"/>
      <c r="F7801" s="95" t="s">
        <v>25184</v>
      </c>
      <c r="G7801" s="258"/>
    </row>
    <row r="7802" spans="1:7" ht="31.5">
      <c r="A7802" s="126"/>
      <c r="B7802" s="257" t="s">
        <v>23697</v>
      </c>
      <c r="C7802" s="95"/>
      <c r="D7802" s="95"/>
      <c r="E7802" s="95"/>
      <c r="F7802" s="95" t="s">
        <v>25184</v>
      </c>
      <c r="G7802" s="258"/>
    </row>
    <row r="7803" spans="1:7" ht="31.5">
      <c r="A7803" s="126"/>
      <c r="B7803" s="257" t="s">
        <v>23698</v>
      </c>
      <c r="C7803" s="95"/>
      <c r="D7803" s="95"/>
      <c r="E7803" s="95"/>
      <c r="F7803" s="95" t="s">
        <v>25184</v>
      </c>
      <c r="G7803" s="258"/>
    </row>
    <row r="7804" spans="1:7" ht="31.5">
      <c r="A7804" s="126"/>
      <c r="B7804" s="257" t="s">
        <v>23699</v>
      </c>
      <c r="C7804" s="95"/>
      <c r="D7804" s="95"/>
      <c r="E7804" s="95"/>
      <c r="F7804" s="95" t="s">
        <v>25184</v>
      </c>
      <c r="G7804" s="258"/>
    </row>
    <row r="7805" spans="1:7" ht="31.5">
      <c r="A7805" s="126"/>
      <c r="B7805" s="257" t="s">
        <v>23700</v>
      </c>
      <c r="C7805" s="95"/>
      <c r="D7805" s="95"/>
      <c r="E7805" s="95"/>
      <c r="F7805" s="95" t="s">
        <v>25184</v>
      </c>
      <c r="G7805" s="258"/>
    </row>
    <row r="7806" spans="1:7" ht="31.5">
      <c r="A7806" s="126"/>
      <c r="B7806" s="257" t="s">
        <v>23701</v>
      </c>
      <c r="C7806" s="95"/>
      <c r="D7806" s="95"/>
      <c r="E7806" s="95"/>
      <c r="F7806" s="95" t="s">
        <v>25184</v>
      </c>
      <c r="G7806" s="258"/>
    </row>
    <row r="7807" spans="1:7" ht="31.5">
      <c r="A7807" s="126"/>
      <c r="B7807" s="257" t="s">
        <v>23702</v>
      </c>
      <c r="C7807" s="95"/>
      <c r="D7807" s="95"/>
      <c r="E7807" s="95"/>
      <c r="F7807" s="95" t="s">
        <v>25184</v>
      </c>
      <c r="G7807" s="258"/>
    </row>
    <row r="7808" spans="1:7" ht="31.5">
      <c r="A7808" s="126"/>
      <c r="B7808" s="257" t="s">
        <v>23703</v>
      </c>
      <c r="C7808" s="95"/>
      <c r="D7808" s="95"/>
      <c r="E7808" s="95"/>
      <c r="F7808" s="95" t="s">
        <v>25184</v>
      </c>
      <c r="G7808" s="258"/>
    </row>
    <row r="7809" spans="1:7" ht="31.5">
      <c r="A7809" s="126"/>
      <c r="B7809" s="257" t="s">
        <v>23704</v>
      </c>
      <c r="C7809" s="95"/>
      <c r="D7809" s="95"/>
      <c r="E7809" s="95"/>
      <c r="F7809" s="95" t="s">
        <v>25184</v>
      </c>
      <c r="G7809" s="258"/>
    </row>
    <row r="7810" spans="1:7" ht="31.5">
      <c r="A7810" s="126"/>
      <c r="B7810" s="257" t="s">
        <v>23705</v>
      </c>
      <c r="C7810" s="95"/>
      <c r="D7810" s="95"/>
      <c r="E7810" s="95"/>
      <c r="F7810" s="95" t="s">
        <v>25184</v>
      </c>
      <c r="G7810" s="258"/>
    </row>
    <row r="7811" spans="1:7" ht="31.5">
      <c r="A7811" s="126"/>
      <c r="B7811" s="257" t="s">
        <v>23706</v>
      </c>
      <c r="C7811" s="95"/>
      <c r="D7811" s="95"/>
      <c r="E7811" s="95"/>
      <c r="F7811" s="95" t="s">
        <v>25184</v>
      </c>
      <c r="G7811" s="258"/>
    </row>
    <row r="7812" spans="1:7" ht="31.5">
      <c r="A7812" s="126"/>
      <c r="B7812" s="257" t="s">
        <v>23707</v>
      </c>
      <c r="C7812" s="95"/>
      <c r="D7812" s="95"/>
      <c r="E7812" s="95"/>
      <c r="F7812" s="95" t="s">
        <v>25184</v>
      </c>
      <c r="G7812" s="258"/>
    </row>
    <row r="7813" spans="1:7" ht="31.5">
      <c r="A7813" s="126"/>
      <c r="B7813" s="257" t="s">
        <v>23708</v>
      </c>
      <c r="C7813" s="95"/>
      <c r="D7813" s="95"/>
      <c r="E7813" s="95"/>
      <c r="F7813" s="95" t="s">
        <v>25184</v>
      </c>
      <c r="G7813" s="258"/>
    </row>
    <row r="7814" spans="1:7" ht="31.5">
      <c r="A7814" s="126"/>
      <c r="B7814" s="257" t="s">
        <v>23709</v>
      </c>
      <c r="C7814" s="95"/>
      <c r="D7814" s="95"/>
      <c r="E7814" s="95"/>
      <c r="F7814" s="95" t="s">
        <v>25184</v>
      </c>
      <c r="G7814" s="258"/>
    </row>
    <row r="7815" spans="1:7" ht="31.5">
      <c r="A7815" s="126"/>
      <c r="B7815" s="257" t="s">
        <v>23710</v>
      </c>
      <c r="C7815" s="95"/>
      <c r="D7815" s="95"/>
      <c r="E7815" s="95"/>
      <c r="F7815" s="95" t="s">
        <v>25184</v>
      </c>
      <c r="G7815" s="258"/>
    </row>
    <row r="7816" spans="1:7" ht="31.5">
      <c r="A7816" s="126"/>
      <c r="B7816" s="257" t="s">
        <v>23711</v>
      </c>
      <c r="C7816" s="95"/>
      <c r="D7816" s="95"/>
      <c r="E7816" s="95"/>
      <c r="F7816" s="95" t="s">
        <v>25184</v>
      </c>
      <c r="G7816" s="258"/>
    </row>
    <row r="7817" spans="1:7" ht="31.5">
      <c r="A7817" s="126"/>
      <c r="B7817" s="257" t="s">
        <v>23712</v>
      </c>
      <c r="C7817" s="95"/>
      <c r="D7817" s="95"/>
      <c r="E7817" s="95"/>
      <c r="F7817" s="95" t="s">
        <v>25184</v>
      </c>
      <c r="G7817" s="258"/>
    </row>
    <row r="7818" spans="1:7" ht="31.5">
      <c r="A7818" s="126"/>
      <c r="B7818" s="257" t="s">
        <v>23713</v>
      </c>
      <c r="C7818" s="95"/>
      <c r="D7818" s="95"/>
      <c r="E7818" s="95"/>
      <c r="F7818" s="95" t="s">
        <v>25184</v>
      </c>
      <c r="G7818" s="258"/>
    </row>
    <row r="7819" spans="1:7" ht="31.5">
      <c r="A7819" s="126"/>
      <c r="B7819" s="257" t="s">
        <v>23714</v>
      </c>
      <c r="C7819" s="95"/>
      <c r="D7819" s="95"/>
      <c r="E7819" s="95"/>
      <c r="F7819" s="95" t="s">
        <v>25184</v>
      </c>
      <c r="G7819" s="258"/>
    </row>
    <row r="7820" spans="1:7" ht="31.5">
      <c r="A7820" s="126"/>
      <c r="B7820" s="257" t="s">
        <v>23715</v>
      </c>
      <c r="C7820" s="95"/>
      <c r="D7820" s="95"/>
      <c r="E7820" s="95"/>
      <c r="F7820" s="95" t="s">
        <v>25184</v>
      </c>
      <c r="G7820" s="258"/>
    </row>
    <row r="7821" spans="1:7" ht="31.5">
      <c r="A7821" s="126"/>
      <c r="B7821" s="257" t="s">
        <v>23716</v>
      </c>
      <c r="C7821" s="95"/>
      <c r="D7821" s="95"/>
      <c r="E7821" s="95"/>
      <c r="F7821" s="95" t="s">
        <v>25184</v>
      </c>
      <c r="G7821" s="258"/>
    </row>
    <row r="7822" spans="1:7" ht="31.5">
      <c r="A7822" s="126"/>
      <c r="B7822" s="257" t="s">
        <v>23717</v>
      </c>
      <c r="C7822" s="95"/>
      <c r="D7822" s="95"/>
      <c r="E7822" s="95"/>
      <c r="F7822" s="95" t="s">
        <v>25184</v>
      </c>
      <c r="G7822" s="258"/>
    </row>
    <row r="7823" spans="1:7" ht="31.5">
      <c r="A7823" s="126"/>
      <c r="B7823" s="257" t="s">
        <v>23718</v>
      </c>
      <c r="C7823" s="95"/>
      <c r="D7823" s="95"/>
      <c r="E7823" s="95"/>
      <c r="F7823" s="95" t="s">
        <v>25184</v>
      </c>
      <c r="G7823" s="258"/>
    </row>
    <row r="7824" spans="1:7" ht="31.5">
      <c r="A7824" s="126"/>
      <c r="B7824" s="257" t="s">
        <v>23719</v>
      </c>
      <c r="C7824" s="95"/>
      <c r="D7824" s="95"/>
      <c r="E7824" s="95"/>
      <c r="F7824" s="95" t="s">
        <v>25184</v>
      </c>
      <c r="G7824" s="258"/>
    </row>
    <row r="7825" spans="1:7" ht="31.5">
      <c r="A7825" s="126"/>
      <c r="B7825" s="257" t="s">
        <v>23720</v>
      </c>
      <c r="C7825" s="95"/>
      <c r="D7825" s="95"/>
      <c r="E7825" s="95"/>
      <c r="F7825" s="95" t="s">
        <v>25184</v>
      </c>
      <c r="G7825" s="258"/>
    </row>
    <row r="7826" spans="1:7" ht="31.5">
      <c r="A7826" s="126"/>
      <c r="B7826" s="257" t="s">
        <v>23721</v>
      </c>
      <c r="C7826" s="95"/>
      <c r="D7826" s="95"/>
      <c r="E7826" s="95"/>
      <c r="F7826" s="95" t="s">
        <v>25184</v>
      </c>
      <c r="G7826" s="258"/>
    </row>
    <row r="7827" spans="1:7" ht="31.5">
      <c r="A7827" s="126"/>
      <c r="B7827" s="257" t="s">
        <v>23722</v>
      </c>
      <c r="C7827" s="95"/>
      <c r="D7827" s="95"/>
      <c r="E7827" s="95"/>
      <c r="F7827" s="95" t="s">
        <v>25184</v>
      </c>
      <c r="G7827" s="258"/>
    </row>
    <row r="7828" spans="1:7" ht="31.5">
      <c r="A7828" s="126"/>
      <c r="B7828" s="257" t="s">
        <v>23723</v>
      </c>
      <c r="C7828" s="95"/>
      <c r="D7828" s="95"/>
      <c r="E7828" s="95"/>
      <c r="F7828" s="95" t="s">
        <v>25184</v>
      </c>
      <c r="G7828" s="258"/>
    </row>
    <row r="7829" spans="1:7" ht="31.5">
      <c r="A7829" s="126"/>
      <c r="B7829" s="257" t="s">
        <v>23724</v>
      </c>
      <c r="C7829" s="95"/>
      <c r="D7829" s="95"/>
      <c r="E7829" s="95"/>
      <c r="F7829" s="95" t="s">
        <v>25184</v>
      </c>
      <c r="G7829" s="258"/>
    </row>
    <row r="7830" spans="1:7" ht="31.5">
      <c r="A7830" s="126"/>
      <c r="B7830" s="257" t="s">
        <v>23725</v>
      </c>
      <c r="C7830" s="95"/>
      <c r="D7830" s="95"/>
      <c r="E7830" s="95"/>
      <c r="F7830" s="95" t="s">
        <v>25184</v>
      </c>
      <c r="G7830" s="258"/>
    </row>
    <row r="7831" spans="1:7" ht="31.5">
      <c r="A7831" s="126"/>
      <c r="B7831" s="257" t="s">
        <v>23726</v>
      </c>
      <c r="C7831" s="95"/>
      <c r="D7831" s="95"/>
      <c r="E7831" s="95"/>
      <c r="F7831" s="95" t="s">
        <v>25184</v>
      </c>
      <c r="G7831" s="258"/>
    </row>
    <row r="7832" spans="1:7" ht="31.5">
      <c r="A7832" s="126"/>
      <c r="B7832" s="257" t="s">
        <v>23727</v>
      </c>
      <c r="C7832" s="95"/>
      <c r="D7832" s="95"/>
      <c r="E7832" s="95"/>
      <c r="F7832" s="95" t="s">
        <v>25184</v>
      </c>
      <c r="G7832" s="258"/>
    </row>
    <row r="7833" spans="1:7" ht="31.5">
      <c r="A7833" s="126"/>
      <c r="B7833" s="257" t="s">
        <v>23728</v>
      </c>
      <c r="C7833" s="95"/>
      <c r="D7833" s="95"/>
      <c r="E7833" s="95"/>
      <c r="F7833" s="95" t="s">
        <v>25184</v>
      </c>
      <c r="G7833" s="258"/>
    </row>
    <row r="7834" spans="1:7" ht="31.5">
      <c r="A7834" s="126"/>
      <c r="B7834" s="257" t="s">
        <v>23729</v>
      </c>
      <c r="C7834" s="95"/>
      <c r="D7834" s="95"/>
      <c r="E7834" s="95"/>
      <c r="F7834" s="95" t="s">
        <v>25184</v>
      </c>
      <c r="G7834" s="258"/>
    </row>
    <row r="7835" spans="1:7" ht="31.5">
      <c r="A7835" s="126"/>
      <c r="B7835" s="257" t="s">
        <v>23730</v>
      </c>
      <c r="C7835" s="95"/>
      <c r="D7835" s="95"/>
      <c r="E7835" s="95"/>
      <c r="F7835" s="95" t="s">
        <v>25184</v>
      </c>
      <c r="G7835" s="258"/>
    </row>
    <row r="7836" spans="1:7" ht="31.5">
      <c r="A7836" s="126"/>
      <c r="B7836" s="257" t="s">
        <v>23731</v>
      </c>
      <c r="C7836" s="95"/>
      <c r="D7836" s="95"/>
      <c r="E7836" s="95"/>
      <c r="F7836" s="95" t="s">
        <v>25184</v>
      </c>
      <c r="G7836" s="258"/>
    </row>
    <row r="7837" spans="1:7" ht="31.5">
      <c r="A7837" s="126"/>
      <c r="B7837" s="257" t="s">
        <v>23732</v>
      </c>
      <c r="C7837" s="95"/>
      <c r="D7837" s="95"/>
      <c r="E7837" s="95"/>
      <c r="F7837" s="95" t="s">
        <v>25184</v>
      </c>
      <c r="G7837" s="258"/>
    </row>
    <row r="7838" spans="1:7" ht="31.5">
      <c r="A7838" s="126"/>
      <c r="B7838" s="257" t="s">
        <v>23733</v>
      </c>
      <c r="C7838" s="95"/>
      <c r="D7838" s="95"/>
      <c r="E7838" s="95"/>
      <c r="F7838" s="95" t="s">
        <v>25184</v>
      </c>
      <c r="G7838" s="258"/>
    </row>
    <row r="7839" spans="1:7" ht="31.5">
      <c r="A7839" s="126"/>
      <c r="B7839" s="257" t="s">
        <v>23734</v>
      </c>
      <c r="C7839" s="95"/>
      <c r="D7839" s="95"/>
      <c r="E7839" s="95"/>
      <c r="F7839" s="95" t="s">
        <v>25184</v>
      </c>
      <c r="G7839" s="258"/>
    </row>
    <row r="7840" spans="1:7" ht="31.5">
      <c r="A7840" s="126"/>
      <c r="B7840" s="257" t="s">
        <v>23735</v>
      </c>
      <c r="C7840" s="95"/>
      <c r="D7840" s="95"/>
      <c r="E7840" s="95"/>
      <c r="F7840" s="95" t="s">
        <v>25184</v>
      </c>
      <c r="G7840" s="258"/>
    </row>
    <row r="7841" spans="1:7" ht="31.5">
      <c r="A7841" s="126"/>
      <c r="B7841" s="257" t="s">
        <v>23736</v>
      </c>
      <c r="C7841" s="95"/>
      <c r="D7841" s="95"/>
      <c r="E7841" s="95"/>
      <c r="F7841" s="95" t="s">
        <v>25184</v>
      </c>
      <c r="G7841" s="258"/>
    </row>
    <row r="7842" spans="1:7" ht="31.5">
      <c r="A7842" s="126"/>
      <c r="B7842" s="257" t="s">
        <v>23737</v>
      </c>
      <c r="C7842" s="95"/>
      <c r="D7842" s="95"/>
      <c r="E7842" s="95"/>
      <c r="F7842" s="95" t="s">
        <v>25184</v>
      </c>
      <c r="G7842" s="258"/>
    </row>
    <row r="7843" spans="1:7" ht="31.5">
      <c r="A7843" s="126"/>
      <c r="B7843" s="257" t="s">
        <v>23738</v>
      </c>
      <c r="C7843" s="95"/>
      <c r="D7843" s="95"/>
      <c r="E7843" s="95"/>
      <c r="F7843" s="95" t="s">
        <v>25184</v>
      </c>
      <c r="G7843" s="258"/>
    </row>
    <row r="7844" spans="1:7" ht="31.5">
      <c r="A7844" s="126"/>
      <c r="B7844" s="257" t="s">
        <v>23739</v>
      </c>
      <c r="C7844" s="95"/>
      <c r="D7844" s="95"/>
      <c r="E7844" s="95"/>
      <c r="F7844" s="95" t="s">
        <v>25184</v>
      </c>
      <c r="G7844" s="258"/>
    </row>
    <row r="7845" spans="1:7" ht="31.5">
      <c r="A7845" s="126"/>
      <c r="B7845" s="257" t="s">
        <v>23740</v>
      </c>
      <c r="C7845" s="95"/>
      <c r="D7845" s="95"/>
      <c r="E7845" s="95"/>
      <c r="F7845" s="95" t="s">
        <v>25184</v>
      </c>
      <c r="G7845" s="258"/>
    </row>
    <row r="7846" spans="1:7" ht="31.5">
      <c r="A7846" s="126"/>
      <c r="B7846" s="257" t="s">
        <v>23741</v>
      </c>
      <c r="C7846" s="95"/>
      <c r="D7846" s="95"/>
      <c r="E7846" s="95"/>
      <c r="F7846" s="95" t="s">
        <v>25184</v>
      </c>
      <c r="G7846" s="258"/>
    </row>
    <row r="7847" spans="1:7" ht="31.5">
      <c r="A7847" s="126"/>
      <c r="B7847" s="257" t="s">
        <v>23742</v>
      </c>
      <c r="C7847" s="95"/>
      <c r="D7847" s="95"/>
      <c r="E7847" s="95"/>
      <c r="F7847" s="95" t="s">
        <v>25184</v>
      </c>
      <c r="G7847" s="258"/>
    </row>
    <row r="7848" spans="1:7" ht="31.5">
      <c r="A7848" s="126"/>
      <c r="B7848" s="257" t="s">
        <v>23743</v>
      </c>
      <c r="C7848" s="95"/>
      <c r="D7848" s="95"/>
      <c r="E7848" s="95"/>
      <c r="F7848" s="95" t="s">
        <v>25184</v>
      </c>
      <c r="G7848" s="258"/>
    </row>
    <row r="7849" spans="1:7" ht="31.5">
      <c r="A7849" s="126"/>
      <c r="B7849" s="257" t="s">
        <v>23744</v>
      </c>
      <c r="C7849" s="95"/>
      <c r="D7849" s="95"/>
      <c r="E7849" s="95"/>
      <c r="F7849" s="95" t="s">
        <v>25184</v>
      </c>
      <c r="G7849" s="258"/>
    </row>
    <row r="7850" spans="1:7" ht="31.5">
      <c r="A7850" s="126"/>
      <c r="B7850" s="257" t="s">
        <v>23745</v>
      </c>
      <c r="C7850" s="95"/>
      <c r="D7850" s="95"/>
      <c r="E7850" s="95"/>
      <c r="F7850" s="95" t="s">
        <v>25184</v>
      </c>
      <c r="G7850" s="258"/>
    </row>
    <row r="7851" spans="1:7" ht="31.5">
      <c r="A7851" s="126"/>
      <c r="B7851" s="257" t="s">
        <v>23746</v>
      </c>
      <c r="C7851" s="95"/>
      <c r="D7851" s="95"/>
      <c r="E7851" s="95"/>
      <c r="F7851" s="95" t="s">
        <v>25184</v>
      </c>
      <c r="G7851" s="258"/>
    </row>
    <row r="7852" spans="1:7" ht="31.5">
      <c r="A7852" s="126"/>
      <c r="B7852" s="257" t="s">
        <v>23747</v>
      </c>
      <c r="C7852" s="95"/>
      <c r="D7852" s="95"/>
      <c r="E7852" s="95"/>
      <c r="F7852" s="95" t="s">
        <v>25184</v>
      </c>
      <c r="G7852" s="258"/>
    </row>
    <row r="7853" spans="1:7" ht="31.5">
      <c r="A7853" s="126"/>
      <c r="B7853" s="257" t="s">
        <v>23748</v>
      </c>
      <c r="C7853" s="95"/>
      <c r="D7853" s="95"/>
      <c r="E7853" s="95"/>
      <c r="F7853" s="95" t="s">
        <v>25184</v>
      </c>
      <c r="G7853" s="258"/>
    </row>
    <row r="7854" spans="1:7" ht="31.5">
      <c r="A7854" s="126"/>
      <c r="B7854" s="257" t="s">
        <v>23749</v>
      </c>
      <c r="C7854" s="95"/>
      <c r="D7854" s="95"/>
      <c r="E7854" s="95"/>
      <c r="F7854" s="95" t="s">
        <v>25184</v>
      </c>
      <c r="G7854" s="258"/>
    </row>
    <row r="7855" spans="1:7" ht="31.5">
      <c r="A7855" s="126"/>
      <c r="B7855" s="257" t="s">
        <v>23750</v>
      </c>
      <c r="C7855" s="95"/>
      <c r="D7855" s="95"/>
      <c r="E7855" s="95"/>
      <c r="F7855" s="95" t="s">
        <v>25184</v>
      </c>
      <c r="G7855" s="258"/>
    </row>
    <row r="7856" spans="1:7" ht="31.5">
      <c r="A7856" s="126"/>
      <c r="B7856" s="257" t="s">
        <v>23751</v>
      </c>
      <c r="C7856" s="95"/>
      <c r="D7856" s="95"/>
      <c r="E7856" s="95"/>
      <c r="F7856" s="95" t="s">
        <v>25184</v>
      </c>
      <c r="G7856" s="258"/>
    </row>
    <row r="7857" spans="1:7" ht="31.5">
      <c r="A7857" s="126"/>
      <c r="B7857" s="257" t="s">
        <v>23752</v>
      </c>
      <c r="C7857" s="95"/>
      <c r="D7857" s="95"/>
      <c r="E7857" s="95"/>
      <c r="F7857" s="95" t="s">
        <v>25184</v>
      </c>
      <c r="G7857" s="258"/>
    </row>
    <row r="7858" spans="1:7" ht="31.5">
      <c r="A7858" s="126"/>
      <c r="B7858" s="257" t="s">
        <v>23753</v>
      </c>
      <c r="C7858" s="95"/>
      <c r="D7858" s="95"/>
      <c r="E7858" s="95"/>
      <c r="F7858" s="95" t="s">
        <v>25184</v>
      </c>
      <c r="G7858" s="258"/>
    </row>
    <row r="7859" spans="1:7" ht="31.5">
      <c r="A7859" s="126"/>
      <c r="B7859" s="257" t="s">
        <v>23754</v>
      </c>
      <c r="C7859" s="95"/>
      <c r="D7859" s="95"/>
      <c r="E7859" s="95"/>
      <c r="F7859" s="95" t="s">
        <v>25184</v>
      </c>
      <c r="G7859" s="258"/>
    </row>
    <row r="7860" spans="1:7" ht="31.5">
      <c r="A7860" s="126"/>
      <c r="B7860" s="257" t="s">
        <v>23755</v>
      </c>
      <c r="C7860" s="95"/>
      <c r="D7860" s="95"/>
      <c r="E7860" s="95"/>
      <c r="F7860" s="95" t="s">
        <v>25184</v>
      </c>
      <c r="G7860" s="258"/>
    </row>
    <row r="7861" spans="1:7" ht="31.5">
      <c r="A7861" s="126"/>
      <c r="B7861" s="257" t="s">
        <v>23756</v>
      </c>
      <c r="C7861" s="95"/>
      <c r="D7861" s="95"/>
      <c r="E7861" s="95"/>
      <c r="F7861" s="95" t="s">
        <v>25184</v>
      </c>
      <c r="G7861" s="258"/>
    </row>
    <row r="7862" spans="1:7" ht="31.5">
      <c r="A7862" s="126"/>
      <c r="B7862" s="257" t="s">
        <v>23757</v>
      </c>
      <c r="C7862" s="95"/>
      <c r="D7862" s="95"/>
      <c r="E7862" s="95"/>
      <c r="F7862" s="95" t="s">
        <v>25184</v>
      </c>
      <c r="G7862" s="258"/>
    </row>
    <row r="7863" spans="1:7" ht="31.5">
      <c r="A7863" s="126"/>
      <c r="B7863" s="257" t="s">
        <v>23758</v>
      </c>
      <c r="C7863" s="95"/>
      <c r="D7863" s="95"/>
      <c r="E7863" s="95"/>
      <c r="F7863" s="95" t="s">
        <v>25184</v>
      </c>
      <c r="G7863" s="258"/>
    </row>
    <row r="7864" spans="1:7" ht="31.5">
      <c r="A7864" s="126"/>
      <c r="B7864" s="257" t="s">
        <v>23759</v>
      </c>
      <c r="C7864" s="95"/>
      <c r="D7864" s="95"/>
      <c r="E7864" s="95"/>
      <c r="F7864" s="95" t="s">
        <v>25184</v>
      </c>
      <c r="G7864" s="258"/>
    </row>
    <row r="7865" spans="1:7" ht="31.5">
      <c r="A7865" s="126"/>
      <c r="B7865" s="257" t="s">
        <v>23760</v>
      </c>
      <c r="C7865" s="95"/>
      <c r="D7865" s="95"/>
      <c r="E7865" s="95"/>
      <c r="F7865" s="95" t="s">
        <v>25184</v>
      </c>
      <c r="G7865" s="258"/>
    </row>
    <row r="7866" spans="1:7" ht="31.5">
      <c r="A7866" s="126"/>
      <c r="B7866" s="257" t="s">
        <v>23761</v>
      </c>
      <c r="C7866" s="95"/>
      <c r="D7866" s="95"/>
      <c r="E7866" s="95"/>
      <c r="F7866" s="95" t="s">
        <v>25184</v>
      </c>
      <c r="G7866" s="258"/>
    </row>
    <row r="7867" spans="1:7" ht="31.5">
      <c r="A7867" s="126"/>
      <c r="B7867" s="257" t="s">
        <v>23762</v>
      </c>
      <c r="C7867" s="95"/>
      <c r="D7867" s="95"/>
      <c r="E7867" s="95"/>
      <c r="F7867" s="95" t="s">
        <v>25184</v>
      </c>
      <c r="G7867" s="258"/>
    </row>
    <row r="7868" spans="1:7" ht="31.5">
      <c r="A7868" s="126"/>
      <c r="B7868" s="257" t="s">
        <v>23763</v>
      </c>
      <c r="C7868" s="95"/>
      <c r="D7868" s="95"/>
      <c r="E7868" s="95"/>
      <c r="F7868" s="95" t="s">
        <v>25184</v>
      </c>
      <c r="G7868" s="258"/>
    </row>
    <row r="7869" spans="1:7" ht="31.5">
      <c r="A7869" s="126"/>
      <c r="B7869" s="257" t="s">
        <v>23764</v>
      </c>
      <c r="C7869" s="95"/>
      <c r="D7869" s="95"/>
      <c r="E7869" s="95"/>
      <c r="F7869" s="95" t="s">
        <v>25184</v>
      </c>
      <c r="G7869" s="258"/>
    </row>
    <row r="7870" spans="1:7" ht="31.5">
      <c r="A7870" s="126"/>
      <c r="B7870" s="257" t="s">
        <v>23765</v>
      </c>
      <c r="C7870" s="95"/>
      <c r="D7870" s="95"/>
      <c r="E7870" s="95"/>
      <c r="F7870" s="95" t="s">
        <v>25184</v>
      </c>
      <c r="G7870" s="258"/>
    </row>
    <row r="7871" spans="1:7" ht="31.5">
      <c r="A7871" s="126"/>
      <c r="B7871" s="257" t="s">
        <v>23766</v>
      </c>
      <c r="C7871" s="95"/>
      <c r="D7871" s="95"/>
      <c r="E7871" s="95"/>
      <c r="F7871" s="95" t="s">
        <v>25184</v>
      </c>
      <c r="G7871" s="258"/>
    </row>
    <row r="7872" spans="1:7" ht="31.5">
      <c r="A7872" s="126"/>
      <c r="B7872" s="257" t="s">
        <v>23767</v>
      </c>
      <c r="C7872" s="95"/>
      <c r="D7872" s="95"/>
      <c r="E7872" s="95"/>
      <c r="F7872" s="95" t="s">
        <v>25184</v>
      </c>
      <c r="G7872" s="258"/>
    </row>
    <row r="7873" spans="1:7" ht="31.5">
      <c r="A7873" s="126"/>
      <c r="B7873" s="257" t="s">
        <v>23768</v>
      </c>
      <c r="C7873" s="95"/>
      <c r="D7873" s="95"/>
      <c r="E7873" s="95"/>
      <c r="F7873" s="95" t="s">
        <v>25184</v>
      </c>
      <c r="G7873" s="258"/>
    </row>
    <row r="7874" spans="1:7" ht="31.5">
      <c r="A7874" s="126"/>
      <c r="B7874" s="257" t="s">
        <v>23769</v>
      </c>
      <c r="C7874" s="95"/>
      <c r="D7874" s="95"/>
      <c r="E7874" s="95"/>
      <c r="F7874" s="95" t="s">
        <v>25184</v>
      </c>
      <c r="G7874" s="258"/>
    </row>
    <row r="7875" spans="1:7" ht="31.5">
      <c r="A7875" s="126"/>
      <c r="B7875" s="257" t="s">
        <v>23770</v>
      </c>
      <c r="C7875" s="95"/>
      <c r="D7875" s="95"/>
      <c r="E7875" s="95"/>
      <c r="F7875" s="95" t="s">
        <v>25184</v>
      </c>
      <c r="G7875" s="258"/>
    </row>
    <row r="7876" spans="1:7" ht="31.5">
      <c r="A7876" s="126"/>
      <c r="B7876" s="257" t="s">
        <v>23771</v>
      </c>
      <c r="C7876" s="95"/>
      <c r="D7876" s="95"/>
      <c r="E7876" s="95"/>
      <c r="F7876" s="95" t="s">
        <v>25184</v>
      </c>
      <c r="G7876" s="258"/>
    </row>
    <row r="7877" spans="1:7" ht="31.5">
      <c r="A7877" s="126"/>
      <c r="B7877" s="257" t="s">
        <v>23772</v>
      </c>
      <c r="C7877" s="95"/>
      <c r="D7877" s="95"/>
      <c r="E7877" s="95"/>
      <c r="F7877" s="95" t="s">
        <v>25184</v>
      </c>
      <c r="G7877" s="258"/>
    </row>
    <row r="7878" spans="1:7" ht="31.5">
      <c r="A7878" s="126"/>
      <c r="B7878" s="257" t="s">
        <v>23773</v>
      </c>
      <c r="C7878" s="95"/>
      <c r="D7878" s="95"/>
      <c r="E7878" s="95"/>
      <c r="F7878" s="95" t="s">
        <v>25184</v>
      </c>
      <c r="G7878" s="258"/>
    </row>
    <row r="7879" spans="1:7" ht="31.5">
      <c r="A7879" s="126"/>
      <c r="B7879" s="257" t="s">
        <v>23774</v>
      </c>
      <c r="C7879" s="95"/>
      <c r="D7879" s="95"/>
      <c r="E7879" s="95"/>
      <c r="F7879" s="95" t="s">
        <v>25184</v>
      </c>
      <c r="G7879" s="258"/>
    </row>
    <row r="7880" spans="1:7" ht="31.5">
      <c r="A7880" s="126"/>
      <c r="B7880" s="257" t="s">
        <v>23775</v>
      </c>
      <c r="C7880" s="95"/>
      <c r="D7880" s="95"/>
      <c r="E7880" s="95"/>
      <c r="F7880" s="95" t="s">
        <v>25184</v>
      </c>
      <c r="G7880" s="258"/>
    </row>
    <row r="7881" spans="1:7" ht="31.5">
      <c r="A7881" s="126"/>
      <c r="B7881" s="257" t="s">
        <v>23776</v>
      </c>
      <c r="C7881" s="95"/>
      <c r="D7881" s="95"/>
      <c r="E7881" s="95"/>
      <c r="F7881" s="95" t="s">
        <v>25184</v>
      </c>
      <c r="G7881" s="258"/>
    </row>
    <row r="7882" spans="1:7" ht="31.5">
      <c r="A7882" s="126"/>
      <c r="B7882" s="257" t="s">
        <v>23777</v>
      </c>
      <c r="C7882" s="95"/>
      <c r="D7882" s="95"/>
      <c r="E7882" s="95"/>
      <c r="F7882" s="95" t="s">
        <v>25184</v>
      </c>
      <c r="G7882" s="258"/>
    </row>
    <row r="7883" spans="1:7" ht="31.5">
      <c r="A7883" s="126"/>
      <c r="B7883" s="257" t="s">
        <v>23778</v>
      </c>
      <c r="C7883" s="95"/>
      <c r="D7883" s="95"/>
      <c r="E7883" s="95"/>
      <c r="F7883" s="95" t="s">
        <v>25184</v>
      </c>
      <c r="G7883" s="258"/>
    </row>
    <row r="7884" spans="1:7" ht="31.5">
      <c r="A7884" s="126"/>
      <c r="B7884" s="257" t="s">
        <v>23779</v>
      </c>
      <c r="C7884" s="95"/>
      <c r="D7884" s="95"/>
      <c r="E7884" s="95"/>
      <c r="F7884" s="95" t="s">
        <v>25184</v>
      </c>
      <c r="G7884" s="258"/>
    </row>
    <row r="7885" spans="1:7" ht="31.5">
      <c r="A7885" s="126"/>
      <c r="B7885" s="257" t="s">
        <v>23780</v>
      </c>
      <c r="C7885" s="95"/>
      <c r="D7885" s="95"/>
      <c r="E7885" s="95"/>
      <c r="F7885" s="95" t="s">
        <v>25184</v>
      </c>
      <c r="G7885" s="258"/>
    </row>
    <row r="7886" spans="1:7" ht="31.5">
      <c r="A7886" s="126"/>
      <c r="B7886" s="257" t="s">
        <v>23781</v>
      </c>
      <c r="C7886" s="95"/>
      <c r="D7886" s="95"/>
      <c r="E7886" s="95"/>
      <c r="F7886" s="95" t="s">
        <v>25184</v>
      </c>
      <c r="G7886" s="258"/>
    </row>
    <row r="7887" spans="1:7" ht="31.5">
      <c r="A7887" s="126"/>
      <c r="B7887" s="257" t="s">
        <v>23782</v>
      </c>
      <c r="C7887" s="95"/>
      <c r="D7887" s="95"/>
      <c r="E7887" s="95"/>
      <c r="F7887" s="95" t="s">
        <v>25184</v>
      </c>
      <c r="G7887" s="258"/>
    </row>
    <row r="7888" spans="1:7" ht="31.5">
      <c r="A7888" s="126"/>
      <c r="B7888" s="257" t="s">
        <v>23783</v>
      </c>
      <c r="C7888" s="95"/>
      <c r="D7888" s="95"/>
      <c r="E7888" s="95"/>
      <c r="F7888" s="95" t="s">
        <v>25184</v>
      </c>
      <c r="G7888" s="258"/>
    </row>
    <row r="7889" spans="1:7" ht="31.5">
      <c r="A7889" s="126"/>
      <c r="B7889" s="257" t="s">
        <v>23784</v>
      </c>
      <c r="C7889" s="95"/>
      <c r="D7889" s="95"/>
      <c r="E7889" s="95"/>
      <c r="F7889" s="95" t="s">
        <v>25184</v>
      </c>
      <c r="G7889" s="258"/>
    </row>
    <row r="7890" spans="1:7" ht="31.5">
      <c r="A7890" s="126"/>
      <c r="B7890" s="257" t="s">
        <v>23785</v>
      </c>
      <c r="C7890" s="95"/>
      <c r="D7890" s="95"/>
      <c r="E7890" s="95"/>
      <c r="F7890" s="95" t="s">
        <v>25184</v>
      </c>
      <c r="G7890" s="258"/>
    </row>
    <row r="7891" spans="1:7" ht="31.5">
      <c r="A7891" s="126"/>
      <c r="B7891" s="257" t="s">
        <v>23786</v>
      </c>
      <c r="C7891" s="95"/>
      <c r="D7891" s="95"/>
      <c r="E7891" s="95"/>
      <c r="F7891" s="95" t="s">
        <v>25184</v>
      </c>
      <c r="G7891" s="258"/>
    </row>
    <row r="7892" spans="1:7" ht="31.5">
      <c r="A7892" s="126"/>
      <c r="B7892" s="257" t="s">
        <v>23787</v>
      </c>
      <c r="C7892" s="95"/>
      <c r="D7892" s="95"/>
      <c r="E7892" s="95"/>
      <c r="F7892" s="95" t="s">
        <v>25184</v>
      </c>
      <c r="G7892" s="258"/>
    </row>
    <row r="7893" spans="1:7" ht="31.5">
      <c r="A7893" s="126"/>
      <c r="B7893" s="257" t="s">
        <v>23788</v>
      </c>
      <c r="C7893" s="95"/>
      <c r="D7893" s="95"/>
      <c r="E7893" s="95"/>
      <c r="F7893" s="95" t="s">
        <v>25184</v>
      </c>
      <c r="G7893" s="258"/>
    </row>
    <row r="7894" spans="1:7" ht="31.5">
      <c r="A7894" s="126"/>
      <c r="B7894" s="257" t="s">
        <v>23789</v>
      </c>
      <c r="C7894" s="95"/>
      <c r="D7894" s="95"/>
      <c r="E7894" s="95"/>
      <c r="F7894" s="95" t="s">
        <v>25184</v>
      </c>
      <c r="G7894" s="258"/>
    </row>
    <row r="7895" spans="1:7" ht="31.5">
      <c r="A7895" s="126"/>
      <c r="B7895" s="257" t="s">
        <v>23790</v>
      </c>
      <c r="C7895" s="95"/>
      <c r="D7895" s="95"/>
      <c r="E7895" s="95"/>
      <c r="F7895" s="95" t="s">
        <v>25184</v>
      </c>
      <c r="G7895" s="258"/>
    </row>
    <row r="7896" spans="1:7" ht="31.5">
      <c r="A7896" s="126"/>
      <c r="B7896" s="257" t="s">
        <v>23791</v>
      </c>
      <c r="C7896" s="95"/>
      <c r="D7896" s="95"/>
      <c r="E7896" s="95"/>
      <c r="F7896" s="95" t="s">
        <v>25184</v>
      </c>
      <c r="G7896" s="258"/>
    </row>
    <row r="7897" spans="1:7" ht="31.5">
      <c r="A7897" s="126"/>
      <c r="B7897" s="257" t="s">
        <v>23792</v>
      </c>
      <c r="C7897" s="95"/>
      <c r="D7897" s="95"/>
      <c r="E7897" s="95"/>
      <c r="F7897" s="95" t="s">
        <v>25184</v>
      </c>
      <c r="G7897" s="258"/>
    </row>
    <row r="7898" spans="1:7" ht="31.5">
      <c r="A7898" s="126"/>
      <c r="B7898" s="257" t="s">
        <v>23793</v>
      </c>
      <c r="C7898" s="95"/>
      <c r="D7898" s="95"/>
      <c r="E7898" s="95"/>
      <c r="F7898" s="95" t="s">
        <v>25184</v>
      </c>
      <c r="G7898" s="258"/>
    </row>
    <row r="7899" spans="1:7" ht="31.5">
      <c r="A7899" s="126"/>
      <c r="B7899" s="257" t="s">
        <v>23794</v>
      </c>
      <c r="C7899" s="95"/>
      <c r="D7899" s="95"/>
      <c r="E7899" s="95"/>
      <c r="F7899" s="95" t="s">
        <v>25184</v>
      </c>
      <c r="G7899" s="258"/>
    </row>
    <row r="7900" spans="1:7" ht="31.5">
      <c r="A7900" s="126"/>
      <c r="B7900" s="257" t="s">
        <v>23795</v>
      </c>
      <c r="C7900" s="95"/>
      <c r="D7900" s="95"/>
      <c r="E7900" s="95"/>
      <c r="F7900" s="95" t="s">
        <v>25184</v>
      </c>
      <c r="G7900" s="258"/>
    </row>
    <row r="7901" spans="1:7" ht="31.5">
      <c r="A7901" s="126"/>
      <c r="B7901" s="257" t="s">
        <v>23796</v>
      </c>
      <c r="C7901" s="95"/>
      <c r="D7901" s="95"/>
      <c r="E7901" s="95"/>
      <c r="F7901" s="95" t="s">
        <v>25184</v>
      </c>
      <c r="G7901" s="258"/>
    </row>
    <row r="7902" spans="1:7" ht="31.5">
      <c r="A7902" s="126"/>
      <c r="B7902" s="257" t="s">
        <v>23797</v>
      </c>
      <c r="C7902" s="95"/>
      <c r="D7902" s="95"/>
      <c r="E7902" s="95"/>
      <c r="F7902" s="95" t="s">
        <v>25184</v>
      </c>
      <c r="G7902" s="258"/>
    </row>
    <row r="7903" spans="1:7" ht="31.5">
      <c r="A7903" s="126"/>
      <c r="B7903" s="257" t="s">
        <v>23798</v>
      </c>
      <c r="C7903" s="95"/>
      <c r="D7903" s="95"/>
      <c r="E7903" s="95"/>
      <c r="F7903" s="95" t="s">
        <v>25184</v>
      </c>
      <c r="G7903" s="258"/>
    </row>
    <row r="7904" spans="1:7" ht="31.5">
      <c r="A7904" s="126"/>
      <c r="B7904" s="257" t="s">
        <v>23799</v>
      </c>
      <c r="C7904" s="95"/>
      <c r="D7904" s="95"/>
      <c r="E7904" s="95"/>
      <c r="F7904" s="95" t="s">
        <v>25184</v>
      </c>
      <c r="G7904" s="258"/>
    </row>
    <row r="7905" spans="1:7" ht="31.5">
      <c r="A7905" s="126"/>
      <c r="B7905" s="257" t="s">
        <v>23800</v>
      </c>
      <c r="C7905" s="95"/>
      <c r="D7905" s="95"/>
      <c r="E7905" s="95"/>
      <c r="F7905" s="95" t="s">
        <v>25184</v>
      </c>
      <c r="G7905" s="258"/>
    </row>
    <row r="7906" spans="1:7" ht="31.5">
      <c r="A7906" s="126"/>
      <c r="B7906" s="257" t="s">
        <v>23801</v>
      </c>
      <c r="C7906" s="95"/>
      <c r="D7906" s="95"/>
      <c r="E7906" s="95"/>
      <c r="F7906" s="95" t="s">
        <v>25184</v>
      </c>
      <c r="G7906" s="258"/>
    </row>
    <row r="7907" spans="1:7" ht="31.5">
      <c r="A7907" s="126"/>
      <c r="B7907" s="257" t="s">
        <v>23802</v>
      </c>
      <c r="C7907" s="95"/>
      <c r="D7907" s="95"/>
      <c r="E7907" s="95"/>
      <c r="F7907" s="95" t="s">
        <v>25184</v>
      </c>
      <c r="G7907" s="258"/>
    </row>
    <row r="7908" spans="1:7" ht="31.5">
      <c r="A7908" s="126"/>
      <c r="B7908" s="257" t="s">
        <v>23803</v>
      </c>
      <c r="C7908" s="95"/>
      <c r="D7908" s="95"/>
      <c r="E7908" s="95"/>
      <c r="F7908" s="95" t="s">
        <v>25184</v>
      </c>
      <c r="G7908" s="258"/>
    </row>
    <row r="7909" spans="1:7" ht="31.5">
      <c r="A7909" s="126"/>
      <c r="B7909" s="257" t="s">
        <v>23804</v>
      </c>
      <c r="C7909" s="95"/>
      <c r="D7909" s="95"/>
      <c r="E7909" s="95"/>
      <c r="F7909" s="95" t="s">
        <v>25184</v>
      </c>
      <c r="G7909" s="258"/>
    </row>
    <row r="7910" spans="1:7" ht="31.5">
      <c r="A7910" s="126"/>
      <c r="B7910" s="257" t="s">
        <v>23805</v>
      </c>
      <c r="C7910" s="95"/>
      <c r="D7910" s="95"/>
      <c r="E7910" s="95"/>
      <c r="F7910" s="95" t="s">
        <v>25184</v>
      </c>
      <c r="G7910" s="258"/>
    </row>
    <row r="7911" spans="1:7" ht="31.5">
      <c r="A7911" s="126"/>
      <c r="B7911" s="257" t="s">
        <v>23806</v>
      </c>
      <c r="C7911" s="95"/>
      <c r="D7911" s="95"/>
      <c r="E7911" s="95"/>
      <c r="F7911" s="95" t="s">
        <v>25184</v>
      </c>
      <c r="G7911" s="258"/>
    </row>
    <row r="7912" spans="1:7" ht="31.5">
      <c r="A7912" s="126"/>
      <c r="B7912" s="257" t="s">
        <v>23807</v>
      </c>
      <c r="C7912" s="95"/>
      <c r="D7912" s="95"/>
      <c r="E7912" s="95"/>
      <c r="F7912" s="95" t="s">
        <v>25184</v>
      </c>
      <c r="G7912" s="258"/>
    </row>
    <row r="7913" spans="1:7" ht="31.5">
      <c r="A7913" s="126"/>
      <c r="B7913" s="257" t="s">
        <v>23808</v>
      </c>
      <c r="C7913" s="95"/>
      <c r="D7913" s="95"/>
      <c r="E7913" s="95"/>
      <c r="F7913" s="95" t="s">
        <v>25184</v>
      </c>
      <c r="G7913" s="258"/>
    </row>
    <row r="7914" spans="1:7" ht="31.5">
      <c r="A7914" s="126"/>
      <c r="B7914" s="257" t="s">
        <v>23809</v>
      </c>
      <c r="C7914" s="95"/>
      <c r="D7914" s="95"/>
      <c r="E7914" s="95"/>
      <c r="F7914" s="95" t="s">
        <v>25184</v>
      </c>
      <c r="G7914" s="258"/>
    </row>
    <row r="7915" spans="1:7" ht="31.5">
      <c r="A7915" s="126"/>
      <c r="B7915" s="257" t="s">
        <v>23810</v>
      </c>
      <c r="C7915" s="95"/>
      <c r="D7915" s="95"/>
      <c r="E7915" s="95"/>
      <c r="F7915" s="95" t="s">
        <v>25184</v>
      </c>
      <c r="G7915" s="258"/>
    </row>
    <row r="7916" spans="1:7" ht="31.5">
      <c r="A7916" s="126"/>
      <c r="B7916" s="257" t="s">
        <v>23811</v>
      </c>
      <c r="C7916" s="95"/>
      <c r="D7916" s="95"/>
      <c r="E7916" s="95"/>
      <c r="F7916" s="95" t="s">
        <v>25184</v>
      </c>
      <c r="G7916" s="258"/>
    </row>
    <row r="7917" spans="1:7" ht="31.5">
      <c r="A7917" s="126"/>
      <c r="B7917" s="257" t="s">
        <v>23812</v>
      </c>
      <c r="C7917" s="95"/>
      <c r="D7917" s="95"/>
      <c r="E7917" s="95"/>
      <c r="F7917" s="95" t="s">
        <v>25184</v>
      </c>
      <c r="G7917" s="258"/>
    </row>
    <row r="7918" spans="1:7" ht="31.5">
      <c r="A7918" s="126"/>
      <c r="B7918" s="257" t="s">
        <v>23813</v>
      </c>
      <c r="C7918" s="95"/>
      <c r="D7918" s="95"/>
      <c r="E7918" s="95"/>
      <c r="F7918" s="95" t="s">
        <v>25184</v>
      </c>
      <c r="G7918" s="258"/>
    </row>
    <row r="7919" spans="1:7" ht="31.5">
      <c r="A7919" s="126"/>
      <c r="B7919" s="257" t="s">
        <v>23814</v>
      </c>
      <c r="C7919" s="95"/>
      <c r="D7919" s="95"/>
      <c r="E7919" s="95"/>
      <c r="F7919" s="95" t="s">
        <v>25184</v>
      </c>
      <c r="G7919" s="258"/>
    </row>
    <row r="7920" spans="1:7" ht="31.5">
      <c r="A7920" s="126"/>
      <c r="B7920" s="257" t="s">
        <v>23815</v>
      </c>
      <c r="C7920" s="95"/>
      <c r="D7920" s="95"/>
      <c r="E7920" s="95"/>
      <c r="F7920" s="95" t="s">
        <v>25184</v>
      </c>
      <c r="G7920" s="258"/>
    </row>
    <row r="7921" spans="1:7" ht="31.5">
      <c r="A7921" s="126"/>
      <c r="B7921" s="257" t="s">
        <v>23816</v>
      </c>
      <c r="C7921" s="95"/>
      <c r="D7921" s="95"/>
      <c r="E7921" s="95"/>
      <c r="F7921" s="95" t="s">
        <v>25184</v>
      </c>
      <c r="G7921" s="258"/>
    </row>
    <row r="7922" spans="1:7" ht="31.5">
      <c r="A7922" s="126"/>
      <c r="B7922" s="257" t="s">
        <v>23817</v>
      </c>
      <c r="C7922" s="95"/>
      <c r="D7922" s="95"/>
      <c r="E7922" s="95"/>
      <c r="F7922" s="95" t="s">
        <v>25184</v>
      </c>
      <c r="G7922" s="258"/>
    </row>
    <row r="7923" spans="1:7" ht="31.5">
      <c r="A7923" s="126"/>
      <c r="B7923" s="257" t="s">
        <v>23818</v>
      </c>
      <c r="C7923" s="95"/>
      <c r="D7923" s="95"/>
      <c r="E7923" s="95"/>
      <c r="F7923" s="95" t="s">
        <v>25184</v>
      </c>
      <c r="G7923" s="258"/>
    </row>
    <row r="7924" spans="1:7" ht="31.5">
      <c r="A7924" s="126"/>
      <c r="B7924" s="257" t="s">
        <v>23819</v>
      </c>
      <c r="C7924" s="95"/>
      <c r="D7924" s="95"/>
      <c r="E7924" s="95"/>
      <c r="F7924" s="95" t="s">
        <v>25184</v>
      </c>
      <c r="G7924" s="258"/>
    </row>
    <row r="7925" spans="1:7" ht="31.5">
      <c r="A7925" s="126"/>
      <c r="B7925" s="257" t="s">
        <v>23820</v>
      </c>
      <c r="C7925" s="95"/>
      <c r="D7925" s="95"/>
      <c r="E7925" s="95"/>
      <c r="F7925" s="95" t="s">
        <v>25184</v>
      </c>
      <c r="G7925" s="258"/>
    </row>
    <row r="7926" spans="1:7" ht="31.5">
      <c r="A7926" s="126"/>
      <c r="B7926" s="257" t="s">
        <v>23821</v>
      </c>
      <c r="C7926" s="95"/>
      <c r="D7926" s="95"/>
      <c r="E7926" s="95"/>
      <c r="F7926" s="95" t="s">
        <v>25184</v>
      </c>
      <c r="G7926" s="258"/>
    </row>
    <row r="7927" spans="1:7" ht="31.5">
      <c r="A7927" s="126"/>
      <c r="B7927" s="257" t="s">
        <v>23822</v>
      </c>
      <c r="C7927" s="95"/>
      <c r="D7927" s="95"/>
      <c r="E7927" s="95"/>
      <c r="F7927" s="95" t="s">
        <v>25184</v>
      </c>
      <c r="G7927" s="258"/>
    </row>
    <row r="7928" spans="1:7" ht="31.5">
      <c r="A7928" s="126"/>
      <c r="B7928" s="257" t="s">
        <v>23823</v>
      </c>
      <c r="C7928" s="95"/>
      <c r="D7928" s="95"/>
      <c r="E7928" s="95"/>
      <c r="F7928" s="95" t="s">
        <v>25184</v>
      </c>
      <c r="G7928" s="258"/>
    </row>
    <row r="7929" spans="1:7" ht="31.5">
      <c r="A7929" s="126"/>
      <c r="B7929" s="257" t="s">
        <v>23824</v>
      </c>
      <c r="C7929" s="95"/>
      <c r="D7929" s="95"/>
      <c r="E7929" s="95"/>
      <c r="F7929" s="95" t="s">
        <v>25184</v>
      </c>
      <c r="G7929" s="258"/>
    </row>
    <row r="7930" spans="1:7" ht="31.5">
      <c r="A7930" s="126"/>
      <c r="B7930" s="257" t="s">
        <v>23825</v>
      </c>
      <c r="C7930" s="95"/>
      <c r="D7930" s="95"/>
      <c r="E7930" s="95"/>
      <c r="F7930" s="95" t="s">
        <v>25184</v>
      </c>
      <c r="G7930" s="258"/>
    </row>
    <row r="7931" spans="1:7" ht="31.5">
      <c r="A7931" s="126"/>
      <c r="B7931" s="257" t="s">
        <v>23826</v>
      </c>
      <c r="C7931" s="95"/>
      <c r="D7931" s="95"/>
      <c r="E7931" s="95"/>
      <c r="F7931" s="95" t="s">
        <v>25184</v>
      </c>
      <c r="G7931" s="258"/>
    </row>
    <row r="7932" spans="1:7" ht="31.5">
      <c r="A7932" s="126"/>
      <c r="B7932" s="257" t="s">
        <v>23827</v>
      </c>
      <c r="C7932" s="95"/>
      <c r="D7932" s="95"/>
      <c r="E7932" s="95"/>
      <c r="F7932" s="95" t="s">
        <v>25184</v>
      </c>
      <c r="G7932" s="258"/>
    </row>
    <row r="7933" spans="1:7" ht="31.5">
      <c r="A7933" s="126"/>
      <c r="B7933" s="257" t="s">
        <v>23828</v>
      </c>
      <c r="C7933" s="95"/>
      <c r="D7933" s="95"/>
      <c r="E7933" s="95"/>
      <c r="F7933" s="95" t="s">
        <v>25184</v>
      </c>
      <c r="G7933" s="258"/>
    </row>
    <row r="7934" spans="1:7" ht="31.5">
      <c r="A7934" s="126"/>
      <c r="B7934" s="257" t="s">
        <v>23829</v>
      </c>
      <c r="C7934" s="95"/>
      <c r="D7934" s="95"/>
      <c r="E7934" s="95"/>
      <c r="F7934" s="95" t="s">
        <v>25184</v>
      </c>
      <c r="G7934" s="258"/>
    </row>
    <row r="7935" spans="1:7" ht="31.5">
      <c r="A7935" s="126"/>
      <c r="B7935" s="257" t="s">
        <v>23830</v>
      </c>
      <c r="C7935" s="95"/>
      <c r="D7935" s="95"/>
      <c r="E7935" s="95"/>
      <c r="F7935" s="95" t="s">
        <v>25184</v>
      </c>
      <c r="G7935" s="258"/>
    </row>
    <row r="7936" spans="1:7" ht="31.5">
      <c r="A7936" s="126"/>
      <c r="B7936" s="257" t="s">
        <v>23831</v>
      </c>
      <c r="C7936" s="95"/>
      <c r="D7936" s="95"/>
      <c r="E7936" s="95"/>
      <c r="F7936" s="95" t="s">
        <v>25184</v>
      </c>
      <c r="G7936" s="258"/>
    </row>
    <row r="7937" spans="1:7" ht="31.5">
      <c r="A7937" s="126"/>
      <c r="B7937" s="257" t="s">
        <v>23832</v>
      </c>
      <c r="C7937" s="95"/>
      <c r="D7937" s="95"/>
      <c r="E7937" s="95"/>
      <c r="F7937" s="95" t="s">
        <v>25184</v>
      </c>
      <c r="G7937" s="258"/>
    </row>
    <row r="7938" spans="1:7" ht="31.5">
      <c r="A7938" s="126"/>
      <c r="B7938" s="257" t="s">
        <v>23833</v>
      </c>
      <c r="C7938" s="95"/>
      <c r="D7938" s="95"/>
      <c r="E7938" s="95"/>
      <c r="F7938" s="95" t="s">
        <v>25184</v>
      </c>
      <c r="G7938" s="258"/>
    </row>
    <row r="7939" spans="1:7" ht="31.5">
      <c r="A7939" s="126"/>
      <c r="B7939" s="257" t="s">
        <v>23834</v>
      </c>
      <c r="C7939" s="95"/>
      <c r="D7939" s="95"/>
      <c r="E7939" s="95"/>
      <c r="F7939" s="95" t="s">
        <v>25184</v>
      </c>
      <c r="G7939" s="258"/>
    </row>
    <row r="7940" spans="1:7" ht="31.5">
      <c r="A7940" s="126"/>
      <c r="B7940" s="257" t="s">
        <v>23835</v>
      </c>
      <c r="C7940" s="95"/>
      <c r="D7940" s="95"/>
      <c r="E7940" s="95"/>
      <c r="F7940" s="95" t="s">
        <v>25184</v>
      </c>
      <c r="G7940" s="258"/>
    </row>
    <row r="7941" spans="1:7" ht="31.5">
      <c r="A7941" s="126"/>
      <c r="B7941" s="257" t="s">
        <v>23836</v>
      </c>
      <c r="C7941" s="95"/>
      <c r="D7941" s="95"/>
      <c r="E7941" s="95"/>
      <c r="F7941" s="95" t="s">
        <v>25184</v>
      </c>
      <c r="G7941" s="258"/>
    </row>
    <row r="7942" spans="1:7" ht="31.5">
      <c r="A7942" s="126"/>
      <c r="B7942" s="257" t="s">
        <v>23837</v>
      </c>
      <c r="C7942" s="95"/>
      <c r="D7942" s="95"/>
      <c r="E7942" s="95"/>
      <c r="F7942" s="95" t="s">
        <v>25184</v>
      </c>
      <c r="G7942" s="258"/>
    </row>
    <row r="7943" spans="1:7" ht="31.5">
      <c r="A7943" s="126"/>
      <c r="B7943" s="257" t="s">
        <v>23838</v>
      </c>
      <c r="C7943" s="95"/>
      <c r="D7943" s="95"/>
      <c r="E7943" s="95"/>
      <c r="F7943" s="95" t="s">
        <v>25184</v>
      </c>
      <c r="G7943" s="258"/>
    </row>
    <row r="7944" spans="1:7" ht="31.5">
      <c r="A7944" s="126"/>
      <c r="B7944" s="257" t="s">
        <v>23839</v>
      </c>
      <c r="C7944" s="95"/>
      <c r="D7944" s="95"/>
      <c r="E7944" s="95"/>
      <c r="F7944" s="95" t="s">
        <v>25184</v>
      </c>
      <c r="G7944" s="258"/>
    </row>
    <row r="7945" spans="1:7" ht="31.5">
      <c r="A7945" s="126"/>
      <c r="B7945" s="257" t="s">
        <v>23840</v>
      </c>
      <c r="C7945" s="95"/>
      <c r="D7945" s="95"/>
      <c r="E7945" s="95"/>
      <c r="F7945" s="95" t="s">
        <v>25184</v>
      </c>
      <c r="G7945" s="258"/>
    </row>
    <row r="7946" spans="1:7" ht="31.5">
      <c r="A7946" s="126"/>
      <c r="B7946" s="257" t="s">
        <v>23841</v>
      </c>
      <c r="C7946" s="95"/>
      <c r="D7946" s="95"/>
      <c r="E7946" s="95"/>
      <c r="F7946" s="95" t="s">
        <v>25184</v>
      </c>
      <c r="G7946" s="258"/>
    </row>
    <row r="7947" spans="1:7" ht="31.5">
      <c r="A7947" s="126"/>
      <c r="B7947" s="257" t="s">
        <v>23842</v>
      </c>
      <c r="C7947" s="95"/>
      <c r="D7947" s="95"/>
      <c r="E7947" s="95"/>
      <c r="F7947" s="95" t="s">
        <v>25184</v>
      </c>
      <c r="G7947" s="258"/>
    </row>
    <row r="7948" spans="1:7" ht="31.5">
      <c r="A7948" s="126"/>
      <c r="B7948" s="257" t="s">
        <v>23843</v>
      </c>
      <c r="C7948" s="95"/>
      <c r="D7948" s="95"/>
      <c r="E7948" s="95"/>
      <c r="F7948" s="95" t="s">
        <v>25184</v>
      </c>
      <c r="G7948" s="258"/>
    </row>
    <row r="7949" spans="1:7" ht="31.5">
      <c r="A7949" s="126"/>
      <c r="B7949" s="257" t="s">
        <v>23844</v>
      </c>
      <c r="C7949" s="95"/>
      <c r="D7949" s="95"/>
      <c r="E7949" s="95"/>
      <c r="F7949" s="95" t="s">
        <v>25184</v>
      </c>
      <c r="G7949" s="258"/>
    </row>
    <row r="7950" spans="1:7" ht="31.5">
      <c r="A7950" s="126"/>
      <c r="B7950" s="257" t="s">
        <v>23845</v>
      </c>
      <c r="C7950" s="95"/>
      <c r="D7950" s="95"/>
      <c r="E7950" s="95"/>
      <c r="F7950" s="95" t="s">
        <v>25184</v>
      </c>
      <c r="G7950" s="258"/>
    </row>
    <row r="7951" spans="1:7" ht="31.5">
      <c r="A7951" s="126"/>
      <c r="B7951" s="257" t="s">
        <v>23846</v>
      </c>
      <c r="C7951" s="95"/>
      <c r="D7951" s="95"/>
      <c r="E7951" s="95"/>
      <c r="F7951" s="95" t="s">
        <v>25184</v>
      </c>
      <c r="G7951" s="258"/>
    </row>
    <row r="7952" spans="1:7" ht="31.5">
      <c r="A7952" s="126"/>
      <c r="B7952" s="257" t="s">
        <v>23847</v>
      </c>
      <c r="C7952" s="95"/>
      <c r="D7952" s="95"/>
      <c r="E7952" s="95"/>
      <c r="F7952" s="95" t="s">
        <v>25184</v>
      </c>
      <c r="G7952" s="258"/>
    </row>
    <row r="7953" spans="1:7" ht="31.5">
      <c r="A7953" s="126"/>
      <c r="B7953" s="257" t="s">
        <v>23848</v>
      </c>
      <c r="C7953" s="95"/>
      <c r="D7953" s="95"/>
      <c r="E7953" s="95"/>
      <c r="F7953" s="95" t="s">
        <v>25184</v>
      </c>
      <c r="G7953" s="258"/>
    </row>
    <row r="7954" spans="1:7" ht="31.5">
      <c r="A7954" s="126"/>
      <c r="B7954" s="257" t="s">
        <v>23849</v>
      </c>
      <c r="C7954" s="95"/>
      <c r="D7954" s="95"/>
      <c r="E7954" s="95"/>
      <c r="F7954" s="95" t="s">
        <v>25184</v>
      </c>
      <c r="G7954" s="258"/>
    </row>
    <row r="7955" spans="1:7" ht="31.5">
      <c r="A7955" s="126"/>
      <c r="B7955" s="257" t="s">
        <v>23850</v>
      </c>
      <c r="C7955" s="95"/>
      <c r="D7955" s="95"/>
      <c r="E7955" s="95"/>
      <c r="F7955" s="95" t="s">
        <v>25184</v>
      </c>
      <c r="G7955" s="258"/>
    </row>
    <row r="7956" spans="1:7" ht="31.5">
      <c r="A7956" s="126"/>
      <c r="B7956" s="257" t="s">
        <v>23851</v>
      </c>
      <c r="C7956" s="95"/>
      <c r="D7956" s="95"/>
      <c r="E7956" s="95"/>
      <c r="F7956" s="95" t="s">
        <v>25184</v>
      </c>
      <c r="G7956" s="258"/>
    </row>
    <row r="7957" spans="1:7" ht="31.5">
      <c r="A7957" s="126"/>
      <c r="B7957" s="257" t="s">
        <v>23852</v>
      </c>
      <c r="C7957" s="95"/>
      <c r="D7957" s="95"/>
      <c r="E7957" s="95"/>
      <c r="F7957" s="95" t="s">
        <v>25184</v>
      </c>
      <c r="G7957" s="258"/>
    </row>
    <row r="7958" spans="1:7" ht="31.5">
      <c r="A7958" s="126"/>
      <c r="B7958" s="257" t="s">
        <v>23853</v>
      </c>
      <c r="C7958" s="95"/>
      <c r="D7958" s="95"/>
      <c r="E7958" s="95"/>
      <c r="F7958" s="95" t="s">
        <v>25184</v>
      </c>
      <c r="G7958" s="258"/>
    </row>
    <row r="7959" spans="1:7" ht="31.5">
      <c r="A7959" s="126"/>
      <c r="B7959" s="257" t="s">
        <v>23854</v>
      </c>
      <c r="C7959" s="95"/>
      <c r="D7959" s="95"/>
      <c r="E7959" s="95"/>
      <c r="F7959" s="95" t="s">
        <v>25184</v>
      </c>
      <c r="G7959" s="258"/>
    </row>
    <row r="7960" spans="1:7" ht="31.5">
      <c r="A7960" s="126"/>
      <c r="B7960" s="257" t="s">
        <v>23855</v>
      </c>
      <c r="C7960" s="95"/>
      <c r="D7960" s="95"/>
      <c r="E7960" s="95"/>
      <c r="F7960" s="95" t="s">
        <v>25184</v>
      </c>
      <c r="G7960" s="258"/>
    </row>
    <row r="7961" spans="1:7" ht="31.5">
      <c r="A7961" s="126"/>
      <c r="B7961" s="257" t="s">
        <v>23856</v>
      </c>
      <c r="C7961" s="95"/>
      <c r="D7961" s="95"/>
      <c r="E7961" s="95"/>
      <c r="F7961" s="95" t="s">
        <v>25184</v>
      </c>
      <c r="G7961" s="258"/>
    </row>
    <row r="7962" spans="1:7" ht="31.5">
      <c r="A7962" s="126"/>
      <c r="B7962" s="257" t="s">
        <v>23857</v>
      </c>
      <c r="C7962" s="95"/>
      <c r="D7962" s="95"/>
      <c r="E7962" s="95"/>
      <c r="F7962" s="95" t="s">
        <v>25184</v>
      </c>
      <c r="G7962" s="258"/>
    </row>
    <row r="7963" spans="1:7" ht="31.5">
      <c r="A7963" s="126"/>
      <c r="B7963" s="257" t="s">
        <v>23858</v>
      </c>
      <c r="C7963" s="95"/>
      <c r="D7963" s="95"/>
      <c r="E7963" s="95"/>
      <c r="F7963" s="95" t="s">
        <v>25184</v>
      </c>
      <c r="G7963" s="258"/>
    </row>
    <row r="7964" spans="1:7" ht="31.5">
      <c r="A7964" s="126"/>
      <c r="B7964" s="257" t="s">
        <v>23859</v>
      </c>
      <c r="C7964" s="95"/>
      <c r="D7964" s="95"/>
      <c r="E7964" s="95"/>
      <c r="F7964" s="95" t="s">
        <v>25184</v>
      </c>
      <c r="G7964" s="258"/>
    </row>
    <row r="7965" spans="1:7" ht="31.5">
      <c r="A7965" s="126"/>
      <c r="B7965" s="257" t="s">
        <v>23860</v>
      </c>
      <c r="C7965" s="95"/>
      <c r="D7965" s="95"/>
      <c r="E7965" s="95"/>
      <c r="F7965" s="95" t="s">
        <v>25184</v>
      </c>
      <c r="G7965" s="258"/>
    </row>
    <row r="7966" spans="1:7" ht="31.5">
      <c r="A7966" s="126"/>
      <c r="B7966" s="257" t="s">
        <v>23861</v>
      </c>
      <c r="C7966" s="95"/>
      <c r="D7966" s="95"/>
      <c r="E7966" s="95"/>
      <c r="F7966" s="95" t="s">
        <v>25184</v>
      </c>
      <c r="G7966" s="258"/>
    </row>
    <row r="7967" spans="1:7" ht="31.5">
      <c r="A7967" s="126"/>
      <c r="B7967" s="257" t="s">
        <v>23862</v>
      </c>
      <c r="C7967" s="95"/>
      <c r="D7967" s="95"/>
      <c r="E7967" s="95"/>
      <c r="F7967" s="95" t="s">
        <v>25184</v>
      </c>
      <c r="G7967" s="258"/>
    </row>
    <row r="7968" spans="1:7" ht="31.5">
      <c r="A7968" s="126"/>
      <c r="B7968" s="257" t="s">
        <v>23863</v>
      </c>
      <c r="C7968" s="95"/>
      <c r="D7968" s="95"/>
      <c r="E7968" s="95"/>
      <c r="F7968" s="95" t="s">
        <v>25184</v>
      </c>
      <c r="G7968" s="258"/>
    </row>
    <row r="7969" spans="1:7" ht="31.5">
      <c r="A7969" s="126"/>
      <c r="B7969" s="257" t="s">
        <v>23864</v>
      </c>
      <c r="C7969" s="95"/>
      <c r="D7969" s="95"/>
      <c r="E7969" s="95"/>
      <c r="F7969" s="95" t="s">
        <v>25184</v>
      </c>
      <c r="G7969" s="258"/>
    </row>
    <row r="7970" spans="1:7" ht="31.5">
      <c r="A7970" s="126"/>
      <c r="B7970" s="257" t="s">
        <v>23865</v>
      </c>
      <c r="C7970" s="95"/>
      <c r="D7970" s="95"/>
      <c r="E7970" s="95"/>
      <c r="F7970" s="95" t="s">
        <v>25184</v>
      </c>
      <c r="G7970" s="258"/>
    </row>
    <row r="7971" spans="1:7" ht="31.5">
      <c r="A7971" s="126"/>
      <c r="B7971" s="257" t="s">
        <v>23866</v>
      </c>
      <c r="C7971" s="95"/>
      <c r="D7971" s="95"/>
      <c r="E7971" s="95"/>
      <c r="F7971" s="95" t="s">
        <v>25184</v>
      </c>
      <c r="G7971" s="258"/>
    </row>
    <row r="7972" spans="1:7" ht="31.5">
      <c r="A7972" s="126"/>
      <c r="B7972" s="257" t="s">
        <v>23867</v>
      </c>
      <c r="C7972" s="95"/>
      <c r="D7972" s="95"/>
      <c r="E7972" s="95"/>
      <c r="F7972" s="95" t="s">
        <v>25184</v>
      </c>
      <c r="G7972" s="258"/>
    </row>
    <row r="7973" spans="1:7" ht="31.5">
      <c r="A7973" s="126"/>
      <c r="B7973" s="257" t="s">
        <v>23868</v>
      </c>
      <c r="C7973" s="95"/>
      <c r="D7973" s="95"/>
      <c r="E7973" s="95"/>
      <c r="F7973" s="95" t="s">
        <v>25184</v>
      </c>
      <c r="G7973" s="258"/>
    </row>
    <row r="7974" spans="1:7" ht="31.5">
      <c r="A7974" s="126"/>
      <c r="B7974" s="257" t="s">
        <v>23869</v>
      </c>
      <c r="C7974" s="95"/>
      <c r="D7974" s="95"/>
      <c r="E7974" s="95"/>
      <c r="F7974" s="95" t="s">
        <v>25184</v>
      </c>
      <c r="G7974" s="258"/>
    </row>
    <row r="7975" spans="1:7" ht="31.5">
      <c r="A7975" s="126"/>
      <c r="B7975" s="257" t="s">
        <v>23870</v>
      </c>
      <c r="C7975" s="95"/>
      <c r="D7975" s="95"/>
      <c r="E7975" s="95"/>
      <c r="F7975" s="95" t="s">
        <v>25184</v>
      </c>
      <c r="G7975" s="258"/>
    </row>
    <row r="7976" spans="1:7" ht="31.5">
      <c r="A7976" s="126"/>
      <c r="B7976" s="257" t="s">
        <v>23871</v>
      </c>
      <c r="C7976" s="95"/>
      <c r="D7976" s="95"/>
      <c r="E7976" s="95"/>
      <c r="F7976" s="95" t="s">
        <v>25184</v>
      </c>
      <c r="G7976" s="258"/>
    </row>
    <row r="7977" spans="1:7" ht="31.5">
      <c r="A7977" s="126"/>
      <c r="B7977" s="257" t="s">
        <v>23872</v>
      </c>
      <c r="C7977" s="95"/>
      <c r="D7977" s="95"/>
      <c r="E7977" s="95"/>
      <c r="F7977" s="95" t="s">
        <v>25184</v>
      </c>
      <c r="G7977" s="258"/>
    </row>
    <row r="7978" spans="1:7" ht="31.5">
      <c r="A7978" s="126"/>
      <c r="B7978" s="257" t="s">
        <v>23873</v>
      </c>
      <c r="C7978" s="95"/>
      <c r="D7978" s="95"/>
      <c r="E7978" s="95"/>
      <c r="F7978" s="95" t="s">
        <v>25184</v>
      </c>
      <c r="G7978" s="258"/>
    </row>
    <row r="7979" spans="1:7" ht="31.5">
      <c r="A7979" s="126"/>
      <c r="B7979" s="257" t="s">
        <v>23874</v>
      </c>
      <c r="C7979" s="95"/>
      <c r="D7979" s="95"/>
      <c r="E7979" s="95"/>
      <c r="F7979" s="95" t="s">
        <v>25184</v>
      </c>
      <c r="G7979" s="258"/>
    </row>
    <row r="7980" spans="1:7" ht="31.5">
      <c r="A7980" s="126"/>
      <c r="B7980" s="257" t="s">
        <v>23875</v>
      </c>
      <c r="C7980" s="95"/>
      <c r="D7980" s="95"/>
      <c r="E7980" s="95"/>
      <c r="F7980" s="95" t="s">
        <v>25184</v>
      </c>
      <c r="G7980" s="258"/>
    </row>
    <row r="7981" spans="1:7" ht="31.5">
      <c r="A7981" s="126"/>
      <c r="B7981" s="257" t="s">
        <v>23876</v>
      </c>
      <c r="C7981" s="95"/>
      <c r="D7981" s="95"/>
      <c r="E7981" s="95"/>
      <c r="F7981" s="95" t="s">
        <v>25184</v>
      </c>
      <c r="G7981" s="258"/>
    </row>
    <row r="7982" spans="1:7" ht="31.5">
      <c r="A7982" s="126"/>
      <c r="B7982" s="257" t="s">
        <v>23877</v>
      </c>
      <c r="C7982" s="95"/>
      <c r="D7982" s="95"/>
      <c r="E7982" s="95"/>
      <c r="F7982" s="95" t="s">
        <v>25184</v>
      </c>
      <c r="G7982" s="258"/>
    </row>
    <row r="7983" spans="1:7" ht="31.5">
      <c r="A7983" s="126"/>
      <c r="B7983" s="257" t="s">
        <v>23878</v>
      </c>
      <c r="C7983" s="95"/>
      <c r="D7983" s="95"/>
      <c r="E7983" s="95"/>
      <c r="F7983" s="95" t="s">
        <v>25184</v>
      </c>
      <c r="G7983" s="258"/>
    </row>
    <row r="7984" spans="1:7" ht="31.5">
      <c r="A7984" s="126"/>
      <c r="B7984" s="257" t="s">
        <v>23879</v>
      </c>
      <c r="C7984" s="95"/>
      <c r="D7984" s="95"/>
      <c r="E7984" s="95"/>
      <c r="F7984" s="95" t="s">
        <v>25184</v>
      </c>
      <c r="G7984" s="258"/>
    </row>
    <row r="7985" spans="1:7" ht="31.5">
      <c r="A7985" s="126"/>
      <c r="B7985" s="257" t="s">
        <v>23880</v>
      </c>
      <c r="C7985" s="95"/>
      <c r="D7985" s="95"/>
      <c r="E7985" s="95"/>
      <c r="F7985" s="95" t="s">
        <v>25184</v>
      </c>
      <c r="G7985" s="258"/>
    </row>
    <row r="7986" spans="1:7" ht="31.5">
      <c r="A7986" s="126"/>
      <c r="B7986" s="257" t="s">
        <v>23881</v>
      </c>
      <c r="C7986" s="95"/>
      <c r="D7986" s="95"/>
      <c r="E7986" s="95"/>
      <c r="F7986" s="95" t="s">
        <v>25184</v>
      </c>
      <c r="G7986" s="258"/>
    </row>
    <row r="7987" spans="1:7" ht="31.5">
      <c r="A7987" s="126"/>
      <c r="B7987" s="257" t="s">
        <v>23882</v>
      </c>
      <c r="C7987" s="95"/>
      <c r="D7987" s="95"/>
      <c r="E7987" s="95"/>
      <c r="F7987" s="95" t="s">
        <v>25184</v>
      </c>
      <c r="G7987" s="258"/>
    </row>
    <row r="7988" spans="1:7" ht="31.5">
      <c r="A7988" s="126"/>
      <c r="B7988" s="257" t="s">
        <v>23883</v>
      </c>
      <c r="C7988" s="95"/>
      <c r="D7988" s="95"/>
      <c r="E7988" s="95"/>
      <c r="F7988" s="95" t="s">
        <v>25184</v>
      </c>
      <c r="G7988" s="258"/>
    </row>
    <row r="7989" spans="1:7" ht="31.5">
      <c r="A7989" s="126"/>
      <c r="B7989" s="257" t="s">
        <v>23884</v>
      </c>
      <c r="C7989" s="95"/>
      <c r="D7989" s="95"/>
      <c r="E7989" s="95"/>
      <c r="F7989" s="95" t="s">
        <v>25184</v>
      </c>
      <c r="G7989" s="258"/>
    </row>
    <row r="7990" spans="1:7" ht="31.5">
      <c r="A7990" s="126"/>
      <c r="B7990" s="257" t="s">
        <v>23885</v>
      </c>
      <c r="C7990" s="95"/>
      <c r="D7990" s="95"/>
      <c r="E7990" s="95"/>
      <c r="F7990" s="95" t="s">
        <v>25184</v>
      </c>
      <c r="G7990" s="258"/>
    </row>
    <row r="7991" spans="1:7" ht="31.5">
      <c r="A7991" s="126"/>
      <c r="B7991" s="257" t="s">
        <v>23886</v>
      </c>
      <c r="C7991" s="95"/>
      <c r="D7991" s="95"/>
      <c r="E7991" s="95"/>
      <c r="F7991" s="95" t="s">
        <v>25184</v>
      </c>
      <c r="G7991" s="258"/>
    </row>
    <row r="7992" spans="1:7" ht="31.5">
      <c r="A7992" s="126"/>
      <c r="B7992" s="257" t="s">
        <v>23887</v>
      </c>
      <c r="C7992" s="95"/>
      <c r="D7992" s="95"/>
      <c r="E7992" s="95"/>
      <c r="F7992" s="95" t="s">
        <v>25184</v>
      </c>
      <c r="G7992" s="258"/>
    </row>
    <row r="7993" spans="1:7" ht="31.5">
      <c r="A7993" s="126"/>
      <c r="B7993" s="257" t="s">
        <v>23888</v>
      </c>
      <c r="C7993" s="95"/>
      <c r="D7993" s="95"/>
      <c r="E7993" s="95"/>
      <c r="F7993" s="95" t="s">
        <v>25184</v>
      </c>
      <c r="G7993" s="258"/>
    </row>
    <row r="7994" spans="1:7" ht="31.5">
      <c r="A7994" s="126"/>
      <c r="B7994" s="257" t="s">
        <v>23889</v>
      </c>
      <c r="C7994" s="95"/>
      <c r="D7994" s="95"/>
      <c r="E7994" s="95"/>
      <c r="F7994" s="95" t="s">
        <v>25184</v>
      </c>
      <c r="G7994" s="258"/>
    </row>
    <row r="7995" spans="1:7" ht="31.5">
      <c r="A7995" s="126"/>
      <c r="B7995" s="257" t="s">
        <v>23890</v>
      </c>
      <c r="C7995" s="95"/>
      <c r="D7995" s="95"/>
      <c r="E7995" s="95"/>
      <c r="F7995" s="95" t="s">
        <v>25184</v>
      </c>
      <c r="G7995" s="258"/>
    </row>
    <row r="7996" spans="1:7" ht="31.5">
      <c r="A7996" s="126"/>
      <c r="B7996" s="257" t="s">
        <v>23891</v>
      </c>
      <c r="C7996" s="95"/>
      <c r="D7996" s="95"/>
      <c r="E7996" s="95"/>
      <c r="F7996" s="95" t="s">
        <v>25184</v>
      </c>
      <c r="G7996" s="258"/>
    </row>
    <row r="7997" spans="1:7" ht="31.5">
      <c r="A7997" s="126"/>
      <c r="B7997" s="257" t="s">
        <v>23892</v>
      </c>
      <c r="C7997" s="95"/>
      <c r="D7997" s="95"/>
      <c r="E7997" s="95"/>
      <c r="F7997" s="95" t="s">
        <v>25184</v>
      </c>
      <c r="G7997" s="258"/>
    </row>
    <row r="7998" spans="1:7" ht="31.5">
      <c r="A7998" s="126"/>
      <c r="B7998" s="257" t="s">
        <v>23893</v>
      </c>
      <c r="C7998" s="95"/>
      <c r="D7998" s="95"/>
      <c r="E7998" s="95"/>
      <c r="F7998" s="95" t="s">
        <v>25184</v>
      </c>
      <c r="G7998" s="258"/>
    </row>
    <row r="7999" spans="1:7" ht="31.5">
      <c r="A7999" s="126"/>
      <c r="B7999" s="257" t="s">
        <v>23894</v>
      </c>
      <c r="C7999" s="95"/>
      <c r="D7999" s="95"/>
      <c r="E7999" s="95"/>
      <c r="F7999" s="95" t="s">
        <v>25184</v>
      </c>
      <c r="G7999" s="258"/>
    </row>
    <row r="8000" spans="1:7" ht="31.5">
      <c r="A8000" s="126"/>
      <c r="B8000" s="257" t="s">
        <v>23895</v>
      </c>
      <c r="C8000" s="95"/>
      <c r="D8000" s="95"/>
      <c r="E8000" s="95"/>
      <c r="F8000" s="95" t="s">
        <v>25184</v>
      </c>
      <c r="G8000" s="258"/>
    </row>
    <row r="8001" spans="1:7" ht="31.5">
      <c r="A8001" s="126"/>
      <c r="B8001" s="257" t="s">
        <v>23896</v>
      </c>
      <c r="C8001" s="95"/>
      <c r="D8001" s="95"/>
      <c r="E8001" s="95"/>
      <c r="F8001" s="95" t="s">
        <v>25184</v>
      </c>
      <c r="G8001" s="258"/>
    </row>
    <row r="8002" spans="1:7" ht="31.5">
      <c r="A8002" s="126"/>
      <c r="B8002" s="257" t="s">
        <v>23897</v>
      </c>
      <c r="C8002" s="95"/>
      <c r="D8002" s="95"/>
      <c r="E8002" s="95"/>
      <c r="F8002" s="95" t="s">
        <v>25184</v>
      </c>
      <c r="G8002" s="258"/>
    </row>
    <row r="8003" spans="1:7" ht="31.5">
      <c r="A8003" s="126"/>
      <c r="B8003" s="257" t="s">
        <v>23898</v>
      </c>
      <c r="C8003" s="95"/>
      <c r="D8003" s="95"/>
      <c r="E8003" s="95"/>
      <c r="F8003" s="95" t="s">
        <v>25184</v>
      </c>
      <c r="G8003" s="258"/>
    </row>
    <row r="8004" spans="1:7" ht="31.5">
      <c r="A8004" s="126"/>
      <c r="B8004" s="257" t="s">
        <v>23899</v>
      </c>
      <c r="C8004" s="95"/>
      <c r="D8004" s="95"/>
      <c r="E8004" s="95"/>
      <c r="F8004" s="95" t="s">
        <v>25184</v>
      </c>
      <c r="G8004" s="258"/>
    </row>
    <row r="8005" spans="1:7" ht="31.5">
      <c r="A8005" s="126"/>
      <c r="B8005" s="257" t="s">
        <v>23900</v>
      </c>
      <c r="C8005" s="95"/>
      <c r="D8005" s="95"/>
      <c r="E8005" s="95"/>
      <c r="F8005" s="95" t="s">
        <v>25184</v>
      </c>
      <c r="G8005" s="258"/>
    </row>
    <row r="8006" spans="1:7" ht="31.5">
      <c r="A8006" s="126"/>
      <c r="B8006" s="257" t="s">
        <v>23901</v>
      </c>
      <c r="C8006" s="95"/>
      <c r="D8006" s="95"/>
      <c r="E8006" s="95"/>
      <c r="F8006" s="95" t="s">
        <v>25184</v>
      </c>
      <c r="G8006" s="258"/>
    </row>
    <row r="8007" spans="1:7" ht="31.5">
      <c r="A8007" s="126"/>
      <c r="B8007" s="257" t="s">
        <v>23902</v>
      </c>
      <c r="C8007" s="95"/>
      <c r="D8007" s="95"/>
      <c r="E8007" s="95"/>
      <c r="F8007" s="95" t="s">
        <v>25184</v>
      </c>
      <c r="G8007" s="258"/>
    </row>
    <row r="8008" spans="1:7" ht="31.5">
      <c r="A8008" s="126"/>
      <c r="B8008" s="257" t="s">
        <v>23903</v>
      </c>
      <c r="C8008" s="95"/>
      <c r="D8008" s="95"/>
      <c r="E8008" s="95"/>
      <c r="F8008" s="95" t="s">
        <v>25184</v>
      </c>
      <c r="G8008" s="258"/>
    </row>
    <row r="8009" spans="1:7" ht="31.5">
      <c r="A8009" s="126"/>
      <c r="B8009" s="257" t="s">
        <v>23904</v>
      </c>
      <c r="C8009" s="95"/>
      <c r="D8009" s="95"/>
      <c r="E8009" s="95"/>
      <c r="F8009" s="95" t="s">
        <v>25184</v>
      </c>
      <c r="G8009" s="258"/>
    </row>
    <row r="8010" spans="1:7" ht="31.5">
      <c r="A8010" s="126"/>
      <c r="B8010" s="257" t="s">
        <v>23905</v>
      </c>
      <c r="C8010" s="95"/>
      <c r="D8010" s="95"/>
      <c r="E8010" s="95"/>
      <c r="F8010" s="95" t="s">
        <v>25184</v>
      </c>
      <c r="G8010" s="258"/>
    </row>
    <row r="8011" spans="1:7" ht="31.5">
      <c r="A8011" s="126"/>
      <c r="B8011" s="257" t="s">
        <v>23906</v>
      </c>
      <c r="C8011" s="95"/>
      <c r="D8011" s="95"/>
      <c r="E8011" s="95"/>
      <c r="F8011" s="95" t="s">
        <v>25184</v>
      </c>
      <c r="G8011" s="258"/>
    </row>
    <row r="8012" spans="1:7" ht="31.5">
      <c r="A8012" s="126"/>
      <c r="B8012" s="257" t="s">
        <v>23907</v>
      </c>
      <c r="C8012" s="95"/>
      <c r="D8012" s="95"/>
      <c r="E8012" s="95"/>
      <c r="F8012" s="95" t="s">
        <v>25184</v>
      </c>
      <c r="G8012" s="258"/>
    </row>
    <row r="8013" spans="1:7" ht="31.5">
      <c r="A8013" s="126"/>
      <c r="B8013" s="257" t="s">
        <v>23908</v>
      </c>
      <c r="C8013" s="95"/>
      <c r="D8013" s="95"/>
      <c r="E8013" s="95"/>
      <c r="F8013" s="95" t="s">
        <v>25184</v>
      </c>
      <c r="G8013" s="258"/>
    </row>
    <row r="8014" spans="1:7" ht="31.5">
      <c r="A8014" s="126"/>
      <c r="B8014" s="257" t="s">
        <v>23909</v>
      </c>
      <c r="C8014" s="95"/>
      <c r="D8014" s="95"/>
      <c r="E8014" s="95"/>
      <c r="F8014" s="95" t="s">
        <v>25184</v>
      </c>
      <c r="G8014" s="258"/>
    </row>
    <row r="8015" spans="1:7" ht="31.5">
      <c r="A8015" s="126"/>
      <c r="B8015" s="257" t="s">
        <v>23910</v>
      </c>
      <c r="C8015" s="95"/>
      <c r="D8015" s="95"/>
      <c r="E8015" s="95"/>
      <c r="F8015" s="95" t="s">
        <v>25184</v>
      </c>
      <c r="G8015" s="258"/>
    </row>
    <row r="8016" spans="1:7" ht="31.5">
      <c r="A8016" s="126"/>
      <c r="B8016" s="257" t="s">
        <v>23911</v>
      </c>
      <c r="C8016" s="95"/>
      <c r="D8016" s="95"/>
      <c r="E8016" s="95"/>
      <c r="F8016" s="95" t="s">
        <v>25184</v>
      </c>
      <c r="G8016" s="258"/>
    </row>
    <row r="8017" spans="1:7" ht="31.5">
      <c r="A8017" s="126"/>
      <c r="B8017" s="257" t="s">
        <v>23912</v>
      </c>
      <c r="C8017" s="95"/>
      <c r="D8017" s="95"/>
      <c r="E8017" s="95"/>
      <c r="F8017" s="95" t="s">
        <v>25184</v>
      </c>
      <c r="G8017" s="258"/>
    </row>
    <row r="8018" spans="1:7" ht="31.5">
      <c r="A8018" s="126"/>
      <c r="B8018" s="257" t="s">
        <v>23913</v>
      </c>
      <c r="C8018" s="95"/>
      <c r="D8018" s="95"/>
      <c r="E8018" s="95"/>
      <c r="F8018" s="95" t="s">
        <v>25184</v>
      </c>
      <c r="G8018" s="258"/>
    </row>
    <row r="8019" spans="1:7" ht="31.5">
      <c r="A8019" s="126"/>
      <c r="B8019" s="257" t="s">
        <v>23914</v>
      </c>
      <c r="C8019" s="95"/>
      <c r="D8019" s="95"/>
      <c r="E8019" s="95"/>
      <c r="F8019" s="95" t="s">
        <v>25184</v>
      </c>
      <c r="G8019" s="258"/>
    </row>
    <row r="8020" spans="1:7" ht="31.5">
      <c r="A8020" s="126"/>
      <c r="B8020" s="257" t="s">
        <v>23915</v>
      </c>
      <c r="C8020" s="95"/>
      <c r="D8020" s="95"/>
      <c r="E8020" s="95"/>
      <c r="F8020" s="95" t="s">
        <v>25184</v>
      </c>
      <c r="G8020" s="258"/>
    </row>
    <row r="8021" spans="1:7" ht="31.5">
      <c r="A8021" s="126"/>
      <c r="B8021" s="257" t="s">
        <v>23916</v>
      </c>
      <c r="C8021" s="95"/>
      <c r="D8021" s="95"/>
      <c r="E8021" s="95"/>
      <c r="F8021" s="95" t="s">
        <v>25184</v>
      </c>
      <c r="G8021" s="258"/>
    </row>
    <row r="8022" spans="1:7" ht="31.5">
      <c r="A8022" s="126"/>
      <c r="B8022" s="257" t="s">
        <v>23917</v>
      </c>
      <c r="C8022" s="95"/>
      <c r="D8022" s="95"/>
      <c r="E8022" s="95"/>
      <c r="F8022" s="95" t="s">
        <v>25184</v>
      </c>
      <c r="G8022" s="258"/>
    </row>
    <row r="8023" spans="1:7" ht="31.5">
      <c r="A8023" s="126"/>
      <c r="B8023" s="257" t="s">
        <v>23918</v>
      </c>
      <c r="C8023" s="95"/>
      <c r="D8023" s="95"/>
      <c r="E8023" s="95"/>
      <c r="F8023" s="95" t="s">
        <v>25184</v>
      </c>
      <c r="G8023" s="258"/>
    </row>
    <row r="8024" spans="1:7" ht="31.5">
      <c r="A8024" s="126"/>
      <c r="B8024" s="257" t="s">
        <v>23919</v>
      </c>
      <c r="C8024" s="95"/>
      <c r="D8024" s="95"/>
      <c r="E8024" s="95"/>
      <c r="F8024" s="95" t="s">
        <v>25184</v>
      </c>
      <c r="G8024" s="258"/>
    </row>
    <row r="8025" spans="1:7" ht="31.5">
      <c r="A8025" s="126"/>
      <c r="B8025" s="257" t="s">
        <v>23920</v>
      </c>
      <c r="C8025" s="95"/>
      <c r="D8025" s="95"/>
      <c r="E8025" s="95"/>
      <c r="F8025" s="95" t="s">
        <v>25184</v>
      </c>
      <c r="G8025" s="258"/>
    </row>
    <row r="8026" spans="1:7" ht="31.5">
      <c r="A8026" s="126"/>
      <c r="B8026" s="257" t="s">
        <v>23921</v>
      </c>
      <c r="C8026" s="95"/>
      <c r="D8026" s="95"/>
      <c r="E8026" s="95"/>
      <c r="F8026" s="95" t="s">
        <v>25184</v>
      </c>
      <c r="G8026" s="258"/>
    </row>
    <row r="8027" spans="1:7" ht="31.5">
      <c r="A8027" s="126"/>
      <c r="B8027" s="257" t="s">
        <v>23922</v>
      </c>
      <c r="C8027" s="95"/>
      <c r="D8027" s="95"/>
      <c r="E8027" s="95"/>
      <c r="F8027" s="95" t="s">
        <v>25184</v>
      </c>
      <c r="G8027" s="258"/>
    </row>
    <row r="8028" spans="1:7" ht="31.5">
      <c r="A8028" s="126"/>
      <c r="B8028" s="257" t="s">
        <v>23923</v>
      </c>
      <c r="C8028" s="95"/>
      <c r="D8028" s="95"/>
      <c r="E8028" s="95"/>
      <c r="F8028" s="95" t="s">
        <v>25184</v>
      </c>
      <c r="G8028" s="258"/>
    </row>
    <row r="8029" spans="1:7" ht="31.5">
      <c r="A8029" s="126"/>
      <c r="B8029" s="257" t="s">
        <v>23924</v>
      </c>
      <c r="C8029" s="95"/>
      <c r="D8029" s="95"/>
      <c r="E8029" s="95"/>
      <c r="F8029" s="95" t="s">
        <v>25184</v>
      </c>
      <c r="G8029" s="258"/>
    </row>
    <row r="8030" spans="1:7" ht="31.5">
      <c r="A8030" s="126"/>
      <c r="B8030" s="257" t="s">
        <v>23925</v>
      </c>
      <c r="C8030" s="95"/>
      <c r="D8030" s="95"/>
      <c r="E8030" s="95"/>
      <c r="F8030" s="95" t="s">
        <v>25184</v>
      </c>
      <c r="G8030" s="258"/>
    </row>
    <row r="8031" spans="1:7" ht="31.5">
      <c r="A8031" s="126"/>
      <c r="B8031" s="257" t="s">
        <v>23926</v>
      </c>
      <c r="C8031" s="95"/>
      <c r="D8031" s="95"/>
      <c r="E8031" s="95"/>
      <c r="F8031" s="95" t="s">
        <v>25184</v>
      </c>
      <c r="G8031" s="258"/>
    </row>
    <row r="8032" spans="1:7" ht="31.5">
      <c r="A8032" s="126"/>
      <c r="B8032" s="257" t="s">
        <v>23927</v>
      </c>
      <c r="C8032" s="95"/>
      <c r="D8032" s="95"/>
      <c r="E8032" s="95"/>
      <c r="F8032" s="95" t="s">
        <v>25184</v>
      </c>
      <c r="G8032" s="258"/>
    </row>
    <row r="8033" spans="1:7" ht="31.5">
      <c r="A8033" s="126"/>
      <c r="B8033" s="257" t="s">
        <v>23928</v>
      </c>
      <c r="C8033" s="95"/>
      <c r="D8033" s="95"/>
      <c r="E8033" s="95"/>
      <c r="F8033" s="95" t="s">
        <v>25184</v>
      </c>
      <c r="G8033" s="258"/>
    </row>
    <row r="8034" spans="1:7" ht="31.5">
      <c r="A8034" s="126"/>
      <c r="B8034" s="257" t="s">
        <v>23929</v>
      </c>
      <c r="C8034" s="95"/>
      <c r="D8034" s="95"/>
      <c r="E8034" s="95"/>
      <c r="F8034" s="95" t="s">
        <v>25184</v>
      </c>
      <c r="G8034" s="258"/>
    </row>
    <row r="8035" spans="1:7" ht="31.5">
      <c r="A8035" s="126"/>
      <c r="B8035" s="257" t="s">
        <v>23930</v>
      </c>
      <c r="C8035" s="95"/>
      <c r="D8035" s="95"/>
      <c r="E8035" s="95"/>
      <c r="F8035" s="95" t="s">
        <v>25184</v>
      </c>
      <c r="G8035" s="258"/>
    </row>
    <row r="8036" spans="1:7" ht="31.5">
      <c r="A8036" s="126"/>
      <c r="B8036" s="257" t="s">
        <v>23931</v>
      </c>
      <c r="C8036" s="95"/>
      <c r="D8036" s="95"/>
      <c r="E8036" s="95"/>
      <c r="F8036" s="95" t="s">
        <v>25184</v>
      </c>
      <c r="G8036" s="258"/>
    </row>
    <row r="8037" spans="1:7" ht="31.5">
      <c r="A8037" s="126"/>
      <c r="B8037" s="257" t="s">
        <v>23932</v>
      </c>
      <c r="C8037" s="95"/>
      <c r="D8037" s="95"/>
      <c r="E8037" s="95"/>
      <c r="F8037" s="95" t="s">
        <v>25184</v>
      </c>
      <c r="G8037" s="258"/>
    </row>
    <row r="8038" spans="1:7" ht="31.5">
      <c r="A8038" s="126"/>
      <c r="B8038" s="257" t="s">
        <v>23933</v>
      </c>
      <c r="C8038" s="95"/>
      <c r="D8038" s="95"/>
      <c r="E8038" s="95"/>
      <c r="F8038" s="95" t="s">
        <v>25184</v>
      </c>
      <c r="G8038" s="258"/>
    </row>
    <row r="8039" spans="1:7" ht="31.5">
      <c r="A8039" s="126"/>
      <c r="B8039" s="257" t="s">
        <v>23934</v>
      </c>
      <c r="C8039" s="95"/>
      <c r="D8039" s="95"/>
      <c r="E8039" s="95"/>
      <c r="F8039" s="95" t="s">
        <v>25184</v>
      </c>
      <c r="G8039" s="258"/>
    </row>
    <row r="8040" spans="1:7" ht="31.5">
      <c r="A8040" s="126"/>
      <c r="B8040" s="257" t="s">
        <v>23935</v>
      </c>
      <c r="C8040" s="95"/>
      <c r="D8040" s="95"/>
      <c r="E8040" s="95"/>
      <c r="F8040" s="95" t="s">
        <v>25184</v>
      </c>
      <c r="G8040" s="258"/>
    </row>
    <row r="8041" spans="1:7" ht="31.5">
      <c r="A8041" s="126"/>
      <c r="B8041" s="257" t="s">
        <v>23936</v>
      </c>
      <c r="C8041" s="95"/>
      <c r="D8041" s="95"/>
      <c r="E8041" s="95"/>
      <c r="F8041" s="95" t="s">
        <v>25184</v>
      </c>
      <c r="G8041" s="258"/>
    </row>
    <row r="8042" spans="1:7" ht="31.5">
      <c r="A8042" s="126"/>
      <c r="B8042" s="257" t="s">
        <v>23937</v>
      </c>
      <c r="C8042" s="95"/>
      <c r="D8042" s="95"/>
      <c r="E8042" s="95"/>
      <c r="F8042" s="95" t="s">
        <v>25184</v>
      </c>
      <c r="G8042" s="258"/>
    </row>
    <row r="8043" spans="1:7" ht="31.5">
      <c r="A8043" s="126"/>
      <c r="B8043" s="257" t="s">
        <v>23938</v>
      </c>
      <c r="C8043" s="95"/>
      <c r="D8043" s="95"/>
      <c r="E8043" s="95"/>
      <c r="F8043" s="95" t="s">
        <v>25184</v>
      </c>
      <c r="G8043" s="258"/>
    </row>
    <row r="8044" spans="1:7" ht="31.5">
      <c r="A8044" s="126"/>
      <c r="B8044" s="257" t="s">
        <v>23939</v>
      </c>
      <c r="C8044" s="95"/>
      <c r="D8044" s="95"/>
      <c r="E8044" s="95"/>
      <c r="F8044" s="95" t="s">
        <v>25184</v>
      </c>
      <c r="G8044" s="258"/>
    </row>
    <row r="8045" spans="1:7" ht="31.5">
      <c r="A8045" s="126"/>
      <c r="B8045" s="257" t="s">
        <v>23940</v>
      </c>
      <c r="C8045" s="95"/>
      <c r="D8045" s="95"/>
      <c r="E8045" s="95"/>
      <c r="F8045" s="95" t="s">
        <v>25184</v>
      </c>
      <c r="G8045" s="258"/>
    </row>
    <row r="8046" spans="1:7" ht="31.5">
      <c r="A8046" s="126"/>
      <c r="B8046" s="257" t="s">
        <v>23941</v>
      </c>
      <c r="C8046" s="95"/>
      <c r="D8046" s="95"/>
      <c r="E8046" s="95"/>
      <c r="F8046" s="95" t="s">
        <v>25184</v>
      </c>
      <c r="G8046" s="258"/>
    </row>
    <row r="8047" spans="1:7" ht="31.5">
      <c r="A8047" s="126"/>
      <c r="B8047" s="257" t="s">
        <v>23942</v>
      </c>
      <c r="C8047" s="95"/>
      <c r="D8047" s="95"/>
      <c r="E8047" s="95"/>
      <c r="F8047" s="95" t="s">
        <v>25184</v>
      </c>
      <c r="G8047" s="258"/>
    </row>
    <row r="8048" spans="1:7" ht="31.5">
      <c r="A8048" s="126"/>
      <c r="B8048" s="257" t="s">
        <v>23943</v>
      </c>
      <c r="C8048" s="95"/>
      <c r="D8048" s="95"/>
      <c r="E8048" s="95"/>
      <c r="F8048" s="95" t="s">
        <v>25184</v>
      </c>
      <c r="G8048" s="258"/>
    </row>
    <row r="8049" spans="1:7" ht="31.5">
      <c r="A8049" s="126"/>
      <c r="B8049" s="257" t="s">
        <v>23944</v>
      </c>
      <c r="C8049" s="95"/>
      <c r="D8049" s="95"/>
      <c r="E8049" s="95"/>
      <c r="F8049" s="95" t="s">
        <v>25184</v>
      </c>
      <c r="G8049" s="258"/>
    </row>
    <row r="8050" spans="1:7" ht="31.5">
      <c r="A8050" s="126"/>
      <c r="B8050" s="257" t="s">
        <v>23945</v>
      </c>
      <c r="C8050" s="95"/>
      <c r="D8050" s="95"/>
      <c r="E8050" s="95"/>
      <c r="F8050" s="95" t="s">
        <v>25184</v>
      </c>
      <c r="G8050" s="258"/>
    </row>
    <row r="8051" spans="1:7" ht="31.5">
      <c r="A8051" s="126"/>
      <c r="B8051" s="257" t="s">
        <v>23946</v>
      </c>
      <c r="C8051" s="95"/>
      <c r="D8051" s="95"/>
      <c r="E8051" s="95"/>
      <c r="F8051" s="95" t="s">
        <v>25184</v>
      </c>
      <c r="G8051" s="258"/>
    </row>
    <row r="8052" spans="1:7" ht="31.5">
      <c r="A8052" s="126"/>
      <c r="B8052" s="257" t="s">
        <v>23947</v>
      </c>
      <c r="C8052" s="95"/>
      <c r="D8052" s="95"/>
      <c r="E8052" s="95"/>
      <c r="F8052" s="95" t="s">
        <v>25184</v>
      </c>
      <c r="G8052" s="258"/>
    </row>
    <row r="8053" spans="1:7" ht="31.5">
      <c r="A8053" s="126"/>
      <c r="B8053" s="257" t="s">
        <v>23948</v>
      </c>
      <c r="C8053" s="95"/>
      <c r="D8053" s="95"/>
      <c r="E8053" s="95"/>
      <c r="F8053" s="95" t="s">
        <v>25184</v>
      </c>
      <c r="G8053" s="258"/>
    </row>
    <row r="8054" spans="1:7" ht="31.5">
      <c r="A8054" s="126"/>
      <c r="B8054" s="257" t="s">
        <v>23949</v>
      </c>
      <c r="C8054" s="95"/>
      <c r="D8054" s="95"/>
      <c r="E8054" s="95"/>
      <c r="F8054" s="95" t="s">
        <v>25184</v>
      </c>
      <c r="G8054" s="258"/>
    </row>
    <row r="8055" spans="1:7" ht="31.5">
      <c r="A8055" s="126"/>
      <c r="B8055" s="257" t="s">
        <v>23950</v>
      </c>
      <c r="C8055" s="95"/>
      <c r="D8055" s="95"/>
      <c r="E8055" s="95"/>
      <c r="F8055" s="95" t="s">
        <v>25184</v>
      </c>
      <c r="G8055" s="258"/>
    </row>
    <row r="8056" spans="1:7" ht="31.5">
      <c r="A8056" s="126"/>
      <c r="B8056" s="257" t="s">
        <v>23951</v>
      </c>
      <c r="C8056" s="95"/>
      <c r="D8056" s="95"/>
      <c r="E8056" s="95"/>
      <c r="F8056" s="95" t="s">
        <v>25184</v>
      </c>
      <c r="G8056" s="258"/>
    </row>
    <row r="8057" spans="1:7" ht="31.5">
      <c r="A8057" s="126"/>
      <c r="B8057" s="257" t="s">
        <v>23952</v>
      </c>
      <c r="C8057" s="95"/>
      <c r="D8057" s="95"/>
      <c r="E8057" s="95"/>
      <c r="F8057" s="95" t="s">
        <v>25184</v>
      </c>
      <c r="G8057" s="258"/>
    </row>
    <row r="8058" spans="1:7" ht="31.5">
      <c r="A8058" s="126"/>
      <c r="B8058" s="257" t="s">
        <v>23953</v>
      </c>
      <c r="C8058" s="95"/>
      <c r="D8058" s="95"/>
      <c r="E8058" s="95"/>
      <c r="F8058" s="95" t="s">
        <v>25184</v>
      </c>
      <c r="G8058" s="258"/>
    </row>
    <row r="8059" spans="1:7" ht="31.5">
      <c r="A8059" s="126"/>
      <c r="B8059" s="257" t="s">
        <v>23954</v>
      </c>
      <c r="C8059" s="95"/>
      <c r="D8059" s="95"/>
      <c r="E8059" s="95"/>
      <c r="F8059" s="95" t="s">
        <v>25184</v>
      </c>
      <c r="G8059" s="258"/>
    </row>
    <row r="8060" spans="1:7" ht="31.5">
      <c r="A8060" s="126"/>
      <c r="B8060" s="257" t="s">
        <v>23955</v>
      </c>
      <c r="C8060" s="95"/>
      <c r="D8060" s="95"/>
      <c r="E8060" s="95"/>
      <c r="F8060" s="95" t="s">
        <v>25184</v>
      </c>
      <c r="G8060" s="258"/>
    </row>
    <row r="8061" spans="1:7" ht="31.5">
      <c r="A8061" s="126"/>
      <c r="B8061" s="257" t="s">
        <v>23956</v>
      </c>
      <c r="C8061" s="95"/>
      <c r="D8061" s="95"/>
      <c r="E8061" s="95"/>
      <c r="F8061" s="95" t="s">
        <v>25184</v>
      </c>
      <c r="G8061" s="258"/>
    </row>
    <row r="8062" spans="1:7" ht="31.5">
      <c r="A8062" s="126"/>
      <c r="B8062" s="257" t="s">
        <v>23957</v>
      </c>
      <c r="C8062" s="95"/>
      <c r="D8062" s="95"/>
      <c r="E8062" s="95"/>
      <c r="F8062" s="95" t="s">
        <v>25184</v>
      </c>
      <c r="G8062" s="258"/>
    </row>
    <row r="8063" spans="1:7" ht="31.5">
      <c r="A8063" s="126"/>
      <c r="B8063" s="257" t="s">
        <v>23958</v>
      </c>
      <c r="C8063" s="95"/>
      <c r="D8063" s="95"/>
      <c r="E8063" s="95"/>
      <c r="F8063" s="95" t="s">
        <v>25184</v>
      </c>
      <c r="G8063" s="258"/>
    </row>
    <row r="8064" spans="1:7" ht="31.5">
      <c r="A8064" s="126"/>
      <c r="B8064" s="257" t="s">
        <v>23959</v>
      </c>
      <c r="C8064" s="95"/>
      <c r="D8064" s="95"/>
      <c r="E8064" s="95"/>
      <c r="F8064" s="95" t="s">
        <v>25184</v>
      </c>
      <c r="G8064" s="258"/>
    </row>
    <row r="8065" spans="1:7" ht="31.5">
      <c r="A8065" s="126"/>
      <c r="B8065" s="257" t="s">
        <v>23960</v>
      </c>
      <c r="C8065" s="95"/>
      <c r="D8065" s="95"/>
      <c r="E8065" s="95"/>
      <c r="F8065" s="95" t="s">
        <v>25184</v>
      </c>
      <c r="G8065" s="258"/>
    </row>
    <row r="8066" spans="1:7" ht="31.5">
      <c r="A8066" s="126"/>
      <c r="B8066" s="257" t="s">
        <v>23961</v>
      </c>
      <c r="C8066" s="95"/>
      <c r="D8066" s="95"/>
      <c r="E8066" s="95"/>
      <c r="F8066" s="95" t="s">
        <v>25184</v>
      </c>
      <c r="G8066" s="258"/>
    </row>
    <row r="8067" spans="1:7" ht="31.5">
      <c r="A8067" s="126"/>
      <c r="B8067" s="257" t="s">
        <v>23962</v>
      </c>
      <c r="C8067" s="95"/>
      <c r="D8067" s="95"/>
      <c r="E8067" s="95"/>
      <c r="F8067" s="95" t="s">
        <v>25184</v>
      </c>
      <c r="G8067" s="258"/>
    </row>
    <row r="8068" spans="1:7" ht="31.5">
      <c r="A8068" s="126"/>
      <c r="B8068" s="257" t="s">
        <v>23963</v>
      </c>
      <c r="C8068" s="95"/>
      <c r="D8068" s="95"/>
      <c r="E8068" s="95"/>
      <c r="F8068" s="95" t="s">
        <v>25184</v>
      </c>
      <c r="G8068" s="258"/>
    </row>
    <row r="8069" spans="1:7" ht="31.5">
      <c r="A8069" s="126"/>
      <c r="B8069" s="257" t="s">
        <v>23964</v>
      </c>
      <c r="C8069" s="95"/>
      <c r="D8069" s="95"/>
      <c r="E8069" s="95"/>
      <c r="F8069" s="95" t="s">
        <v>25184</v>
      </c>
      <c r="G8069" s="258"/>
    </row>
    <row r="8070" spans="1:7" ht="31.5">
      <c r="A8070" s="126"/>
      <c r="B8070" s="257" t="s">
        <v>23965</v>
      </c>
      <c r="C8070" s="95"/>
      <c r="D8070" s="95"/>
      <c r="E8070" s="95"/>
      <c r="F8070" s="95" t="s">
        <v>25184</v>
      </c>
      <c r="G8070" s="258"/>
    </row>
    <row r="8071" spans="1:7" ht="31.5">
      <c r="A8071" s="126"/>
      <c r="B8071" s="257" t="s">
        <v>23966</v>
      </c>
      <c r="C8071" s="95"/>
      <c r="D8071" s="95"/>
      <c r="E8071" s="95"/>
      <c r="F8071" s="95" t="s">
        <v>25184</v>
      </c>
      <c r="G8071" s="258"/>
    </row>
    <row r="8072" spans="1:7" ht="31.5">
      <c r="A8072" s="126"/>
      <c r="B8072" s="257" t="s">
        <v>23967</v>
      </c>
      <c r="C8072" s="95"/>
      <c r="D8072" s="95"/>
      <c r="E8072" s="95"/>
      <c r="F8072" s="95" t="s">
        <v>25184</v>
      </c>
      <c r="G8072" s="258"/>
    </row>
    <row r="8073" spans="1:7" ht="31.5">
      <c r="A8073" s="126"/>
      <c r="B8073" s="257" t="s">
        <v>23968</v>
      </c>
      <c r="C8073" s="95"/>
      <c r="D8073" s="95"/>
      <c r="E8073" s="95"/>
      <c r="F8073" s="95" t="s">
        <v>25184</v>
      </c>
      <c r="G8073" s="258"/>
    </row>
    <row r="8074" spans="1:7" ht="31.5">
      <c r="A8074" s="126"/>
      <c r="B8074" s="257" t="s">
        <v>23969</v>
      </c>
      <c r="C8074" s="95"/>
      <c r="D8074" s="95"/>
      <c r="E8074" s="95"/>
      <c r="F8074" s="95" t="s">
        <v>25184</v>
      </c>
      <c r="G8074" s="258"/>
    </row>
    <row r="8075" spans="1:7" ht="31.5">
      <c r="A8075" s="126"/>
      <c r="B8075" s="257" t="s">
        <v>23970</v>
      </c>
      <c r="C8075" s="95"/>
      <c r="D8075" s="95"/>
      <c r="E8075" s="95"/>
      <c r="F8075" s="95" t="s">
        <v>25184</v>
      </c>
      <c r="G8075" s="258"/>
    </row>
    <row r="8076" spans="1:7" ht="31.5">
      <c r="A8076" s="126"/>
      <c r="B8076" s="257" t="s">
        <v>23971</v>
      </c>
      <c r="C8076" s="95"/>
      <c r="D8076" s="95"/>
      <c r="E8076" s="95"/>
      <c r="F8076" s="95" t="s">
        <v>25184</v>
      </c>
      <c r="G8076" s="258"/>
    </row>
    <row r="8077" spans="1:7" ht="31.5">
      <c r="A8077" s="126"/>
      <c r="B8077" s="257" t="s">
        <v>23972</v>
      </c>
      <c r="C8077" s="95"/>
      <c r="D8077" s="95"/>
      <c r="E8077" s="95"/>
      <c r="F8077" s="95" t="s">
        <v>25184</v>
      </c>
      <c r="G8077" s="258"/>
    </row>
    <row r="8078" spans="1:7" ht="31.5">
      <c r="A8078" s="126"/>
      <c r="B8078" s="257" t="s">
        <v>23973</v>
      </c>
      <c r="C8078" s="95"/>
      <c r="D8078" s="95"/>
      <c r="E8078" s="95"/>
      <c r="F8078" s="95" t="s">
        <v>25184</v>
      </c>
      <c r="G8078" s="258"/>
    </row>
    <row r="8079" spans="1:7" ht="31.5">
      <c r="A8079" s="126"/>
      <c r="B8079" s="257" t="s">
        <v>23974</v>
      </c>
      <c r="C8079" s="95"/>
      <c r="D8079" s="95"/>
      <c r="E8079" s="95"/>
      <c r="F8079" s="95" t="s">
        <v>25184</v>
      </c>
      <c r="G8079" s="258"/>
    </row>
    <row r="8080" spans="1:7" ht="31.5">
      <c r="A8080" s="126"/>
      <c r="B8080" s="257" t="s">
        <v>23975</v>
      </c>
      <c r="C8080" s="95"/>
      <c r="D8080" s="95"/>
      <c r="E8080" s="95"/>
      <c r="F8080" s="95" t="s">
        <v>25184</v>
      </c>
      <c r="G8080" s="258"/>
    </row>
    <row r="8081" spans="1:7" ht="31.5">
      <c r="A8081" s="126"/>
      <c r="B8081" s="257" t="s">
        <v>23976</v>
      </c>
      <c r="C8081" s="95"/>
      <c r="D8081" s="95"/>
      <c r="E8081" s="95"/>
      <c r="F8081" s="95" t="s">
        <v>25184</v>
      </c>
      <c r="G8081" s="258"/>
    </row>
    <row r="8082" spans="1:7" ht="31.5">
      <c r="A8082" s="126"/>
      <c r="B8082" s="257" t="s">
        <v>23977</v>
      </c>
      <c r="C8082" s="95"/>
      <c r="D8082" s="95"/>
      <c r="E8082" s="95"/>
      <c r="F8082" s="95" t="s">
        <v>25184</v>
      </c>
      <c r="G8082" s="258"/>
    </row>
    <row r="8083" spans="1:7" ht="31.5">
      <c r="A8083" s="126"/>
      <c r="B8083" s="257" t="s">
        <v>23978</v>
      </c>
      <c r="C8083" s="95"/>
      <c r="D8083" s="95"/>
      <c r="E8083" s="95"/>
      <c r="F8083" s="95" t="s">
        <v>25184</v>
      </c>
      <c r="G8083" s="258"/>
    </row>
    <row r="8084" spans="1:7" ht="31.5">
      <c r="A8084" s="126"/>
      <c r="B8084" s="257" t="s">
        <v>23979</v>
      </c>
      <c r="C8084" s="95"/>
      <c r="D8084" s="95"/>
      <c r="E8084" s="95"/>
      <c r="F8084" s="95" t="s">
        <v>25184</v>
      </c>
      <c r="G8084" s="258"/>
    </row>
    <row r="8085" spans="1:7" ht="31.5">
      <c r="A8085" s="126"/>
      <c r="B8085" s="257" t="s">
        <v>23980</v>
      </c>
      <c r="C8085" s="95"/>
      <c r="D8085" s="95"/>
      <c r="E8085" s="95"/>
      <c r="F8085" s="95" t="s">
        <v>25184</v>
      </c>
      <c r="G8085" s="258"/>
    </row>
    <row r="8086" spans="1:7" ht="31.5">
      <c r="A8086" s="126"/>
      <c r="B8086" s="257" t="s">
        <v>23981</v>
      </c>
      <c r="C8086" s="95"/>
      <c r="D8086" s="95"/>
      <c r="E8086" s="95"/>
      <c r="F8086" s="95" t="s">
        <v>25184</v>
      </c>
      <c r="G8086" s="258"/>
    </row>
    <row r="8087" spans="1:7" ht="31.5">
      <c r="A8087" s="126"/>
      <c r="B8087" s="257" t="s">
        <v>23982</v>
      </c>
      <c r="C8087" s="95"/>
      <c r="D8087" s="95"/>
      <c r="E8087" s="95"/>
      <c r="F8087" s="95" t="s">
        <v>25184</v>
      </c>
      <c r="G8087" s="258"/>
    </row>
    <row r="8088" spans="1:7" ht="31.5">
      <c r="A8088" s="126"/>
      <c r="B8088" s="257" t="s">
        <v>23983</v>
      </c>
      <c r="C8088" s="95"/>
      <c r="D8088" s="95"/>
      <c r="E8088" s="95"/>
      <c r="F8088" s="95" t="s">
        <v>25184</v>
      </c>
      <c r="G8088" s="258"/>
    </row>
    <row r="8089" spans="1:7" ht="31.5">
      <c r="A8089" s="126"/>
      <c r="B8089" s="257" t="s">
        <v>23984</v>
      </c>
      <c r="C8089" s="95"/>
      <c r="D8089" s="95"/>
      <c r="E8089" s="95"/>
      <c r="F8089" s="95" t="s">
        <v>25184</v>
      </c>
      <c r="G8089" s="258"/>
    </row>
    <row r="8090" spans="1:7" ht="31.5">
      <c r="A8090" s="126"/>
      <c r="B8090" s="257" t="s">
        <v>23985</v>
      </c>
      <c r="C8090" s="95"/>
      <c r="D8090" s="95"/>
      <c r="E8090" s="95"/>
      <c r="F8090" s="95" t="s">
        <v>25184</v>
      </c>
      <c r="G8090" s="258"/>
    </row>
    <row r="8091" spans="1:7" ht="31.5">
      <c r="A8091" s="126"/>
      <c r="B8091" s="257" t="s">
        <v>23986</v>
      </c>
      <c r="C8091" s="95"/>
      <c r="D8091" s="95"/>
      <c r="E8091" s="95"/>
      <c r="F8091" s="95" t="s">
        <v>25184</v>
      </c>
      <c r="G8091" s="258"/>
    </row>
    <row r="8092" spans="1:7" ht="31.5">
      <c r="A8092" s="126"/>
      <c r="B8092" s="257" t="s">
        <v>23987</v>
      </c>
      <c r="C8092" s="95"/>
      <c r="D8092" s="95"/>
      <c r="E8092" s="95"/>
      <c r="F8092" s="95" t="s">
        <v>25184</v>
      </c>
      <c r="G8092" s="258"/>
    </row>
    <row r="8093" spans="1:7" ht="31.5">
      <c r="A8093" s="126"/>
      <c r="B8093" s="257" t="s">
        <v>23988</v>
      </c>
      <c r="C8093" s="95"/>
      <c r="D8093" s="95"/>
      <c r="E8093" s="95"/>
      <c r="F8093" s="95" t="s">
        <v>25184</v>
      </c>
      <c r="G8093" s="258"/>
    </row>
    <row r="8094" spans="1:7" ht="31.5">
      <c r="A8094" s="126"/>
      <c r="B8094" s="257" t="s">
        <v>23989</v>
      </c>
      <c r="C8094" s="95"/>
      <c r="D8094" s="95"/>
      <c r="E8094" s="95"/>
      <c r="F8094" s="95" t="s">
        <v>25184</v>
      </c>
      <c r="G8094" s="258"/>
    </row>
    <row r="8095" spans="1:7" ht="31.5">
      <c r="A8095" s="126"/>
      <c r="B8095" s="257" t="s">
        <v>23990</v>
      </c>
      <c r="C8095" s="95"/>
      <c r="D8095" s="95"/>
      <c r="E8095" s="95"/>
      <c r="F8095" s="95" t="s">
        <v>25184</v>
      </c>
      <c r="G8095" s="258"/>
    </row>
    <row r="8096" spans="1:7" ht="31.5">
      <c r="A8096" s="126"/>
      <c r="B8096" s="257" t="s">
        <v>23991</v>
      </c>
      <c r="C8096" s="95"/>
      <c r="D8096" s="95"/>
      <c r="E8096" s="95"/>
      <c r="F8096" s="95" t="s">
        <v>25184</v>
      </c>
      <c r="G8096" s="258"/>
    </row>
    <row r="8097" spans="1:7" ht="31.5">
      <c r="A8097" s="126"/>
      <c r="B8097" s="257" t="s">
        <v>23992</v>
      </c>
      <c r="C8097" s="95"/>
      <c r="D8097" s="95"/>
      <c r="E8097" s="95"/>
      <c r="F8097" s="95" t="s">
        <v>25184</v>
      </c>
      <c r="G8097" s="258"/>
    </row>
    <row r="8098" spans="1:7" ht="31.5">
      <c r="A8098" s="126"/>
      <c r="B8098" s="257" t="s">
        <v>23993</v>
      </c>
      <c r="C8098" s="95"/>
      <c r="D8098" s="95"/>
      <c r="E8098" s="95"/>
      <c r="F8098" s="95" t="s">
        <v>25184</v>
      </c>
      <c r="G8098" s="258"/>
    </row>
    <row r="8099" spans="1:7" ht="31.5">
      <c r="A8099" s="126"/>
      <c r="B8099" s="257" t="s">
        <v>23994</v>
      </c>
      <c r="C8099" s="95"/>
      <c r="D8099" s="95"/>
      <c r="E8099" s="95"/>
      <c r="F8099" s="95" t="s">
        <v>25184</v>
      </c>
      <c r="G8099" s="258"/>
    </row>
    <row r="8100" spans="1:7" ht="31.5">
      <c r="A8100" s="126"/>
      <c r="B8100" s="257" t="s">
        <v>23995</v>
      </c>
      <c r="C8100" s="95"/>
      <c r="D8100" s="95"/>
      <c r="E8100" s="95"/>
      <c r="F8100" s="95" t="s">
        <v>25184</v>
      </c>
      <c r="G8100" s="258"/>
    </row>
    <row r="8101" spans="1:7" ht="31.5">
      <c r="A8101" s="126"/>
      <c r="B8101" s="257" t="s">
        <v>23996</v>
      </c>
      <c r="C8101" s="95"/>
      <c r="D8101" s="95"/>
      <c r="E8101" s="95"/>
      <c r="F8101" s="95" t="s">
        <v>25184</v>
      </c>
      <c r="G8101" s="258"/>
    </row>
    <row r="8102" spans="1:7" ht="31.5">
      <c r="A8102" s="126"/>
      <c r="B8102" s="257" t="s">
        <v>23997</v>
      </c>
      <c r="C8102" s="95"/>
      <c r="D8102" s="95"/>
      <c r="E8102" s="95"/>
      <c r="F8102" s="95" t="s">
        <v>25184</v>
      </c>
      <c r="G8102" s="258"/>
    </row>
    <row r="8103" spans="1:7" ht="31.5">
      <c r="A8103" s="126"/>
      <c r="B8103" s="257" t="s">
        <v>23998</v>
      </c>
      <c r="C8103" s="95"/>
      <c r="D8103" s="95"/>
      <c r="E8103" s="95"/>
      <c r="F8103" s="95" t="s">
        <v>25184</v>
      </c>
      <c r="G8103" s="258"/>
    </row>
    <row r="8104" spans="1:7" ht="31.5">
      <c r="A8104" s="126"/>
      <c r="B8104" s="257" t="s">
        <v>23999</v>
      </c>
      <c r="C8104" s="95"/>
      <c r="D8104" s="95"/>
      <c r="E8104" s="95"/>
      <c r="F8104" s="95" t="s">
        <v>25184</v>
      </c>
      <c r="G8104" s="258"/>
    </row>
    <row r="8105" spans="1:7" ht="31.5">
      <c r="A8105" s="126"/>
      <c r="B8105" s="257" t="s">
        <v>24000</v>
      </c>
      <c r="C8105" s="95"/>
      <c r="D8105" s="95"/>
      <c r="E8105" s="95"/>
      <c r="F8105" s="95" t="s">
        <v>25184</v>
      </c>
      <c r="G8105" s="258"/>
    </row>
    <row r="8106" spans="1:7" ht="31.5">
      <c r="A8106" s="126"/>
      <c r="B8106" s="257" t="s">
        <v>24001</v>
      </c>
      <c r="C8106" s="95"/>
      <c r="D8106" s="95"/>
      <c r="E8106" s="95"/>
      <c r="F8106" s="95" t="s">
        <v>25184</v>
      </c>
      <c r="G8106" s="258"/>
    </row>
    <row r="8107" spans="1:7" ht="31.5">
      <c r="A8107" s="126"/>
      <c r="B8107" s="257" t="s">
        <v>24002</v>
      </c>
      <c r="C8107" s="95"/>
      <c r="D8107" s="95"/>
      <c r="E8107" s="95"/>
      <c r="F8107" s="95" t="s">
        <v>25184</v>
      </c>
      <c r="G8107" s="258"/>
    </row>
    <row r="8108" spans="1:7" ht="31.5">
      <c r="A8108" s="126"/>
      <c r="B8108" s="257" t="s">
        <v>24003</v>
      </c>
      <c r="C8108" s="95"/>
      <c r="D8108" s="95"/>
      <c r="E8108" s="95"/>
      <c r="F8108" s="95" t="s">
        <v>25184</v>
      </c>
      <c r="G8108" s="258"/>
    </row>
    <row r="8109" spans="1:7" ht="31.5">
      <c r="A8109" s="126"/>
      <c r="B8109" s="257" t="s">
        <v>24004</v>
      </c>
      <c r="C8109" s="95"/>
      <c r="D8109" s="95"/>
      <c r="E8109" s="95"/>
      <c r="F8109" s="95" t="s">
        <v>25184</v>
      </c>
      <c r="G8109" s="258"/>
    </row>
    <row r="8110" spans="1:7" ht="31.5">
      <c r="A8110" s="126"/>
      <c r="B8110" s="257" t="s">
        <v>24005</v>
      </c>
      <c r="C8110" s="95"/>
      <c r="D8110" s="95"/>
      <c r="E8110" s="95"/>
      <c r="F8110" s="95" t="s">
        <v>25184</v>
      </c>
      <c r="G8110" s="258"/>
    </row>
    <row r="8111" spans="1:7" ht="31.5">
      <c r="A8111" s="126"/>
      <c r="B8111" s="257" t="s">
        <v>24006</v>
      </c>
      <c r="C8111" s="95"/>
      <c r="D8111" s="95"/>
      <c r="E8111" s="95"/>
      <c r="F8111" s="95" t="s">
        <v>25184</v>
      </c>
      <c r="G8111" s="258"/>
    </row>
    <row r="8112" spans="1:7" ht="31.5">
      <c r="A8112" s="126"/>
      <c r="B8112" s="257" t="s">
        <v>24007</v>
      </c>
      <c r="C8112" s="95"/>
      <c r="D8112" s="95"/>
      <c r="E8112" s="95"/>
      <c r="F8112" s="95" t="s">
        <v>25184</v>
      </c>
      <c r="G8112" s="258"/>
    </row>
    <row r="8113" spans="1:7" ht="31.5">
      <c r="A8113" s="126"/>
      <c r="B8113" s="257" t="s">
        <v>24008</v>
      </c>
      <c r="C8113" s="95"/>
      <c r="D8113" s="95"/>
      <c r="E8113" s="95"/>
      <c r="F8113" s="95" t="s">
        <v>25184</v>
      </c>
      <c r="G8113" s="258"/>
    </row>
    <row r="8114" spans="1:7" ht="31.5">
      <c r="A8114" s="126"/>
      <c r="B8114" s="257" t="s">
        <v>24009</v>
      </c>
      <c r="C8114" s="95"/>
      <c r="D8114" s="95"/>
      <c r="E8114" s="95"/>
      <c r="F8114" s="95" t="s">
        <v>25184</v>
      </c>
      <c r="G8114" s="258"/>
    </row>
    <row r="8115" spans="1:7" ht="31.5">
      <c r="A8115" s="126"/>
      <c r="B8115" s="257" t="s">
        <v>24010</v>
      </c>
      <c r="C8115" s="95"/>
      <c r="D8115" s="95"/>
      <c r="E8115" s="95"/>
      <c r="F8115" s="95" t="s">
        <v>25184</v>
      </c>
      <c r="G8115" s="258"/>
    </row>
    <row r="8116" spans="1:7" ht="31.5">
      <c r="A8116" s="126"/>
      <c r="B8116" s="257" t="s">
        <v>24011</v>
      </c>
      <c r="C8116" s="95"/>
      <c r="D8116" s="95"/>
      <c r="E8116" s="95"/>
      <c r="F8116" s="95" t="s">
        <v>25184</v>
      </c>
      <c r="G8116" s="258"/>
    </row>
    <row r="8117" spans="1:7" ht="31.5">
      <c r="A8117" s="126"/>
      <c r="B8117" s="257" t="s">
        <v>24012</v>
      </c>
      <c r="C8117" s="95"/>
      <c r="D8117" s="95"/>
      <c r="E8117" s="95"/>
      <c r="F8117" s="95" t="s">
        <v>25184</v>
      </c>
      <c r="G8117" s="258"/>
    </row>
    <row r="8118" spans="1:7" ht="31.5">
      <c r="A8118" s="126"/>
      <c r="B8118" s="257" t="s">
        <v>24013</v>
      </c>
      <c r="C8118" s="95"/>
      <c r="D8118" s="95"/>
      <c r="E8118" s="95"/>
      <c r="F8118" s="95" t="s">
        <v>25184</v>
      </c>
      <c r="G8118" s="258"/>
    </row>
    <row r="8119" spans="1:7" ht="31.5">
      <c r="A8119" s="126"/>
      <c r="B8119" s="257" t="s">
        <v>24014</v>
      </c>
      <c r="C8119" s="95"/>
      <c r="D8119" s="95"/>
      <c r="E8119" s="95"/>
      <c r="F8119" s="95" t="s">
        <v>25184</v>
      </c>
      <c r="G8119" s="258"/>
    </row>
    <row r="8120" spans="1:7" ht="31.5">
      <c r="A8120" s="126"/>
      <c r="B8120" s="257" t="s">
        <v>24015</v>
      </c>
      <c r="C8120" s="95"/>
      <c r="D8120" s="95"/>
      <c r="E8120" s="95"/>
      <c r="F8120" s="95" t="s">
        <v>25184</v>
      </c>
      <c r="G8120" s="258"/>
    </row>
    <row r="8121" spans="1:7" ht="31.5">
      <c r="A8121" s="126"/>
      <c r="B8121" s="257" t="s">
        <v>24016</v>
      </c>
      <c r="C8121" s="95"/>
      <c r="D8121" s="95"/>
      <c r="E8121" s="95"/>
      <c r="F8121" s="95" t="s">
        <v>25184</v>
      </c>
      <c r="G8121" s="258"/>
    </row>
    <row r="8122" spans="1:7" ht="31.5">
      <c r="A8122" s="126"/>
      <c r="B8122" s="257" t="s">
        <v>24017</v>
      </c>
      <c r="C8122" s="95"/>
      <c r="D8122" s="95"/>
      <c r="E8122" s="95"/>
      <c r="F8122" s="95" t="s">
        <v>25184</v>
      </c>
      <c r="G8122" s="258"/>
    </row>
    <row r="8123" spans="1:7" ht="31.5">
      <c r="A8123" s="126"/>
      <c r="B8123" s="257" t="s">
        <v>24018</v>
      </c>
      <c r="C8123" s="95"/>
      <c r="D8123" s="95"/>
      <c r="E8123" s="95"/>
      <c r="F8123" s="95" t="s">
        <v>25184</v>
      </c>
      <c r="G8123" s="258"/>
    </row>
    <row r="8124" spans="1:7" ht="31.5">
      <c r="A8124" s="126"/>
      <c r="B8124" s="257" t="s">
        <v>24019</v>
      </c>
      <c r="C8124" s="95"/>
      <c r="D8124" s="95"/>
      <c r="E8124" s="95"/>
      <c r="F8124" s="95" t="s">
        <v>25184</v>
      </c>
      <c r="G8124" s="258"/>
    </row>
    <row r="8125" spans="1:7" ht="31.5">
      <c r="A8125" s="126"/>
      <c r="B8125" s="257" t="s">
        <v>24020</v>
      </c>
      <c r="C8125" s="95"/>
      <c r="D8125" s="95"/>
      <c r="E8125" s="95"/>
      <c r="F8125" s="95" t="s">
        <v>25184</v>
      </c>
      <c r="G8125" s="258"/>
    </row>
    <row r="8126" spans="1:7" ht="31.5">
      <c r="A8126" s="126"/>
      <c r="B8126" s="257" t="s">
        <v>24021</v>
      </c>
      <c r="C8126" s="95"/>
      <c r="D8126" s="95"/>
      <c r="E8126" s="95"/>
      <c r="F8126" s="95" t="s">
        <v>25184</v>
      </c>
      <c r="G8126" s="258"/>
    </row>
    <row r="8127" spans="1:7" ht="31.5">
      <c r="A8127" s="126"/>
      <c r="B8127" s="257" t="s">
        <v>24022</v>
      </c>
      <c r="C8127" s="95"/>
      <c r="D8127" s="95"/>
      <c r="E8127" s="95"/>
      <c r="F8127" s="95" t="s">
        <v>25184</v>
      </c>
      <c r="G8127" s="258"/>
    </row>
    <row r="8128" spans="1:7" ht="31.5">
      <c r="A8128" s="126"/>
      <c r="B8128" s="257" t="s">
        <v>24023</v>
      </c>
      <c r="C8128" s="95"/>
      <c r="D8128" s="95"/>
      <c r="E8128" s="95"/>
      <c r="F8128" s="95" t="s">
        <v>25184</v>
      </c>
      <c r="G8128" s="258"/>
    </row>
    <row r="8129" spans="1:7" ht="31.5">
      <c r="A8129" s="126"/>
      <c r="B8129" s="257" t="s">
        <v>24024</v>
      </c>
      <c r="C8129" s="95"/>
      <c r="D8129" s="95"/>
      <c r="E8129" s="95"/>
      <c r="F8129" s="95" t="s">
        <v>25184</v>
      </c>
      <c r="G8129" s="258"/>
    </row>
    <row r="8130" spans="1:7" ht="31.5">
      <c r="A8130" s="126"/>
      <c r="B8130" s="257" t="s">
        <v>24025</v>
      </c>
      <c r="C8130" s="95"/>
      <c r="D8130" s="95"/>
      <c r="E8130" s="95"/>
      <c r="F8130" s="95" t="s">
        <v>25184</v>
      </c>
      <c r="G8130" s="258"/>
    </row>
    <row r="8131" spans="1:7" ht="31.5">
      <c r="A8131" s="126"/>
      <c r="B8131" s="257" t="s">
        <v>24026</v>
      </c>
      <c r="C8131" s="95"/>
      <c r="D8131" s="95"/>
      <c r="E8131" s="95"/>
      <c r="F8131" s="95" t="s">
        <v>25184</v>
      </c>
      <c r="G8131" s="258"/>
    </row>
    <row r="8132" spans="1:7" ht="31.5">
      <c r="A8132" s="126"/>
      <c r="B8132" s="257" t="s">
        <v>24027</v>
      </c>
      <c r="C8132" s="95"/>
      <c r="D8132" s="95"/>
      <c r="E8132" s="95"/>
      <c r="F8132" s="95" t="s">
        <v>25184</v>
      </c>
      <c r="G8132" s="258"/>
    </row>
    <row r="8133" spans="1:7" ht="31.5">
      <c r="A8133" s="126"/>
      <c r="B8133" s="257" t="s">
        <v>24028</v>
      </c>
      <c r="C8133" s="95"/>
      <c r="D8133" s="95"/>
      <c r="E8133" s="95"/>
      <c r="F8133" s="95" t="s">
        <v>25184</v>
      </c>
      <c r="G8133" s="258"/>
    </row>
    <row r="8134" spans="1:7" ht="31.5">
      <c r="A8134" s="126"/>
      <c r="B8134" s="257" t="s">
        <v>24029</v>
      </c>
      <c r="C8134" s="95"/>
      <c r="D8134" s="95"/>
      <c r="E8134" s="95"/>
      <c r="F8134" s="95" t="s">
        <v>25184</v>
      </c>
      <c r="G8134" s="258"/>
    </row>
    <row r="8135" spans="1:7" ht="31.5">
      <c r="A8135" s="126"/>
      <c r="B8135" s="257" t="s">
        <v>24030</v>
      </c>
      <c r="C8135" s="95"/>
      <c r="D8135" s="95"/>
      <c r="E8135" s="95"/>
      <c r="F8135" s="95" t="s">
        <v>25184</v>
      </c>
      <c r="G8135" s="258"/>
    </row>
    <row r="8136" spans="1:7" ht="31.5">
      <c r="A8136" s="126"/>
      <c r="B8136" s="257" t="s">
        <v>24031</v>
      </c>
      <c r="C8136" s="95"/>
      <c r="D8136" s="95"/>
      <c r="E8136" s="95"/>
      <c r="F8136" s="95" t="s">
        <v>25184</v>
      </c>
      <c r="G8136" s="258"/>
    </row>
    <row r="8137" spans="1:7" ht="31.5">
      <c r="A8137" s="126"/>
      <c r="B8137" s="257" t="s">
        <v>24032</v>
      </c>
      <c r="C8137" s="95"/>
      <c r="D8137" s="95"/>
      <c r="E8137" s="95"/>
      <c r="F8137" s="95" t="s">
        <v>25184</v>
      </c>
      <c r="G8137" s="258"/>
    </row>
    <row r="8138" spans="1:7" ht="31.5">
      <c r="A8138" s="126"/>
      <c r="B8138" s="257" t="s">
        <v>24033</v>
      </c>
      <c r="C8138" s="95"/>
      <c r="D8138" s="95"/>
      <c r="E8138" s="95"/>
      <c r="F8138" s="95" t="s">
        <v>25184</v>
      </c>
      <c r="G8138" s="258"/>
    </row>
    <row r="8139" spans="1:7" ht="31.5">
      <c r="A8139" s="126"/>
      <c r="B8139" s="257" t="s">
        <v>24034</v>
      </c>
      <c r="C8139" s="95"/>
      <c r="D8139" s="95"/>
      <c r="E8139" s="95"/>
      <c r="F8139" s="95" t="s">
        <v>25184</v>
      </c>
      <c r="G8139" s="258"/>
    </row>
    <row r="8140" spans="1:7" ht="31.5">
      <c r="A8140" s="126"/>
      <c r="B8140" s="257" t="s">
        <v>24035</v>
      </c>
      <c r="C8140" s="95"/>
      <c r="D8140" s="95"/>
      <c r="E8140" s="95"/>
      <c r="F8140" s="95" t="s">
        <v>25184</v>
      </c>
      <c r="G8140" s="258"/>
    </row>
    <row r="8141" spans="1:7" ht="31.5">
      <c r="A8141" s="126"/>
      <c r="B8141" s="257" t="s">
        <v>24036</v>
      </c>
      <c r="C8141" s="95"/>
      <c r="D8141" s="95"/>
      <c r="E8141" s="95"/>
      <c r="F8141" s="95" t="s">
        <v>25184</v>
      </c>
      <c r="G8141" s="258"/>
    </row>
    <row r="8142" spans="1:7" ht="31.5">
      <c r="A8142" s="126"/>
      <c r="B8142" s="257" t="s">
        <v>24037</v>
      </c>
      <c r="C8142" s="95"/>
      <c r="D8142" s="95"/>
      <c r="E8142" s="95"/>
      <c r="F8142" s="95" t="s">
        <v>25184</v>
      </c>
      <c r="G8142" s="258"/>
    </row>
    <row r="8143" spans="1:7" ht="31.5">
      <c r="A8143" s="126"/>
      <c r="B8143" s="257" t="s">
        <v>24038</v>
      </c>
      <c r="C8143" s="95"/>
      <c r="D8143" s="95"/>
      <c r="E8143" s="95"/>
      <c r="F8143" s="95" t="s">
        <v>25184</v>
      </c>
      <c r="G8143" s="258"/>
    </row>
    <row r="8144" spans="1:7" ht="31.5">
      <c r="A8144" s="126"/>
      <c r="B8144" s="257" t="s">
        <v>24039</v>
      </c>
      <c r="C8144" s="95"/>
      <c r="D8144" s="95"/>
      <c r="E8144" s="95"/>
      <c r="F8144" s="95" t="s">
        <v>25184</v>
      </c>
      <c r="G8144" s="258"/>
    </row>
    <row r="8145" spans="1:7" ht="31.5">
      <c r="A8145" s="126"/>
      <c r="B8145" s="257" t="s">
        <v>24040</v>
      </c>
      <c r="C8145" s="95"/>
      <c r="D8145" s="95"/>
      <c r="E8145" s="95"/>
      <c r="F8145" s="95" t="s">
        <v>25184</v>
      </c>
      <c r="G8145" s="258"/>
    </row>
    <row r="8146" spans="1:7" ht="31.5">
      <c r="A8146" s="126"/>
      <c r="B8146" s="257" t="s">
        <v>24041</v>
      </c>
      <c r="C8146" s="95"/>
      <c r="D8146" s="95"/>
      <c r="E8146" s="95"/>
      <c r="F8146" s="95" t="s">
        <v>25184</v>
      </c>
      <c r="G8146" s="258"/>
    </row>
    <row r="8147" spans="1:7" ht="31.5">
      <c r="A8147" s="126"/>
      <c r="B8147" s="257" t="s">
        <v>24042</v>
      </c>
      <c r="C8147" s="95"/>
      <c r="D8147" s="95"/>
      <c r="E8147" s="95"/>
      <c r="F8147" s="95" t="s">
        <v>25184</v>
      </c>
      <c r="G8147" s="258"/>
    </row>
    <row r="8148" spans="1:7" ht="31.5">
      <c r="A8148" s="126"/>
      <c r="B8148" s="257" t="s">
        <v>24043</v>
      </c>
      <c r="C8148" s="95"/>
      <c r="D8148" s="95"/>
      <c r="E8148" s="95"/>
      <c r="F8148" s="95" t="s">
        <v>25184</v>
      </c>
      <c r="G8148" s="258"/>
    </row>
    <row r="8149" spans="1:7" ht="31.5">
      <c r="A8149" s="126"/>
      <c r="B8149" s="257" t="s">
        <v>24044</v>
      </c>
      <c r="C8149" s="95"/>
      <c r="D8149" s="95"/>
      <c r="E8149" s="95"/>
      <c r="F8149" s="95" t="s">
        <v>25184</v>
      </c>
      <c r="G8149" s="258"/>
    </row>
    <row r="8150" spans="1:7" ht="31.5">
      <c r="A8150" s="126"/>
      <c r="B8150" s="257" t="s">
        <v>24045</v>
      </c>
      <c r="C8150" s="95"/>
      <c r="D8150" s="95"/>
      <c r="E8150" s="95"/>
      <c r="F8150" s="95" t="s">
        <v>25184</v>
      </c>
      <c r="G8150" s="258"/>
    </row>
    <row r="8151" spans="1:7" ht="31.5">
      <c r="A8151" s="126"/>
      <c r="B8151" s="257" t="s">
        <v>24046</v>
      </c>
      <c r="C8151" s="95"/>
      <c r="D8151" s="95"/>
      <c r="E8151" s="95"/>
      <c r="F8151" s="95" t="s">
        <v>25184</v>
      </c>
      <c r="G8151" s="258"/>
    </row>
    <row r="8152" spans="1:7" ht="31.5">
      <c r="A8152" s="126"/>
      <c r="B8152" s="257" t="s">
        <v>24047</v>
      </c>
      <c r="C8152" s="95"/>
      <c r="D8152" s="95"/>
      <c r="E8152" s="95"/>
      <c r="F8152" s="95" t="s">
        <v>25184</v>
      </c>
      <c r="G8152" s="258"/>
    </row>
    <row r="8153" spans="1:7" ht="31.5">
      <c r="A8153" s="126"/>
      <c r="B8153" s="257" t="s">
        <v>24048</v>
      </c>
      <c r="C8153" s="95"/>
      <c r="D8153" s="95"/>
      <c r="E8153" s="95"/>
      <c r="F8153" s="95" t="s">
        <v>25184</v>
      </c>
      <c r="G8153" s="258"/>
    </row>
    <row r="8154" spans="1:7" ht="31.5">
      <c r="A8154" s="126"/>
      <c r="B8154" s="257" t="s">
        <v>24049</v>
      </c>
      <c r="C8154" s="95"/>
      <c r="D8154" s="95"/>
      <c r="E8154" s="95"/>
      <c r="F8154" s="95" t="s">
        <v>25184</v>
      </c>
      <c r="G8154" s="258"/>
    </row>
    <row r="8155" spans="1:7" ht="31.5">
      <c r="A8155" s="126"/>
      <c r="B8155" s="257" t="s">
        <v>24050</v>
      </c>
      <c r="C8155" s="95"/>
      <c r="D8155" s="95"/>
      <c r="E8155" s="95"/>
      <c r="F8155" s="95" t="s">
        <v>25184</v>
      </c>
      <c r="G8155" s="258"/>
    </row>
    <row r="8156" spans="1:7" ht="31.5">
      <c r="A8156" s="126"/>
      <c r="B8156" s="257" t="s">
        <v>24051</v>
      </c>
      <c r="C8156" s="95"/>
      <c r="D8156" s="95"/>
      <c r="E8156" s="95"/>
      <c r="F8156" s="95" t="s">
        <v>25184</v>
      </c>
      <c r="G8156" s="258"/>
    </row>
    <row r="8157" spans="1:7" ht="31.5">
      <c r="A8157" s="126"/>
      <c r="B8157" s="257" t="s">
        <v>24052</v>
      </c>
      <c r="C8157" s="95"/>
      <c r="D8157" s="95"/>
      <c r="E8157" s="95"/>
      <c r="F8157" s="95" t="s">
        <v>25184</v>
      </c>
      <c r="G8157" s="258"/>
    </row>
    <row r="8158" spans="1:7" ht="31.5">
      <c r="A8158" s="126"/>
      <c r="B8158" s="257" t="s">
        <v>24053</v>
      </c>
      <c r="C8158" s="95"/>
      <c r="D8158" s="95"/>
      <c r="E8158" s="95"/>
      <c r="F8158" s="95" t="s">
        <v>25184</v>
      </c>
      <c r="G8158" s="258"/>
    </row>
    <row r="8159" spans="1:7" ht="31.5">
      <c r="A8159" s="126"/>
      <c r="B8159" s="257" t="s">
        <v>24054</v>
      </c>
      <c r="C8159" s="95"/>
      <c r="D8159" s="95"/>
      <c r="E8159" s="95"/>
      <c r="F8159" s="95" t="s">
        <v>25184</v>
      </c>
      <c r="G8159" s="258"/>
    </row>
    <row r="8160" spans="1:7" ht="31.5">
      <c r="A8160" s="126"/>
      <c r="B8160" s="257" t="s">
        <v>24055</v>
      </c>
      <c r="C8160" s="95"/>
      <c r="D8160" s="95"/>
      <c r="E8160" s="95"/>
      <c r="F8160" s="95" t="s">
        <v>25184</v>
      </c>
      <c r="G8160" s="258"/>
    </row>
    <row r="8161" spans="1:7" ht="31.5">
      <c r="A8161" s="126"/>
      <c r="B8161" s="257" t="s">
        <v>24056</v>
      </c>
      <c r="C8161" s="95"/>
      <c r="D8161" s="95"/>
      <c r="E8161" s="95"/>
      <c r="F8161" s="95" t="s">
        <v>25184</v>
      </c>
      <c r="G8161" s="258"/>
    </row>
    <row r="8162" spans="1:7" ht="31.5">
      <c r="A8162" s="126"/>
      <c r="B8162" s="257" t="s">
        <v>24057</v>
      </c>
      <c r="C8162" s="95"/>
      <c r="D8162" s="95"/>
      <c r="E8162" s="95"/>
      <c r="F8162" s="95" t="s">
        <v>25184</v>
      </c>
      <c r="G8162" s="258"/>
    </row>
    <row r="8163" spans="1:7" ht="31.5">
      <c r="A8163" s="126"/>
      <c r="B8163" s="257" t="s">
        <v>24058</v>
      </c>
      <c r="C8163" s="95"/>
      <c r="D8163" s="95"/>
      <c r="E8163" s="95"/>
      <c r="F8163" s="95" t="s">
        <v>25184</v>
      </c>
      <c r="G8163" s="258"/>
    </row>
    <row r="8164" spans="1:7" ht="31.5">
      <c r="A8164" s="126"/>
      <c r="B8164" s="257" t="s">
        <v>24059</v>
      </c>
      <c r="C8164" s="95"/>
      <c r="D8164" s="95"/>
      <c r="E8164" s="95"/>
      <c r="F8164" s="95" t="s">
        <v>25184</v>
      </c>
      <c r="G8164" s="258"/>
    </row>
    <row r="8165" spans="1:7" ht="31.5">
      <c r="A8165" s="126"/>
      <c r="B8165" s="257" t="s">
        <v>24060</v>
      </c>
      <c r="C8165" s="95"/>
      <c r="D8165" s="95"/>
      <c r="E8165" s="95"/>
      <c r="F8165" s="95" t="s">
        <v>25184</v>
      </c>
      <c r="G8165" s="258"/>
    </row>
    <row r="8166" spans="1:7" ht="31.5">
      <c r="A8166" s="126"/>
      <c r="B8166" s="257" t="s">
        <v>24061</v>
      </c>
      <c r="C8166" s="95"/>
      <c r="D8166" s="95"/>
      <c r="E8166" s="95"/>
      <c r="F8166" s="95" t="s">
        <v>25184</v>
      </c>
      <c r="G8166" s="258"/>
    </row>
    <row r="8167" spans="1:7" ht="31.5">
      <c r="A8167" s="126"/>
      <c r="B8167" s="257" t="s">
        <v>24062</v>
      </c>
      <c r="C8167" s="95"/>
      <c r="D8167" s="95"/>
      <c r="E8167" s="95"/>
      <c r="F8167" s="95" t="s">
        <v>25184</v>
      </c>
      <c r="G8167" s="258"/>
    </row>
    <row r="8168" spans="1:7" ht="31.5">
      <c r="A8168" s="126"/>
      <c r="B8168" s="257" t="s">
        <v>24063</v>
      </c>
      <c r="C8168" s="95"/>
      <c r="D8168" s="95"/>
      <c r="E8168" s="95"/>
      <c r="F8168" s="95" t="s">
        <v>25184</v>
      </c>
      <c r="G8168" s="258"/>
    </row>
    <row r="8169" spans="1:7" ht="31.5">
      <c r="A8169" s="126"/>
      <c r="B8169" s="257" t="s">
        <v>24064</v>
      </c>
      <c r="C8169" s="95"/>
      <c r="D8169" s="95"/>
      <c r="E8169" s="95"/>
      <c r="F8169" s="95" t="s">
        <v>25184</v>
      </c>
      <c r="G8169" s="258"/>
    </row>
    <row r="8170" spans="1:7" ht="31.5">
      <c r="A8170" s="126"/>
      <c r="B8170" s="257" t="s">
        <v>24065</v>
      </c>
      <c r="C8170" s="95"/>
      <c r="D8170" s="95"/>
      <c r="E8170" s="95"/>
      <c r="F8170" s="95" t="s">
        <v>25184</v>
      </c>
      <c r="G8170" s="258"/>
    </row>
    <row r="8171" spans="1:7" ht="31.5">
      <c r="A8171" s="126"/>
      <c r="B8171" s="257" t="s">
        <v>24066</v>
      </c>
      <c r="C8171" s="95"/>
      <c r="D8171" s="95"/>
      <c r="E8171" s="95"/>
      <c r="F8171" s="95" t="s">
        <v>25184</v>
      </c>
      <c r="G8171" s="258"/>
    </row>
    <row r="8172" spans="1:7" ht="31.5">
      <c r="A8172" s="126"/>
      <c r="B8172" s="257" t="s">
        <v>24067</v>
      </c>
      <c r="C8172" s="95"/>
      <c r="D8172" s="95"/>
      <c r="E8172" s="95"/>
      <c r="F8172" s="95" t="s">
        <v>25184</v>
      </c>
      <c r="G8172" s="258"/>
    </row>
    <row r="8173" spans="1:7" ht="31.5">
      <c r="A8173" s="126"/>
      <c r="B8173" s="257" t="s">
        <v>24068</v>
      </c>
      <c r="C8173" s="95"/>
      <c r="D8173" s="95"/>
      <c r="E8173" s="95"/>
      <c r="F8173" s="95" t="s">
        <v>25184</v>
      </c>
      <c r="G8173" s="258"/>
    </row>
    <row r="8174" spans="1:7" ht="31.5">
      <c r="A8174" s="126"/>
      <c r="B8174" s="257" t="s">
        <v>24069</v>
      </c>
      <c r="C8174" s="95"/>
      <c r="D8174" s="95"/>
      <c r="E8174" s="95"/>
      <c r="F8174" s="95" t="s">
        <v>25184</v>
      </c>
      <c r="G8174" s="258"/>
    </row>
    <row r="8175" spans="1:7" ht="31.5">
      <c r="A8175" s="126"/>
      <c r="B8175" s="257" t="s">
        <v>24070</v>
      </c>
      <c r="C8175" s="95"/>
      <c r="D8175" s="95"/>
      <c r="E8175" s="95"/>
      <c r="F8175" s="95" t="s">
        <v>25184</v>
      </c>
      <c r="G8175" s="258"/>
    </row>
    <row r="8176" spans="1:7" ht="31.5">
      <c r="A8176" s="126"/>
      <c r="B8176" s="257" t="s">
        <v>24071</v>
      </c>
      <c r="C8176" s="95"/>
      <c r="D8176" s="95"/>
      <c r="E8176" s="95"/>
      <c r="F8176" s="95" t="s">
        <v>25184</v>
      </c>
      <c r="G8176" s="258"/>
    </row>
    <row r="8177" spans="1:7" ht="31.5">
      <c r="A8177" s="126"/>
      <c r="B8177" s="257" t="s">
        <v>24072</v>
      </c>
      <c r="C8177" s="95"/>
      <c r="D8177" s="95"/>
      <c r="E8177" s="95"/>
      <c r="F8177" s="95" t="s">
        <v>25184</v>
      </c>
      <c r="G8177" s="258"/>
    </row>
    <row r="8178" spans="1:7" ht="31.5">
      <c r="A8178" s="126"/>
      <c r="B8178" s="257" t="s">
        <v>24073</v>
      </c>
      <c r="C8178" s="95"/>
      <c r="D8178" s="95"/>
      <c r="E8178" s="95"/>
      <c r="F8178" s="95" t="s">
        <v>25184</v>
      </c>
      <c r="G8178" s="258"/>
    </row>
    <row r="8179" spans="1:7" ht="31.5">
      <c r="A8179" s="126"/>
      <c r="B8179" s="257" t="s">
        <v>24074</v>
      </c>
      <c r="C8179" s="95"/>
      <c r="D8179" s="95"/>
      <c r="E8179" s="95"/>
      <c r="F8179" s="95" t="s">
        <v>25184</v>
      </c>
      <c r="G8179" s="258"/>
    </row>
    <row r="8180" spans="1:7" ht="31.5">
      <c r="A8180" s="126"/>
      <c r="B8180" s="257" t="s">
        <v>24075</v>
      </c>
      <c r="C8180" s="95"/>
      <c r="D8180" s="95"/>
      <c r="E8180" s="95"/>
      <c r="F8180" s="95" t="s">
        <v>25184</v>
      </c>
      <c r="G8180" s="258"/>
    </row>
    <row r="8181" spans="1:7" ht="31.5">
      <c r="A8181" s="126"/>
      <c r="B8181" s="257" t="s">
        <v>24076</v>
      </c>
      <c r="C8181" s="95"/>
      <c r="D8181" s="95"/>
      <c r="E8181" s="95"/>
      <c r="F8181" s="95" t="s">
        <v>25184</v>
      </c>
      <c r="G8181" s="258"/>
    </row>
    <row r="8182" spans="1:7" ht="31.5">
      <c r="A8182" s="126"/>
      <c r="B8182" s="257" t="s">
        <v>24077</v>
      </c>
      <c r="C8182" s="95"/>
      <c r="D8182" s="95"/>
      <c r="E8182" s="95"/>
      <c r="F8182" s="95" t="s">
        <v>25184</v>
      </c>
      <c r="G8182" s="258"/>
    </row>
    <row r="8183" spans="1:7" ht="31.5">
      <c r="A8183" s="126"/>
      <c r="B8183" s="257" t="s">
        <v>24078</v>
      </c>
      <c r="C8183" s="95"/>
      <c r="D8183" s="95"/>
      <c r="E8183" s="95"/>
      <c r="F8183" s="95" t="s">
        <v>25184</v>
      </c>
      <c r="G8183" s="258"/>
    </row>
    <row r="8184" spans="1:7" ht="31.5">
      <c r="A8184" s="126"/>
      <c r="B8184" s="257" t="s">
        <v>24079</v>
      </c>
      <c r="C8184" s="95"/>
      <c r="D8184" s="95"/>
      <c r="E8184" s="95"/>
      <c r="F8184" s="95" t="s">
        <v>25184</v>
      </c>
      <c r="G8184" s="258"/>
    </row>
    <row r="8185" spans="1:7" ht="31.5">
      <c r="A8185" s="126"/>
      <c r="B8185" s="257" t="s">
        <v>24080</v>
      </c>
      <c r="C8185" s="95"/>
      <c r="D8185" s="95"/>
      <c r="E8185" s="95"/>
      <c r="F8185" s="95" t="s">
        <v>25184</v>
      </c>
      <c r="G8185" s="258"/>
    </row>
    <row r="8186" spans="1:7" ht="31.5">
      <c r="A8186" s="126"/>
      <c r="B8186" s="257" t="s">
        <v>24081</v>
      </c>
      <c r="C8186" s="95"/>
      <c r="D8186" s="95"/>
      <c r="E8186" s="95"/>
      <c r="F8186" s="95" t="s">
        <v>25184</v>
      </c>
      <c r="G8186" s="258"/>
    </row>
    <row r="8187" spans="1:7" ht="31.5">
      <c r="A8187" s="126"/>
      <c r="B8187" s="257" t="s">
        <v>24082</v>
      </c>
      <c r="C8187" s="95"/>
      <c r="D8187" s="95"/>
      <c r="E8187" s="95"/>
      <c r="F8187" s="95" t="s">
        <v>25184</v>
      </c>
      <c r="G8187" s="258"/>
    </row>
    <row r="8188" spans="1:7" ht="31.5">
      <c r="A8188" s="126"/>
      <c r="B8188" s="257" t="s">
        <v>24083</v>
      </c>
      <c r="C8188" s="95"/>
      <c r="D8188" s="95"/>
      <c r="E8188" s="95"/>
      <c r="F8188" s="95" t="s">
        <v>25184</v>
      </c>
      <c r="G8188" s="258"/>
    </row>
    <row r="8189" spans="1:7" ht="31.5">
      <c r="A8189" s="126"/>
      <c r="B8189" s="257" t="s">
        <v>24084</v>
      </c>
      <c r="C8189" s="95"/>
      <c r="D8189" s="95"/>
      <c r="E8189" s="95"/>
      <c r="F8189" s="95" t="s">
        <v>25184</v>
      </c>
      <c r="G8189" s="258"/>
    </row>
    <row r="8190" spans="1:7" ht="31.5">
      <c r="A8190" s="126"/>
      <c r="B8190" s="257" t="s">
        <v>24085</v>
      </c>
      <c r="C8190" s="95"/>
      <c r="D8190" s="95"/>
      <c r="E8190" s="95"/>
      <c r="F8190" s="95" t="s">
        <v>25184</v>
      </c>
      <c r="G8190" s="258"/>
    </row>
    <row r="8191" spans="1:7" ht="31.5">
      <c r="A8191" s="126"/>
      <c r="B8191" s="257" t="s">
        <v>24086</v>
      </c>
      <c r="C8191" s="95"/>
      <c r="D8191" s="95"/>
      <c r="E8191" s="95"/>
      <c r="F8191" s="95" t="s">
        <v>25184</v>
      </c>
      <c r="G8191" s="258"/>
    </row>
    <row r="8192" spans="1:7" ht="31.5">
      <c r="A8192" s="126"/>
      <c r="B8192" s="257" t="s">
        <v>24087</v>
      </c>
      <c r="C8192" s="95"/>
      <c r="D8192" s="95"/>
      <c r="E8192" s="95"/>
      <c r="F8192" s="95" t="s">
        <v>25184</v>
      </c>
      <c r="G8192" s="258"/>
    </row>
    <row r="8193" spans="1:7" ht="31.5">
      <c r="A8193" s="126"/>
      <c r="B8193" s="257" t="s">
        <v>24088</v>
      </c>
      <c r="C8193" s="95"/>
      <c r="D8193" s="95"/>
      <c r="E8193" s="95"/>
      <c r="F8193" s="95" t="s">
        <v>25184</v>
      </c>
      <c r="G8193" s="258"/>
    </row>
    <row r="8194" spans="1:7" ht="31.5">
      <c r="A8194" s="126"/>
      <c r="B8194" s="257" t="s">
        <v>24089</v>
      </c>
      <c r="C8194" s="95"/>
      <c r="D8194" s="95"/>
      <c r="E8194" s="95"/>
      <c r="F8194" s="95" t="s">
        <v>25184</v>
      </c>
      <c r="G8194" s="258"/>
    </row>
    <row r="8195" spans="1:7" ht="31.5">
      <c r="A8195" s="126"/>
      <c r="B8195" s="257" t="s">
        <v>24090</v>
      </c>
      <c r="C8195" s="95"/>
      <c r="D8195" s="95"/>
      <c r="E8195" s="95"/>
      <c r="F8195" s="95" t="s">
        <v>25184</v>
      </c>
      <c r="G8195" s="258"/>
    </row>
    <row r="8196" spans="1:7" ht="31.5">
      <c r="A8196" s="126"/>
      <c r="B8196" s="257" t="s">
        <v>24091</v>
      </c>
      <c r="C8196" s="95"/>
      <c r="D8196" s="95"/>
      <c r="E8196" s="95"/>
      <c r="F8196" s="95" t="s">
        <v>25184</v>
      </c>
      <c r="G8196" s="258"/>
    </row>
    <row r="8197" spans="1:7" ht="31.5">
      <c r="A8197" s="126"/>
      <c r="B8197" s="257" t="s">
        <v>24092</v>
      </c>
      <c r="C8197" s="95"/>
      <c r="D8197" s="95"/>
      <c r="E8197" s="95"/>
      <c r="F8197" s="95" t="s">
        <v>25184</v>
      </c>
      <c r="G8197" s="258"/>
    </row>
    <row r="8198" spans="1:7" ht="31.5">
      <c r="A8198" s="126"/>
      <c r="B8198" s="257" t="s">
        <v>24093</v>
      </c>
      <c r="C8198" s="95"/>
      <c r="D8198" s="95"/>
      <c r="E8198" s="95"/>
      <c r="F8198" s="95" t="s">
        <v>25184</v>
      </c>
      <c r="G8198" s="258"/>
    </row>
    <row r="8199" spans="1:7" ht="31.5">
      <c r="A8199" s="126"/>
      <c r="B8199" s="257" t="s">
        <v>24094</v>
      </c>
      <c r="C8199" s="95"/>
      <c r="D8199" s="95"/>
      <c r="E8199" s="95"/>
      <c r="F8199" s="95" t="s">
        <v>25184</v>
      </c>
      <c r="G8199" s="258"/>
    </row>
    <row r="8200" spans="1:7" ht="31.5">
      <c r="A8200" s="126"/>
      <c r="B8200" s="257" t="s">
        <v>24095</v>
      </c>
      <c r="C8200" s="95"/>
      <c r="D8200" s="95"/>
      <c r="E8200" s="95"/>
      <c r="F8200" s="95" t="s">
        <v>25184</v>
      </c>
      <c r="G8200" s="258"/>
    </row>
    <row r="8201" spans="1:7" ht="31.5">
      <c r="A8201" s="126"/>
      <c r="B8201" s="257" t="s">
        <v>24096</v>
      </c>
      <c r="C8201" s="95"/>
      <c r="D8201" s="95"/>
      <c r="E8201" s="95"/>
      <c r="F8201" s="95" t="s">
        <v>25184</v>
      </c>
      <c r="G8201" s="258"/>
    </row>
    <row r="8202" spans="1:7" ht="31.5">
      <c r="A8202" s="126"/>
      <c r="B8202" s="257" t="s">
        <v>24097</v>
      </c>
      <c r="C8202" s="95"/>
      <c r="D8202" s="95"/>
      <c r="E8202" s="95"/>
      <c r="F8202" s="95" t="s">
        <v>25184</v>
      </c>
      <c r="G8202" s="258"/>
    </row>
    <row r="8203" spans="1:7" ht="31.5">
      <c r="A8203" s="126"/>
      <c r="B8203" s="257" t="s">
        <v>24098</v>
      </c>
      <c r="C8203" s="95"/>
      <c r="D8203" s="95"/>
      <c r="E8203" s="95"/>
      <c r="F8203" s="95" t="s">
        <v>25184</v>
      </c>
      <c r="G8203" s="258"/>
    </row>
    <row r="8204" spans="1:7" ht="31.5">
      <c r="A8204" s="126"/>
      <c r="B8204" s="257" t="s">
        <v>24099</v>
      </c>
      <c r="C8204" s="95"/>
      <c r="D8204" s="95"/>
      <c r="E8204" s="95"/>
      <c r="F8204" s="95" t="s">
        <v>25184</v>
      </c>
      <c r="G8204" s="258"/>
    </row>
    <row r="8205" spans="1:7" ht="31.5">
      <c r="A8205" s="126"/>
      <c r="B8205" s="257" t="s">
        <v>24100</v>
      </c>
      <c r="C8205" s="95"/>
      <c r="D8205" s="95"/>
      <c r="E8205" s="95"/>
      <c r="F8205" s="95" t="s">
        <v>25184</v>
      </c>
      <c r="G8205" s="258"/>
    </row>
    <row r="8206" spans="1:7" ht="31.5">
      <c r="A8206" s="126"/>
      <c r="B8206" s="257" t="s">
        <v>24101</v>
      </c>
      <c r="C8206" s="95"/>
      <c r="D8206" s="95"/>
      <c r="E8206" s="95"/>
      <c r="F8206" s="95" t="s">
        <v>25184</v>
      </c>
      <c r="G8206" s="258"/>
    </row>
    <row r="8207" spans="1:7" ht="31.5">
      <c r="A8207" s="126"/>
      <c r="B8207" s="257" t="s">
        <v>24102</v>
      </c>
      <c r="C8207" s="95"/>
      <c r="D8207" s="95"/>
      <c r="E8207" s="95"/>
      <c r="F8207" s="95" t="s">
        <v>25184</v>
      </c>
      <c r="G8207" s="258"/>
    </row>
    <row r="8208" spans="1:7" ht="31.5">
      <c r="A8208" s="126"/>
      <c r="B8208" s="257" t="s">
        <v>24103</v>
      </c>
      <c r="C8208" s="95"/>
      <c r="D8208" s="95"/>
      <c r="E8208" s="95"/>
      <c r="F8208" s="95" t="s">
        <v>25184</v>
      </c>
      <c r="G8208" s="258"/>
    </row>
    <row r="8209" spans="1:7" ht="31.5">
      <c r="A8209" s="126"/>
      <c r="B8209" s="257" t="s">
        <v>24104</v>
      </c>
      <c r="C8209" s="95"/>
      <c r="D8209" s="95"/>
      <c r="E8209" s="95"/>
      <c r="F8209" s="95" t="s">
        <v>25184</v>
      </c>
      <c r="G8209" s="258"/>
    </row>
    <row r="8210" spans="1:7" ht="31.5">
      <c r="A8210" s="126"/>
      <c r="B8210" s="257" t="s">
        <v>24105</v>
      </c>
      <c r="C8210" s="95"/>
      <c r="D8210" s="95"/>
      <c r="E8210" s="95"/>
      <c r="F8210" s="95" t="s">
        <v>25184</v>
      </c>
      <c r="G8210" s="258"/>
    </row>
    <row r="8211" spans="1:7" ht="31.5">
      <c r="A8211" s="126"/>
      <c r="B8211" s="257" t="s">
        <v>24106</v>
      </c>
      <c r="C8211" s="95"/>
      <c r="D8211" s="95"/>
      <c r="E8211" s="95"/>
      <c r="F8211" s="95" t="s">
        <v>25184</v>
      </c>
      <c r="G8211" s="258"/>
    </row>
    <row r="8212" spans="1:7" ht="31.5">
      <c r="A8212" s="126"/>
      <c r="B8212" s="257" t="s">
        <v>24107</v>
      </c>
      <c r="C8212" s="95"/>
      <c r="D8212" s="95"/>
      <c r="E8212" s="95"/>
      <c r="F8212" s="95" t="s">
        <v>25184</v>
      </c>
      <c r="G8212" s="258"/>
    </row>
    <row r="8213" spans="1:7" ht="31.5">
      <c r="A8213" s="126"/>
      <c r="B8213" s="257" t="s">
        <v>24108</v>
      </c>
      <c r="C8213" s="95"/>
      <c r="D8213" s="95"/>
      <c r="E8213" s="95"/>
      <c r="F8213" s="95" t="s">
        <v>25184</v>
      </c>
      <c r="G8213" s="258"/>
    </row>
    <row r="8214" spans="1:7" ht="31.5">
      <c r="A8214" s="126"/>
      <c r="B8214" s="257" t="s">
        <v>24109</v>
      </c>
      <c r="C8214" s="95"/>
      <c r="D8214" s="95"/>
      <c r="E8214" s="95"/>
      <c r="F8214" s="95" t="s">
        <v>25184</v>
      </c>
      <c r="G8214" s="258"/>
    </row>
    <row r="8215" spans="1:7" ht="31.5">
      <c r="A8215" s="126"/>
      <c r="B8215" s="257" t="s">
        <v>24110</v>
      </c>
      <c r="C8215" s="95"/>
      <c r="D8215" s="95"/>
      <c r="E8215" s="95"/>
      <c r="F8215" s="95" t="s">
        <v>25184</v>
      </c>
      <c r="G8215" s="258"/>
    </row>
    <row r="8216" spans="1:7" ht="31.5">
      <c r="A8216" s="126"/>
      <c r="B8216" s="257" t="s">
        <v>24111</v>
      </c>
      <c r="C8216" s="95"/>
      <c r="D8216" s="95"/>
      <c r="E8216" s="95"/>
      <c r="F8216" s="95" t="s">
        <v>25184</v>
      </c>
      <c r="G8216" s="258"/>
    </row>
    <row r="8217" spans="1:7" ht="31.5">
      <c r="A8217" s="126"/>
      <c r="B8217" s="257" t="s">
        <v>24112</v>
      </c>
      <c r="C8217" s="95"/>
      <c r="D8217" s="95"/>
      <c r="E8217" s="95"/>
      <c r="F8217" s="95" t="s">
        <v>25184</v>
      </c>
      <c r="G8217" s="258"/>
    </row>
    <row r="8218" spans="1:7" ht="31.5">
      <c r="A8218" s="126"/>
      <c r="B8218" s="257" t="s">
        <v>24113</v>
      </c>
      <c r="C8218" s="95"/>
      <c r="D8218" s="95"/>
      <c r="E8218" s="95"/>
      <c r="F8218" s="95" t="s">
        <v>25184</v>
      </c>
      <c r="G8218" s="258"/>
    </row>
    <row r="8219" spans="1:7" ht="31.5">
      <c r="A8219" s="126"/>
      <c r="B8219" s="257" t="s">
        <v>24114</v>
      </c>
      <c r="C8219" s="95"/>
      <c r="D8219" s="95"/>
      <c r="E8219" s="95"/>
      <c r="F8219" s="95" t="s">
        <v>25184</v>
      </c>
      <c r="G8219" s="258"/>
    </row>
    <row r="8220" spans="1:7" ht="31.5">
      <c r="A8220" s="126"/>
      <c r="B8220" s="257" t="s">
        <v>24115</v>
      </c>
      <c r="C8220" s="95"/>
      <c r="D8220" s="95"/>
      <c r="E8220" s="95"/>
      <c r="F8220" s="95" t="s">
        <v>25184</v>
      </c>
      <c r="G8220" s="258"/>
    </row>
    <row r="8221" spans="1:7" ht="31.5">
      <c r="A8221" s="126"/>
      <c r="B8221" s="257" t="s">
        <v>24116</v>
      </c>
      <c r="C8221" s="95"/>
      <c r="D8221" s="95"/>
      <c r="E8221" s="95"/>
      <c r="F8221" s="95" t="s">
        <v>25184</v>
      </c>
      <c r="G8221" s="258"/>
    </row>
    <row r="8222" spans="1:7" ht="31.5">
      <c r="A8222" s="126"/>
      <c r="B8222" s="257" t="s">
        <v>24117</v>
      </c>
      <c r="C8222" s="95"/>
      <c r="D8222" s="95"/>
      <c r="E8222" s="95"/>
      <c r="F8222" s="95" t="s">
        <v>25184</v>
      </c>
      <c r="G8222" s="258"/>
    </row>
    <row r="8223" spans="1:7" ht="31.5">
      <c r="A8223" s="126"/>
      <c r="B8223" s="257" t="s">
        <v>24118</v>
      </c>
      <c r="C8223" s="95"/>
      <c r="D8223" s="95"/>
      <c r="E8223" s="95"/>
      <c r="F8223" s="95" t="s">
        <v>25184</v>
      </c>
      <c r="G8223" s="258"/>
    </row>
    <row r="8224" spans="1:7" ht="31.5">
      <c r="A8224" s="126"/>
      <c r="B8224" s="257" t="s">
        <v>24119</v>
      </c>
      <c r="C8224" s="95"/>
      <c r="D8224" s="95"/>
      <c r="E8224" s="95"/>
      <c r="F8224" s="95" t="s">
        <v>25184</v>
      </c>
      <c r="G8224" s="258"/>
    </row>
    <row r="8225" spans="1:7" ht="31.5">
      <c r="A8225" s="126"/>
      <c r="B8225" s="257" t="s">
        <v>24120</v>
      </c>
      <c r="C8225" s="95"/>
      <c r="D8225" s="95"/>
      <c r="E8225" s="95"/>
      <c r="F8225" s="95" t="s">
        <v>25184</v>
      </c>
      <c r="G8225" s="258"/>
    </row>
    <row r="8226" spans="1:7" ht="31.5">
      <c r="A8226" s="126"/>
      <c r="B8226" s="257" t="s">
        <v>24121</v>
      </c>
      <c r="C8226" s="95"/>
      <c r="D8226" s="95"/>
      <c r="E8226" s="95"/>
      <c r="F8226" s="95" t="s">
        <v>25184</v>
      </c>
      <c r="G8226" s="258"/>
    </row>
    <row r="8227" spans="1:7" ht="31.5">
      <c r="A8227" s="126"/>
      <c r="B8227" s="257" t="s">
        <v>24122</v>
      </c>
      <c r="C8227" s="95"/>
      <c r="D8227" s="95"/>
      <c r="E8227" s="95"/>
      <c r="F8227" s="95" t="s">
        <v>25184</v>
      </c>
      <c r="G8227" s="258"/>
    </row>
    <row r="8228" spans="1:7" ht="31.5">
      <c r="A8228" s="126"/>
      <c r="B8228" s="257" t="s">
        <v>24123</v>
      </c>
      <c r="C8228" s="95"/>
      <c r="D8228" s="95"/>
      <c r="E8228" s="95"/>
      <c r="F8228" s="95" t="s">
        <v>25184</v>
      </c>
      <c r="G8228" s="258"/>
    </row>
    <row r="8229" spans="1:7" ht="31.5">
      <c r="A8229" s="126"/>
      <c r="B8229" s="257" t="s">
        <v>24124</v>
      </c>
      <c r="C8229" s="95"/>
      <c r="D8229" s="95"/>
      <c r="E8229" s="95"/>
      <c r="F8229" s="95" t="s">
        <v>25184</v>
      </c>
      <c r="G8229" s="258"/>
    </row>
    <row r="8230" spans="1:7" ht="31.5">
      <c r="A8230" s="126"/>
      <c r="B8230" s="257" t="s">
        <v>24125</v>
      </c>
      <c r="C8230" s="95"/>
      <c r="D8230" s="95"/>
      <c r="E8230" s="95"/>
      <c r="F8230" s="95" t="s">
        <v>25184</v>
      </c>
      <c r="G8230" s="258"/>
    </row>
    <row r="8231" spans="1:7" ht="31.5">
      <c r="A8231" s="126"/>
      <c r="B8231" s="257" t="s">
        <v>24126</v>
      </c>
      <c r="C8231" s="95"/>
      <c r="D8231" s="95"/>
      <c r="E8231" s="95"/>
      <c r="F8231" s="95" t="s">
        <v>25184</v>
      </c>
      <c r="G8231" s="258"/>
    </row>
    <row r="8232" spans="1:7" ht="31.5">
      <c r="A8232" s="126"/>
      <c r="B8232" s="257" t="s">
        <v>24127</v>
      </c>
      <c r="C8232" s="95"/>
      <c r="D8232" s="95"/>
      <c r="E8232" s="95"/>
      <c r="F8232" s="95" t="s">
        <v>25184</v>
      </c>
      <c r="G8232" s="258"/>
    </row>
    <row r="8233" spans="1:7" ht="31.5">
      <c r="A8233" s="126"/>
      <c r="B8233" s="257" t="s">
        <v>24128</v>
      </c>
      <c r="C8233" s="95"/>
      <c r="D8233" s="95"/>
      <c r="E8233" s="95"/>
      <c r="F8233" s="95" t="s">
        <v>25184</v>
      </c>
      <c r="G8233" s="258"/>
    </row>
    <row r="8234" spans="1:7" ht="31.5">
      <c r="A8234" s="126"/>
      <c r="B8234" s="257" t="s">
        <v>24129</v>
      </c>
      <c r="C8234" s="95"/>
      <c r="D8234" s="95"/>
      <c r="E8234" s="95"/>
      <c r="F8234" s="95" t="s">
        <v>25184</v>
      </c>
      <c r="G8234" s="258"/>
    </row>
    <row r="8235" spans="1:7" ht="31.5">
      <c r="A8235" s="126"/>
      <c r="B8235" s="257" t="s">
        <v>24130</v>
      </c>
      <c r="C8235" s="95"/>
      <c r="D8235" s="95"/>
      <c r="E8235" s="95"/>
      <c r="F8235" s="95" t="s">
        <v>25184</v>
      </c>
      <c r="G8235" s="258"/>
    </row>
    <row r="8236" spans="1:7" ht="31.5">
      <c r="A8236" s="126"/>
      <c r="B8236" s="257" t="s">
        <v>24131</v>
      </c>
      <c r="C8236" s="95"/>
      <c r="D8236" s="95"/>
      <c r="E8236" s="95"/>
      <c r="F8236" s="95" t="s">
        <v>25184</v>
      </c>
      <c r="G8236" s="258"/>
    </row>
    <row r="8237" spans="1:7" ht="31.5">
      <c r="A8237" s="126"/>
      <c r="B8237" s="257" t="s">
        <v>24132</v>
      </c>
      <c r="C8237" s="95"/>
      <c r="D8237" s="95"/>
      <c r="E8237" s="95"/>
      <c r="F8237" s="95" t="s">
        <v>25184</v>
      </c>
      <c r="G8237" s="258"/>
    </row>
    <row r="8238" spans="1:7" ht="31.5">
      <c r="A8238" s="126"/>
      <c r="B8238" s="257" t="s">
        <v>24133</v>
      </c>
      <c r="C8238" s="95"/>
      <c r="D8238" s="95"/>
      <c r="E8238" s="95"/>
      <c r="F8238" s="95" t="s">
        <v>25184</v>
      </c>
      <c r="G8238" s="258"/>
    </row>
    <row r="8239" spans="1:7" ht="31.5">
      <c r="A8239" s="126"/>
      <c r="B8239" s="257" t="s">
        <v>24134</v>
      </c>
      <c r="C8239" s="95"/>
      <c r="D8239" s="95"/>
      <c r="E8239" s="95"/>
      <c r="F8239" s="95" t="s">
        <v>25184</v>
      </c>
      <c r="G8239" s="258"/>
    </row>
    <row r="8240" spans="1:7" ht="31.5">
      <c r="A8240" s="126"/>
      <c r="B8240" s="257" t="s">
        <v>24135</v>
      </c>
      <c r="C8240" s="95"/>
      <c r="D8240" s="95"/>
      <c r="E8240" s="95"/>
      <c r="F8240" s="95" t="s">
        <v>25184</v>
      </c>
      <c r="G8240" s="258"/>
    </row>
    <row r="8241" spans="1:7" ht="31.5">
      <c r="A8241" s="126"/>
      <c r="B8241" s="257" t="s">
        <v>24136</v>
      </c>
      <c r="C8241" s="95"/>
      <c r="D8241" s="95"/>
      <c r="E8241" s="95"/>
      <c r="F8241" s="95" t="s">
        <v>25184</v>
      </c>
      <c r="G8241" s="258"/>
    </row>
    <row r="8242" spans="1:7" ht="31.5">
      <c r="A8242" s="126"/>
      <c r="B8242" s="257" t="s">
        <v>24137</v>
      </c>
      <c r="C8242" s="95"/>
      <c r="D8242" s="95"/>
      <c r="E8242" s="95"/>
      <c r="F8242" s="95" t="s">
        <v>25184</v>
      </c>
      <c r="G8242" s="258"/>
    </row>
    <row r="8243" spans="1:7" ht="31.5">
      <c r="A8243" s="126"/>
      <c r="B8243" s="257" t="s">
        <v>24138</v>
      </c>
      <c r="C8243" s="95"/>
      <c r="D8243" s="95"/>
      <c r="E8243" s="95"/>
      <c r="F8243" s="95" t="s">
        <v>25184</v>
      </c>
      <c r="G8243" s="258"/>
    </row>
    <row r="8244" spans="1:7" ht="31.5">
      <c r="A8244" s="126"/>
      <c r="B8244" s="257" t="s">
        <v>24139</v>
      </c>
      <c r="C8244" s="95"/>
      <c r="D8244" s="95"/>
      <c r="E8244" s="95"/>
      <c r="F8244" s="95" t="s">
        <v>25184</v>
      </c>
      <c r="G8244" s="258"/>
    </row>
    <row r="8245" spans="1:7" ht="31.5">
      <c r="A8245" s="126"/>
      <c r="B8245" s="257" t="s">
        <v>24140</v>
      </c>
      <c r="C8245" s="95"/>
      <c r="D8245" s="95"/>
      <c r="E8245" s="95"/>
      <c r="F8245" s="95" t="s">
        <v>25184</v>
      </c>
      <c r="G8245" s="258"/>
    </row>
    <row r="8246" spans="1:7" ht="31.5">
      <c r="A8246" s="126"/>
      <c r="B8246" s="257" t="s">
        <v>24141</v>
      </c>
      <c r="C8246" s="95"/>
      <c r="D8246" s="95"/>
      <c r="E8246" s="95"/>
      <c r="F8246" s="95" t="s">
        <v>25184</v>
      </c>
      <c r="G8246" s="258"/>
    </row>
    <row r="8247" spans="1:7" ht="31.5">
      <c r="A8247" s="126"/>
      <c r="B8247" s="257" t="s">
        <v>24142</v>
      </c>
      <c r="C8247" s="95"/>
      <c r="D8247" s="95"/>
      <c r="E8247" s="95"/>
      <c r="F8247" s="95" t="s">
        <v>25184</v>
      </c>
      <c r="G8247" s="258"/>
    </row>
    <row r="8248" spans="1:7" ht="31.5">
      <c r="A8248" s="126"/>
      <c r="B8248" s="257" t="s">
        <v>24143</v>
      </c>
      <c r="C8248" s="95"/>
      <c r="D8248" s="95"/>
      <c r="E8248" s="95"/>
      <c r="F8248" s="95" t="s">
        <v>25184</v>
      </c>
      <c r="G8248" s="258"/>
    </row>
    <row r="8249" spans="1:7" ht="31.5">
      <c r="A8249" s="126"/>
      <c r="B8249" s="257" t="s">
        <v>24144</v>
      </c>
      <c r="C8249" s="95"/>
      <c r="D8249" s="95"/>
      <c r="E8249" s="95"/>
      <c r="F8249" s="95" t="s">
        <v>25184</v>
      </c>
      <c r="G8249" s="258"/>
    </row>
    <row r="8250" spans="1:7" ht="31.5">
      <c r="A8250" s="126"/>
      <c r="B8250" s="257" t="s">
        <v>24145</v>
      </c>
      <c r="C8250" s="95"/>
      <c r="D8250" s="95"/>
      <c r="E8250" s="95"/>
      <c r="F8250" s="95" t="s">
        <v>25184</v>
      </c>
      <c r="G8250" s="258"/>
    </row>
    <row r="8251" spans="1:7" ht="31.5">
      <c r="A8251" s="126"/>
      <c r="B8251" s="257" t="s">
        <v>24146</v>
      </c>
      <c r="C8251" s="95"/>
      <c r="D8251" s="95"/>
      <c r="E8251" s="95"/>
      <c r="F8251" s="95" t="s">
        <v>25184</v>
      </c>
      <c r="G8251" s="258"/>
    </row>
    <row r="8252" spans="1:7" ht="31.5">
      <c r="A8252" s="126"/>
      <c r="B8252" s="257" t="s">
        <v>24147</v>
      </c>
      <c r="C8252" s="95"/>
      <c r="D8252" s="95"/>
      <c r="E8252" s="95"/>
      <c r="F8252" s="95" t="s">
        <v>25184</v>
      </c>
      <c r="G8252" s="258"/>
    </row>
    <row r="8253" spans="1:7" ht="31.5">
      <c r="A8253" s="126"/>
      <c r="B8253" s="257" t="s">
        <v>24148</v>
      </c>
      <c r="C8253" s="95"/>
      <c r="D8253" s="95"/>
      <c r="E8253" s="95"/>
      <c r="F8253" s="95" t="s">
        <v>25184</v>
      </c>
      <c r="G8253" s="258"/>
    </row>
    <row r="8254" spans="1:7" ht="31.5">
      <c r="A8254" s="126"/>
      <c r="B8254" s="257" t="s">
        <v>24149</v>
      </c>
      <c r="C8254" s="95"/>
      <c r="D8254" s="95"/>
      <c r="E8254" s="95"/>
      <c r="F8254" s="95" t="s">
        <v>25184</v>
      </c>
      <c r="G8254" s="258"/>
    </row>
    <row r="8255" spans="1:7" ht="31.5">
      <c r="A8255" s="126"/>
      <c r="B8255" s="257" t="s">
        <v>24150</v>
      </c>
      <c r="C8255" s="95"/>
      <c r="D8255" s="95"/>
      <c r="E8255" s="95"/>
      <c r="F8255" s="95" t="s">
        <v>25184</v>
      </c>
      <c r="G8255" s="258"/>
    </row>
    <row r="8256" spans="1:7" ht="31.5">
      <c r="A8256" s="126"/>
      <c r="B8256" s="257" t="s">
        <v>24151</v>
      </c>
      <c r="C8256" s="95"/>
      <c r="D8256" s="95"/>
      <c r="E8256" s="95"/>
      <c r="F8256" s="95" t="s">
        <v>25184</v>
      </c>
      <c r="G8256" s="258"/>
    </row>
    <row r="8257" spans="1:7" ht="31.5">
      <c r="A8257" s="126"/>
      <c r="B8257" s="257" t="s">
        <v>24152</v>
      </c>
      <c r="C8257" s="95"/>
      <c r="D8257" s="95"/>
      <c r="E8257" s="95"/>
      <c r="F8257" s="95" t="s">
        <v>25184</v>
      </c>
      <c r="G8257" s="258"/>
    </row>
    <row r="8258" spans="1:7" ht="31.5">
      <c r="A8258" s="126"/>
      <c r="B8258" s="257" t="s">
        <v>24153</v>
      </c>
      <c r="C8258" s="95"/>
      <c r="D8258" s="95"/>
      <c r="E8258" s="95"/>
      <c r="F8258" s="95" t="s">
        <v>25184</v>
      </c>
      <c r="G8258" s="258"/>
    </row>
    <row r="8259" spans="1:7" ht="31.5">
      <c r="A8259" s="126"/>
      <c r="B8259" s="257" t="s">
        <v>24154</v>
      </c>
      <c r="C8259" s="95"/>
      <c r="D8259" s="95"/>
      <c r="E8259" s="95"/>
      <c r="F8259" s="95" t="s">
        <v>25184</v>
      </c>
      <c r="G8259" s="258"/>
    </row>
    <row r="8260" spans="1:7" ht="31.5">
      <c r="A8260" s="126"/>
      <c r="B8260" s="257" t="s">
        <v>24155</v>
      </c>
      <c r="C8260" s="95"/>
      <c r="D8260" s="95"/>
      <c r="E8260" s="95"/>
      <c r="F8260" s="95" t="s">
        <v>25184</v>
      </c>
      <c r="G8260" s="258"/>
    </row>
    <row r="8261" spans="1:7" ht="31.5">
      <c r="A8261" s="126"/>
      <c r="B8261" s="257" t="s">
        <v>24156</v>
      </c>
      <c r="C8261" s="95"/>
      <c r="D8261" s="95"/>
      <c r="E8261" s="95"/>
      <c r="F8261" s="95" t="s">
        <v>25184</v>
      </c>
      <c r="G8261" s="258"/>
    </row>
    <row r="8262" spans="1:7" ht="31.5">
      <c r="A8262" s="126"/>
      <c r="B8262" s="257" t="s">
        <v>24157</v>
      </c>
      <c r="C8262" s="95"/>
      <c r="D8262" s="95"/>
      <c r="E8262" s="95"/>
      <c r="F8262" s="95" t="s">
        <v>25184</v>
      </c>
      <c r="G8262" s="258"/>
    </row>
    <row r="8263" spans="1:7" ht="31.5">
      <c r="A8263" s="126"/>
      <c r="B8263" s="257" t="s">
        <v>24158</v>
      </c>
      <c r="C8263" s="95"/>
      <c r="D8263" s="95"/>
      <c r="E8263" s="95"/>
      <c r="F8263" s="95" t="s">
        <v>25184</v>
      </c>
      <c r="G8263" s="258"/>
    </row>
    <row r="8264" spans="1:7" ht="31.5">
      <c r="A8264" s="126"/>
      <c r="B8264" s="257" t="s">
        <v>24159</v>
      </c>
      <c r="C8264" s="95"/>
      <c r="D8264" s="95"/>
      <c r="E8264" s="95"/>
      <c r="F8264" s="95" t="s">
        <v>25184</v>
      </c>
      <c r="G8264" s="258"/>
    </row>
    <row r="8265" spans="1:7" ht="31.5">
      <c r="A8265" s="126"/>
      <c r="B8265" s="257" t="s">
        <v>24160</v>
      </c>
      <c r="C8265" s="95"/>
      <c r="D8265" s="95"/>
      <c r="E8265" s="95"/>
      <c r="F8265" s="95" t="s">
        <v>25184</v>
      </c>
      <c r="G8265" s="258"/>
    </row>
    <row r="8266" spans="1:7" ht="31.5">
      <c r="A8266" s="126"/>
      <c r="B8266" s="257" t="s">
        <v>24161</v>
      </c>
      <c r="C8266" s="95"/>
      <c r="D8266" s="95"/>
      <c r="E8266" s="95"/>
      <c r="F8266" s="95" t="s">
        <v>25184</v>
      </c>
      <c r="G8266" s="258"/>
    </row>
    <row r="8267" spans="1:7" ht="31.5">
      <c r="A8267" s="126"/>
      <c r="B8267" s="257" t="s">
        <v>24162</v>
      </c>
      <c r="C8267" s="95"/>
      <c r="D8267" s="95"/>
      <c r="E8267" s="95"/>
      <c r="F8267" s="95" t="s">
        <v>25184</v>
      </c>
      <c r="G8267" s="258"/>
    </row>
    <row r="8268" spans="1:7" ht="31.5">
      <c r="A8268" s="126"/>
      <c r="B8268" s="257" t="s">
        <v>24163</v>
      </c>
      <c r="C8268" s="95"/>
      <c r="D8268" s="95"/>
      <c r="E8268" s="95"/>
      <c r="F8268" s="95" t="s">
        <v>25184</v>
      </c>
      <c r="G8268" s="258"/>
    </row>
    <row r="8269" spans="1:7" ht="31.5">
      <c r="A8269" s="126"/>
      <c r="B8269" s="257" t="s">
        <v>24164</v>
      </c>
      <c r="C8269" s="95"/>
      <c r="D8269" s="95"/>
      <c r="E8269" s="95"/>
      <c r="F8269" s="95" t="s">
        <v>25184</v>
      </c>
      <c r="G8269" s="258"/>
    </row>
    <row r="8270" spans="1:7" ht="31.5">
      <c r="A8270" s="126"/>
      <c r="B8270" s="257" t="s">
        <v>24165</v>
      </c>
      <c r="C8270" s="95"/>
      <c r="D8270" s="95"/>
      <c r="E8270" s="95"/>
      <c r="F8270" s="95" t="s">
        <v>25184</v>
      </c>
      <c r="G8270" s="258"/>
    </row>
    <row r="8271" spans="1:7" ht="31.5">
      <c r="A8271" s="126"/>
      <c r="B8271" s="257" t="s">
        <v>24166</v>
      </c>
      <c r="C8271" s="95"/>
      <c r="D8271" s="95"/>
      <c r="E8271" s="95"/>
      <c r="F8271" s="95" t="s">
        <v>25184</v>
      </c>
      <c r="G8271" s="258"/>
    </row>
    <row r="8272" spans="1:7" ht="31.5">
      <c r="A8272" s="126"/>
      <c r="B8272" s="257" t="s">
        <v>24167</v>
      </c>
      <c r="C8272" s="95"/>
      <c r="D8272" s="95"/>
      <c r="E8272" s="95"/>
      <c r="F8272" s="95" t="s">
        <v>25184</v>
      </c>
      <c r="G8272" s="258"/>
    </row>
    <row r="8273" spans="1:7" ht="31.5">
      <c r="A8273" s="126"/>
      <c r="B8273" s="257" t="s">
        <v>24168</v>
      </c>
      <c r="C8273" s="95"/>
      <c r="D8273" s="95"/>
      <c r="E8273" s="95"/>
      <c r="F8273" s="95" t="s">
        <v>25184</v>
      </c>
      <c r="G8273" s="258"/>
    </row>
    <row r="8274" spans="1:7" ht="31.5">
      <c r="A8274" s="126"/>
      <c r="B8274" s="257" t="s">
        <v>24169</v>
      </c>
      <c r="C8274" s="95"/>
      <c r="D8274" s="95"/>
      <c r="E8274" s="95"/>
      <c r="F8274" s="95" t="s">
        <v>25184</v>
      </c>
      <c r="G8274" s="258"/>
    </row>
    <row r="8275" spans="1:7" ht="31.5">
      <c r="A8275" s="126"/>
      <c r="B8275" s="257" t="s">
        <v>24170</v>
      </c>
      <c r="C8275" s="95"/>
      <c r="D8275" s="95"/>
      <c r="E8275" s="95"/>
      <c r="F8275" s="95" t="s">
        <v>25184</v>
      </c>
      <c r="G8275" s="258"/>
    </row>
    <row r="8276" spans="1:7" ht="31.5">
      <c r="A8276" s="126"/>
      <c r="B8276" s="257" t="s">
        <v>24171</v>
      </c>
      <c r="C8276" s="95"/>
      <c r="D8276" s="95"/>
      <c r="E8276" s="95"/>
      <c r="F8276" s="95" t="s">
        <v>25184</v>
      </c>
      <c r="G8276" s="258"/>
    </row>
    <row r="8277" spans="1:7" ht="31.5">
      <c r="A8277" s="126"/>
      <c r="B8277" s="257" t="s">
        <v>24172</v>
      </c>
      <c r="C8277" s="95"/>
      <c r="D8277" s="95"/>
      <c r="E8277" s="95"/>
      <c r="F8277" s="95" t="s">
        <v>25184</v>
      </c>
      <c r="G8277" s="258"/>
    </row>
    <row r="8278" spans="1:7" ht="31.5">
      <c r="A8278" s="126"/>
      <c r="B8278" s="257" t="s">
        <v>24173</v>
      </c>
      <c r="C8278" s="95"/>
      <c r="D8278" s="95"/>
      <c r="E8278" s="95"/>
      <c r="F8278" s="95" t="s">
        <v>25184</v>
      </c>
      <c r="G8278" s="258"/>
    </row>
    <row r="8279" spans="1:7" ht="31.5">
      <c r="A8279" s="126"/>
      <c r="B8279" s="257" t="s">
        <v>24174</v>
      </c>
      <c r="C8279" s="95"/>
      <c r="D8279" s="95"/>
      <c r="E8279" s="95"/>
      <c r="F8279" s="95" t="s">
        <v>25184</v>
      </c>
      <c r="G8279" s="258"/>
    </row>
    <row r="8280" spans="1:7" ht="31.5">
      <c r="A8280" s="126"/>
      <c r="B8280" s="257" t="s">
        <v>24175</v>
      </c>
      <c r="C8280" s="95"/>
      <c r="D8280" s="95"/>
      <c r="E8280" s="95"/>
      <c r="F8280" s="95" t="s">
        <v>25184</v>
      </c>
      <c r="G8280" s="258"/>
    </row>
    <row r="8281" spans="1:7" ht="31.5">
      <c r="A8281" s="126"/>
      <c r="B8281" s="257" t="s">
        <v>24176</v>
      </c>
      <c r="C8281" s="95"/>
      <c r="D8281" s="95"/>
      <c r="E8281" s="95"/>
      <c r="F8281" s="95" t="s">
        <v>25184</v>
      </c>
      <c r="G8281" s="258"/>
    </row>
    <row r="8282" spans="1:7" ht="31.5">
      <c r="A8282" s="126"/>
      <c r="B8282" s="257" t="s">
        <v>24177</v>
      </c>
      <c r="C8282" s="95"/>
      <c r="D8282" s="95"/>
      <c r="E8282" s="95"/>
      <c r="F8282" s="95" t="s">
        <v>25184</v>
      </c>
      <c r="G8282" s="258"/>
    </row>
    <row r="8283" spans="1:7" ht="31.5">
      <c r="A8283" s="126"/>
      <c r="B8283" s="257" t="s">
        <v>24178</v>
      </c>
      <c r="C8283" s="95"/>
      <c r="D8283" s="95"/>
      <c r="E8283" s="95"/>
      <c r="F8283" s="95" t="s">
        <v>25184</v>
      </c>
      <c r="G8283" s="258"/>
    </row>
    <row r="8284" spans="1:7" ht="31.5">
      <c r="A8284" s="126"/>
      <c r="B8284" s="257" t="s">
        <v>24179</v>
      </c>
      <c r="C8284" s="95"/>
      <c r="D8284" s="95"/>
      <c r="E8284" s="95"/>
      <c r="F8284" s="95" t="s">
        <v>25184</v>
      </c>
      <c r="G8284" s="258"/>
    </row>
    <row r="8285" spans="1:7" ht="31.5">
      <c r="A8285" s="126"/>
      <c r="B8285" s="257" t="s">
        <v>24180</v>
      </c>
      <c r="C8285" s="95"/>
      <c r="D8285" s="95"/>
      <c r="E8285" s="95"/>
      <c r="F8285" s="95" t="s">
        <v>25184</v>
      </c>
      <c r="G8285" s="258"/>
    </row>
    <row r="8286" spans="1:7" ht="31.5">
      <c r="A8286" s="126"/>
      <c r="B8286" s="257" t="s">
        <v>24181</v>
      </c>
      <c r="C8286" s="95"/>
      <c r="D8286" s="95"/>
      <c r="E8286" s="95"/>
      <c r="F8286" s="95" t="s">
        <v>25184</v>
      </c>
      <c r="G8286" s="258"/>
    </row>
    <row r="8287" spans="1:7" ht="31.5">
      <c r="A8287" s="126"/>
      <c r="B8287" s="257" t="s">
        <v>24182</v>
      </c>
      <c r="C8287" s="95"/>
      <c r="D8287" s="95"/>
      <c r="E8287" s="95"/>
      <c r="F8287" s="95" t="s">
        <v>25184</v>
      </c>
      <c r="G8287" s="258"/>
    </row>
    <row r="8288" spans="1:7" ht="31.5">
      <c r="A8288" s="126"/>
      <c r="B8288" s="257" t="s">
        <v>24183</v>
      </c>
      <c r="C8288" s="95"/>
      <c r="D8288" s="95"/>
      <c r="E8288" s="95"/>
      <c r="F8288" s="95" t="s">
        <v>25184</v>
      </c>
      <c r="G8288" s="258"/>
    </row>
    <row r="8289" spans="1:7" ht="31.5">
      <c r="A8289" s="126"/>
      <c r="B8289" s="257" t="s">
        <v>24184</v>
      </c>
      <c r="C8289" s="95"/>
      <c r="D8289" s="95"/>
      <c r="E8289" s="95"/>
      <c r="F8289" s="95" t="s">
        <v>25184</v>
      </c>
      <c r="G8289" s="258"/>
    </row>
    <row r="8290" spans="1:7" ht="31.5">
      <c r="A8290" s="126"/>
      <c r="B8290" s="257" t="s">
        <v>24185</v>
      </c>
      <c r="C8290" s="95"/>
      <c r="D8290" s="95"/>
      <c r="E8290" s="95"/>
      <c r="F8290" s="95" t="s">
        <v>25184</v>
      </c>
      <c r="G8290" s="258"/>
    </row>
    <row r="8291" spans="1:7" ht="31.5">
      <c r="A8291" s="126"/>
      <c r="B8291" s="257" t="s">
        <v>24186</v>
      </c>
      <c r="C8291" s="95"/>
      <c r="D8291" s="95"/>
      <c r="E8291" s="95"/>
      <c r="F8291" s="95" t="s">
        <v>25184</v>
      </c>
      <c r="G8291" s="258"/>
    </row>
    <row r="8292" spans="1:7" ht="31.5">
      <c r="A8292" s="126"/>
      <c r="B8292" s="257" t="s">
        <v>24187</v>
      </c>
      <c r="C8292" s="95"/>
      <c r="D8292" s="95"/>
      <c r="E8292" s="95"/>
      <c r="F8292" s="95" t="s">
        <v>25184</v>
      </c>
      <c r="G8292" s="258"/>
    </row>
    <row r="8293" spans="1:7" ht="31.5">
      <c r="A8293" s="126"/>
      <c r="B8293" s="257" t="s">
        <v>24188</v>
      </c>
      <c r="C8293" s="95"/>
      <c r="D8293" s="95"/>
      <c r="E8293" s="95"/>
      <c r="F8293" s="95" t="s">
        <v>25184</v>
      </c>
      <c r="G8293" s="258"/>
    </row>
    <row r="8294" spans="1:7" ht="31.5">
      <c r="A8294" s="126"/>
      <c r="B8294" s="257" t="s">
        <v>24189</v>
      </c>
      <c r="C8294" s="95"/>
      <c r="D8294" s="95"/>
      <c r="E8294" s="95"/>
      <c r="F8294" s="95" t="s">
        <v>25184</v>
      </c>
      <c r="G8294" s="258"/>
    </row>
    <row r="8295" spans="1:7" ht="31.5">
      <c r="A8295" s="126"/>
      <c r="B8295" s="257" t="s">
        <v>24190</v>
      </c>
      <c r="C8295" s="95"/>
      <c r="D8295" s="95"/>
      <c r="E8295" s="95"/>
      <c r="F8295" s="95" t="s">
        <v>25184</v>
      </c>
      <c r="G8295" s="258"/>
    </row>
    <row r="8296" spans="1:7" ht="31.5">
      <c r="A8296" s="126"/>
      <c r="B8296" s="257" t="s">
        <v>24191</v>
      </c>
      <c r="C8296" s="95"/>
      <c r="D8296" s="95"/>
      <c r="E8296" s="95"/>
      <c r="F8296" s="95" t="s">
        <v>25184</v>
      </c>
      <c r="G8296" s="258"/>
    </row>
    <row r="8297" spans="1:7" ht="31.5">
      <c r="A8297" s="126"/>
      <c r="B8297" s="257" t="s">
        <v>24192</v>
      </c>
      <c r="C8297" s="95"/>
      <c r="D8297" s="95"/>
      <c r="E8297" s="95"/>
      <c r="F8297" s="95" t="s">
        <v>25184</v>
      </c>
      <c r="G8297" s="258"/>
    </row>
    <row r="8298" spans="1:7" ht="31.5">
      <c r="A8298" s="126"/>
      <c r="B8298" s="257" t="s">
        <v>24193</v>
      </c>
      <c r="C8298" s="95"/>
      <c r="D8298" s="95"/>
      <c r="E8298" s="95"/>
      <c r="F8298" s="95" t="s">
        <v>25184</v>
      </c>
      <c r="G8298" s="258"/>
    </row>
    <row r="8299" spans="1:7" ht="31.5">
      <c r="A8299" s="126"/>
      <c r="B8299" s="257" t="s">
        <v>24194</v>
      </c>
      <c r="C8299" s="95"/>
      <c r="D8299" s="95"/>
      <c r="E8299" s="95"/>
      <c r="F8299" s="95" t="s">
        <v>25184</v>
      </c>
      <c r="G8299" s="258"/>
    </row>
    <row r="8300" spans="1:7" ht="31.5">
      <c r="A8300" s="126"/>
      <c r="B8300" s="257" t="s">
        <v>24195</v>
      </c>
      <c r="C8300" s="95"/>
      <c r="D8300" s="95"/>
      <c r="E8300" s="95"/>
      <c r="F8300" s="95" t="s">
        <v>25184</v>
      </c>
      <c r="G8300" s="258"/>
    </row>
    <row r="8301" spans="1:7" ht="31.5">
      <c r="A8301" s="126"/>
      <c r="B8301" s="257" t="s">
        <v>24196</v>
      </c>
      <c r="C8301" s="95"/>
      <c r="D8301" s="95"/>
      <c r="E8301" s="95"/>
      <c r="F8301" s="95" t="s">
        <v>25184</v>
      </c>
      <c r="G8301" s="258"/>
    </row>
    <row r="8302" spans="1:7" ht="31.5">
      <c r="A8302" s="126"/>
      <c r="B8302" s="257" t="s">
        <v>24197</v>
      </c>
      <c r="C8302" s="95"/>
      <c r="D8302" s="95"/>
      <c r="E8302" s="95"/>
      <c r="F8302" s="95" t="s">
        <v>25184</v>
      </c>
      <c r="G8302" s="258"/>
    </row>
    <row r="8303" spans="1:7" ht="31.5">
      <c r="A8303" s="126"/>
      <c r="B8303" s="257" t="s">
        <v>24198</v>
      </c>
      <c r="C8303" s="95"/>
      <c r="D8303" s="95"/>
      <c r="E8303" s="95"/>
      <c r="F8303" s="95" t="s">
        <v>25184</v>
      </c>
      <c r="G8303" s="258"/>
    </row>
    <row r="8304" spans="1:7" ht="31.5">
      <c r="A8304" s="126"/>
      <c r="B8304" s="257" t="s">
        <v>24199</v>
      </c>
      <c r="C8304" s="95"/>
      <c r="D8304" s="95"/>
      <c r="E8304" s="95"/>
      <c r="F8304" s="95" t="s">
        <v>25184</v>
      </c>
      <c r="G8304" s="258"/>
    </row>
    <row r="8305" spans="1:7" ht="31.5">
      <c r="A8305" s="126"/>
      <c r="B8305" s="257" t="s">
        <v>24200</v>
      </c>
      <c r="C8305" s="95"/>
      <c r="D8305" s="95"/>
      <c r="E8305" s="95"/>
      <c r="F8305" s="95" t="s">
        <v>25184</v>
      </c>
      <c r="G8305" s="258"/>
    </row>
    <row r="8306" spans="1:7" ht="31.5">
      <c r="A8306" s="126"/>
      <c r="B8306" s="257" t="s">
        <v>24201</v>
      </c>
      <c r="C8306" s="95"/>
      <c r="D8306" s="95"/>
      <c r="E8306" s="95"/>
      <c r="F8306" s="95" t="s">
        <v>25184</v>
      </c>
      <c r="G8306" s="258"/>
    </row>
    <row r="8307" spans="1:7" ht="31.5">
      <c r="A8307" s="126"/>
      <c r="B8307" s="257" t="s">
        <v>24202</v>
      </c>
      <c r="C8307" s="95"/>
      <c r="D8307" s="95"/>
      <c r="E8307" s="95"/>
      <c r="F8307" s="95" t="s">
        <v>25184</v>
      </c>
      <c r="G8307" s="258"/>
    </row>
    <row r="8308" spans="1:7" ht="31.5">
      <c r="A8308" s="126"/>
      <c r="B8308" s="257" t="s">
        <v>24203</v>
      </c>
      <c r="C8308" s="95"/>
      <c r="D8308" s="95"/>
      <c r="E8308" s="95"/>
      <c r="F8308" s="95" t="s">
        <v>25184</v>
      </c>
      <c r="G8308" s="258"/>
    </row>
    <row r="8309" spans="1:7" ht="31.5">
      <c r="A8309" s="126"/>
      <c r="B8309" s="257" t="s">
        <v>24204</v>
      </c>
      <c r="C8309" s="95"/>
      <c r="D8309" s="95"/>
      <c r="E8309" s="95"/>
      <c r="F8309" s="95" t="s">
        <v>25184</v>
      </c>
      <c r="G8309" s="258"/>
    </row>
    <row r="8310" spans="1:7" ht="31.5">
      <c r="A8310" s="126"/>
      <c r="B8310" s="257" t="s">
        <v>24205</v>
      </c>
      <c r="C8310" s="95"/>
      <c r="D8310" s="95"/>
      <c r="E8310" s="95"/>
      <c r="F8310" s="95" t="s">
        <v>25184</v>
      </c>
      <c r="G8310" s="258"/>
    </row>
    <row r="8311" spans="1:7" ht="31.5">
      <c r="A8311" s="126"/>
      <c r="B8311" s="257" t="s">
        <v>24206</v>
      </c>
      <c r="C8311" s="95"/>
      <c r="D8311" s="95"/>
      <c r="E8311" s="95"/>
      <c r="F8311" s="95" t="s">
        <v>25184</v>
      </c>
      <c r="G8311" s="258"/>
    </row>
    <row r="8312" spans="1:7" ht="31.5">
      <c r="A8312" s="126"/>
      <c r="B8312" s="257" t="s">
        <v>24207</v>
      </c>
      <c r="C8312" s="95"/>
      <c r="D8312" s="95"/>
      <c r="E8312" s="95"/>
      <c r="F8312" s="95" t="s">
        <v>25184</v>
      </c>
      <c r="G8312" s="258"/>
    </row>
    <row r="8313" spans="1:7" ht="31.5">
      <c r="A8313" s="126"/>
      <c r="B8313" s="257" t="s">
        <v>24208</v>
      </c>
      <c r="C8313" s="95"/>
      <c r="D8313" s="95"/>
      <c r="E8313" s="95"/>
      <c r="F8313" s="95" t="s">
        <v>25184</v>
      </c>
      <c r="G8313" s="258"/>
    </row>
    <row r="8314" spans="1:7" ht="31.5">
      <c r="A8314" s="126"/>
      <c r="B8314" s="257" t="s">
        <v>24209</v>
      </c>
      <c r="C8314" s="95"/>
      <c r="D8314" s="95"/>
      <c r="E8314" s="95"/>
      <c r="F8314" s="95" t="s">
        <v>25184</v>
      </c>
      <c r="G8314" s="258"/>
    </row>
    <row r="8315" spans="1:7" ht="31.5">
      <c r="A8315" s="126"/>
      <c r="B8315" s="257" t="s">
        <v>24210</v>
      </c>
      <c r="C8315" s="95"/>
      <c r="D8315" s="95"/>
      <c r="E8315" s="95"/>
      <c r="F8315" s="95" t="s">
        <v>25184</v>
      </c>
      <c r="G8315" s="258"/>
    </row>
    <row r="8316" spans="1:7" ht="31.5">
      <c r="A8316" s="126"/>
      <c r="B8316" s="257" t="s">
        <v>24211</v>
      </c>
      <c r="C8316" s="95"/>
      <c r="D8316" s="95"/>
      <c r="E8316" s="95"/>
      <c r="F8316" s="95" t="s">
        <v>25184</v>
      </c>
      <c r="G8316" s="258"/>
    </row>
    <row r="8317" spans="1:7" ht="31.5">
      <c r="A8317" s="126"/>
      <c r="B8317" s="257" t="s">
        <v>24212</v>
      </c>
      <c r="C8317" s="95"/>
      <c r="D8317" s="95"/>
      <c r="E8317" s="95"/>
      <c r="F8317" s="95" t="s">
        <v>25184</v>
      </c>
      <c r="G8317" s="258"/>
    </row>
    <row r="8318" spans="1:7" ht="31.5">
      <c r="A8318" s="126"/>
      <c r="B8318" s="257" t="s">
        <v>24213</v>
      </c>
      <c r="C8318" s="95"/>
      <c r="D8318" s="95"/>
      <c r="E8318" s="95"/>
      <c r="F8318" s="95" t="s">
        <v>25184</v>
      </c>
      <c r="G8318" s="258"/>
    </row>
    <row r="8319" spans="1:7" ht="31.5">
      <c r="A8319" s="126"/>
      <c r="B8319" s="257" t="s">
        <v>24214</v>
      </c>
      <c r="C8319" s="95"/>
      <c r="D8319" s="95"/>
      <c r="E8319" s="95"/>
      <c r="F8319" s="95" t="s">
        <v>25184</v>
      </c>
      <c r="G8319" s="258"/>
    </row>
    <row r="8320" spans="1:7" ht="31.5">
      <c r="A8320" s="126"/>
      <c r="B8320" s="257" t="s">
        <v>24215</v>
      </c>
      <c r="C8320" s="95"/>
      <c r="D8320" s="95"/>
      <c r="E8320" s="95"/>
      <c r="F8320" s="95" t="s">
        <v>25184</v>
      </c>
      <c r="G8320" s="258"/>
    </row>
    <row r="8321" spans="1:7" ht="31.5">
      <c r="A8321" s="126"/>
      <c r="B8321" s="257" t="s">
        <v>24216</v>
      </c>
      <c r="C8321" s="95"/>
      <c r="D8321" s="95"/>
      <c r="E8321" s="95"/>
      <c r="F8321" s="95" t="s">
        <v>25184</v>
      </c>
      <c r="G8321" s="258"/>
    </row>
    <row r="8322" spans="1:7" ht="31.5">
      <c r="A8322" s="126"/>
      <c r="B8322" s="257" t="s">
        <v>24217</v>
      </c>
      <c r="C8322" s="95"/>
      <c r="D8322" s="95"/>
      <c r="E8322" s="95"/>
      <c r="F8322" s="95" t="s">
        <v>25184</v>
      </c>
      <c r="G8322" s="258"/>
    </row>
    <row r="8323" spans="1:7" ht="31.5">
      <c r="A8323" s="126"/>
      <c r="B8323" s="257" t="s">
        <v>24218</v>
      </c>
      <c r="C8323" s="95"/>
      <c r="D8323" s="95"/>
      <c r="E8323" s="95"/>
      <c r="F8323" s="95" t="s">
        <v>25184</v>
      </c>
      <c r="G8323" s="258"/>
    </row>
    <row r="8324" spans="1:7" ht="31.5">
      <c r="A8324" s="126"/>
      <c r="B8324" s="257" t="s">
        <v>24219</v>
      </c>
      <c r="C8324" s="95"/>
      <c r="D8324" s="95"/>
      <c r="E8324" s="95"/>
      <c r="F8324" s="95" t="s">
        <v>25184</v>
      </c>
      <c r="G8324" s="258"/>
    </row>
    <row r="8325" spans="1:7" ht="31.5">
      <c r="A8325" s="126"/>
      <c r="B8325" s="257" t="s">
        <v>24220</v>
      </c>
      <c r="C8325" s="95"/>
      <c r="D8325" s="95"/>
      <c r="E8325" s="95"/>
      <c r="F8325" s="95" t="s">
        <v>25184</v>
      </c>
      <c r="G8325" s="258"/>
    </row>
    <row r="8326" spans="1:7" ht="31.5">
      <c r="A8326" s="126"/>
      <c r="B8326" s="257" t="s">
        <v>24221</v>
      </c>
      <c r="C8326" s="95"/>
      <c r="D8326" s="95"/>
      <c r="E8326" s="95"/>
      <c r="F8326" s="95" t="s">
        <v>25184</v>
      </c>
      <c r="G8326" s="258"/>
    </row>
    <row r="8327" spans="1:7" ht="31.5">
      <c r="A8327" s="126"/>
      <c r="B8327" s="257" t="s">
        <v>24222</v>
      </c>
      <c r="C8327" s="95"/>
      <c r="D8327" s="95"/>
      <c r="E8327" s="95"/>
      <c r="F8327" s="95" t="s">
        <v>25184</v>
      </c>
      <c r="G8327" s="258"/>
    </row>
    <row r="8328" spans="1:7" ht="31.5">
      <c r="A8328" s="126"/>
      <c r="B8328" s="257" t="s">
        <v>24223</v>
      </c>
      <c r="C8328" s="95"/>
      <c r="D8328" s="95"/>
      <c r="E8328" s="95"/>
      <c r="F8328" s="95" t="s">
        <v>25184</v>
      </c>
      <c r="G8328" s="258"/>
    </row>
    <row r="8329" spans="1:7" ht="31.5">
      <c r="A8329" s="126"/>
      <c r="B8329" s="257" t="s">
        <v>24224</v>
      </c>
      <c r="C8329" s="95"/>
      <c r="D8329" s="95"/>
      <c r="E8329" s="95"/>
      <c r="F8329" s="95" t="s">
        <v>25184</v>
      </c>
      <c r="G8329" s="258"/>
    </row>
    <row r="8330" spans="1:7" ht="31.5">
      <c r="A8330" s="126"/>
      <c r="B8330" s="257" t="s">
        <v>24225</v>
      </c>
      <c r="C8330" s="95"/>
      <c r="D8330" s="95"/>
      <c r="E8330" s="95"/>
      <c r="F8330" s="95" t="s">
        <v>25184</v>
      </c>
      <c r="G8330" s="258"/>
    </row>
    <row r="8331" spans="1:7" ht="31.5">
      <c r="A8331" s="126"/>
      <c r="B8331" s="257" t="s">
        <v>24226</v>
      </c>
      <c r="C8331" s="95"/>
      <c r="D8331" s="95"/>
      <c r="E8331" s="95"/>
      <c r="F8331" s="95" t="s">
        <v>25184</v>
      </c>
      <c r="G8331" s="258"/>
    </row>
    <row r="8332" spans="1:7" ht="31.5">
      <c r="A8332" s="126"/>
      <c r="B8332" s="257" t="s">
        <v>24227</v>
      </c>
      <c r="C8332" s="95"/>
      <c r="D8332" s="95"/>
      <c r="E8332" s="95"/>
      <c r="F8332" s="95" t="s">
        <v>25184</v>
      </c>
      <c r="G8332" s="258"/>
    </row>
    <row r="8333" spans="1:7" ht="31.5">
      <c r="A8333" s="126"/>
      <c r="B8333" s="257" t="s">
        <v>24228</v>
      </c>
      <c r="C8333" s="95"/>
      <c r="D8333" s="95"/>
      <c r="E8333" s="95"/>
      <c r="F8333" s="95" t="s">
        <v>25184</v>
      </c>
      <c r="G8333" s="258"/>
    </row>
    <row r="8334" spans="1:7" ht="31.5">
      <c r="A8334" s="126"/>
      <c r="B8334" s="257" t="s">
        <v>24229</v>
      </c>
      <c r="C8334" s="95"/>
      <c r="D8334" s="95"/>
      <c r="E8334" s="95"/>
      <c r="F8334" s="95" t="s">
        <v>25184</v>
      </c>
      <c r="G8334" s="258"/>
    </row>
    <row r="8335" spans="1:7" ht="31.5">
      <c r="A8335" s="126"/>
      <c r="B8335" s="257" t="s">
        <v>24230</v>
      </c>
      <c r="C8335" s="95"/>
      <c r="D8335" s="95"/>
      <c r="E8335" s="95"/>
      <c r="F8335" s="95" t="s">
        <v>25184</v>
      </c>
      <c r="G8335" s="258"/>
    </row>
    <row r="8336" spans="1:7" ht="31.5">
      <c r="A8336" s="126"/>
      <c r="B8336" s="257" t="s">
        <v>24231</v>
      </c>
      <c r="C8336" s="95"/>
      <c r="D8336" s="95"/>
      <c r="E8336" s="95"/>
      <c r="F8336" s="95" t="s">
        <v>25184</v>
      </c>
      <c r="G8336" s="258"/>
    </row>
    <row r="8337" spans="1:7" ht="31.5">
      <c r="A8337" s="126"/>
      <c r="B8337" s="257" t="s">
        <v>24232</v>
      </c>
      <c r="C8337" s="95"/>
      <c r="D8337" s="95"/>
      <c r="E8337" s="95"/>
      <c r="F8337" s="95" t="s">
        <v>25184</v>
      </c>
      <c r="G8337" s="258"/>
    </row>
    <row r="8338" spans="1:7" ht="31.5">
      <c r="A8338" s="126"/>
      <c r="B8338" s="257" t="s">
        <v>24233</v>
      </c>
      <c r="C8338" s="95"/>
      <c r="D8338" s="95"/>
      <c r="E8338" s="95"/>
      <c r="F8338" s="95" t="s">
        <v>25184</v>
      </c>
      <c r="G8338" s="258"/>
    </row>
    <row r="8339" spans="1:7" ht="31.5">
      <c r="A8339" s="126"/>
      <c r="B8339" s="257" t="s">
        <v>24234</v>
      </c>
      <c r="C8339" s="95"/>
      <c r="D8339" s="95"/>
      <c r="E8339" s="95"/>
      <c r="F8339" s="95" t="s">
        <v>25184</v>
      </c>
      <c r="G8339" s="258"/>
    </row>
    <row r="8340" spans="1:7" ht="31.5">
      <c r="A8340" s="126"/>
      <c r="B8340" s="257" t="s">
        <v>24235</v>
      </c>
      <c r="C8340" s="95"/>
      <c r="D8340" s="95"/>
      <c r="E8340" s="95"/>
      <c r="F8340" s="95" t="s">
        <v>25184</v>
      </c>
      <c r="G8340" s="258"/>
    </row>
    <row r="8341" spans="1:7" ht="31.5">
      <c r="A8341" s="126"/>
      <c r="B8341" s="257" t="s">
        <v>24236</v>
      </c>
      <c r="C8341" s="95"/>
      <c r="D8341" s="95"/>
      <c r="E8341" s="95"/>
      <c r="F8341" s="95" t="s">
        <v>25184</v>
      </c>
      <c r="G8341" s="258"/>
    </row>
    <row r="8342" spans="1:7" ht="31.5">
      <c r="A8342" s="126"/>
      <c r="B8342" s="257" t="s">
        <v>24237</v>
      </c>
      <c r="C8342" s="95"/>
      <c r="D8342" s="95"/>
      <c r="E8342" s="95"/>
      <c r="F8342" s="95" t="s">
        <v>25184</v>
      </c>
      <c r="G8342" s="258"/>
    </row>
    <row r="8343" spans="1:7" ht="31.5">
      <c r="A8343" s="126"/>
      <c r="B8343" s="257" t="s">
        <v>24238</v>
      </c>
      <c r="C8343" s="95"/>
      <c r="D8343" s="95"/>
      <c r="E8343" s="95"/>
      <c r="F8343" s="95" t="s">
        <v>25184</v>
      </c>
      <c r="G8343" s="258"/>
    </row>
    <row r="8344" spans="1:7" ht="31.5">
      <c r="A8344" s="126"/>
      <c r="B8344" s="257" t="s">
        <v>24239</v>
      </c>
      <c r="C8344" s="95"/>
      <c r="D8344" s="95"/>
      <c r="E8344" s="95"/>
      <c r="F8344" s="95" t="s">
        <v>25184</v>
      </c>
      <c r="G8344" s="258"/>
    </row>
    <row r="8345" spans="1:7" ht="31.5">
      <c r="A8345" s="126"/>
      <c r="B8345" s="257" t="s">
        <v>24240</v>
      </c>
      <c r="C8345" s="95"/>
      <c r="D8345" s="95"/>
      <c r="E8345" s="95"/>
      <c r="F8345" s="95" t="s">
        <v>25184</v>
      </c>
      <c r="G8345" s="258"/>
    </row>
    <row r="8346" spans="1:7" ht="31.5">
      <c r="A8346" s="126"/>
      <c r="B8346" s="257" t="s">
        <v>24241</v>
      </c>
      <c r="C8346" s="95"/>
      <c r="D8346" s="95"/>
      <c r="E8346" s="95"/>
      <c r="F8346" s="95" t="s">
        <v>25184</v>
      </c>
      <c r="G8346" s="258"/>
    </row>
    <row r="8347" spans="1:7" ht="31.5">
      <c r="A8347" s="126"/>
      <c r="B8347" s="257" t="s">
        <v>24242</v>
      </c>
      <c r="C8347" s="95"/>
      <c r="D8347" s="95"/>
      <c r="E8347" s="95"/>
      <c r="F8347" s="95" t="s">
        <v>25184</v>
      </c>
      <c r="G8347" s="258"/>
    </row>
    <row r="8348" spans="1:7" ht="31.5">
      <c r="A8348" s="126"/>
      <c r="B8348" s="257" t="s">
        <v>24243</v>
      </c>
      <c r="C8348" s="95"/>
      <c r="D8348" s="95"/>
      <c r="E8348" s="95"/>
      <c r="F8348" s="95" t="s">
        <v>25184</v>
      </c>
      <c r="G8348" s="258"/>
    </row>
    <row r="8349" spans="1:7" ht="31.5">
      <c r="A8349" s="126"/>
      <c r="B8349" s="257" t="s">
        <v>24244</v>
      </c>
      <c r="C8349" s="95"/>
      <c r="D8349" s="95"/>
      <c r="E8349" s="95"/>
      <c r="F8349" s="95" t="s">
        <v>25184</v>
      </c>
      <c r="G8349" s="258"/>
    </row>
    <row r="8350" spans="1:7" ht="31.5">
      <c r="A8350" s="126"/>
      <c r="B8350" s="257" t="s">
        <v>24245</v>
      </c>
      <c r="C8350" s="95"/>
      <c r="D8350" s="95"/>
      <c r="E8350" s="95"/>
      <c r="F8350" s="95" t="s">
        <v>25184</v>
      </c>
      <c r="G8350" s="258"/>
    </row>
    <row r="8351" spans="1:7" ht="31.5">
      <c r="A8351" s="126"/>
      <c r="B8351" s="257" t="s">
        <v>24246</v>
      </c>
      <c r="C8351" s="95"/>
      <c r="D8351" s="95"/>
      <c r="E8351" s="95"/>
      <c r="F8351" s="95" t="s">
        <v>25184</v>
      </c>
      <c r="G8351" s="258"/>
    </row>
    <row r="8352" spans="1:7" ht="31.5">
      <c r="A8352" s="126"/>
      <c r="B8352" s="257" t="s">
        <v>24247</v>
      </c>
      <c r="C8352" s="95"/>
      <c r="D8352" s="95"/>
      <c r="E8352" s="95"/>
      <c r="F8352" s="95" t="s">
        <v>25184</v>
      </c>
      <c r="G8352" s="258"/>
    </row>
    <row r="8353" spans="1:7" ht="31.5">
      <c r="A8353" s="126"/>
      <c r="B8353" s="257" t="s">
        <v>24248</v>
      </c>
      <c r="C8353" s="95"/>
      <c r="D8353" s="95"/>
      <c r="E8353" s="95"/>
      <c r="F8353" s="95" t="s">
        <v>25184</v>
      </c>
      <c r="G8353" s="258"/>
    </row>
    <row r="8354" spans="1:7" ht="31.5">
      <c r="A8354" s="126"/>
      <c r="B8354" s="257" t="s">
        <v>24249</v>
      </c>
      <c r="C8354" s="95"/>
      <c r="D8354" s="95"/>
      <c r="E8354" s="95"/>
      <c r="F8354" s="95" t="s">
        <v>25184</v>
      </c>
      <c r="G8354" s="258"/>
    </row>
    <row r="8355" spans="1:7" ht="31.5">
      <c r="A8355" s="126"/>
      <c r="B8355" s="257" t="s">
        <v>24250</v>
      </c>
      <c r="C8355" s="95"/>
      <c r="D8355" s="95"/>
      <c r="E8355" s="95"/>
      <c r="F8355" s="95" t="s">
        <v>25184</v>
      </c>
      <c r="G8355" s="258"/>
    </row>
    <row r="8356" spans="1:7" ht="31.5">
      <c r="A8356" s="126"/>
      <c r="B8356" s="257" t="s">
        <v>24251</v>
      </c>
      <c r="C8356" s="95"/>
      <c r="D8356" s="95"/>
      <c r="E8356" s="95"/>
      <c r="F8356" s="95" t="s">
        <v>25184</v>
      </c>
      <c r="G8356" s="258"/>
    </row>
    <row r="8357" spans="1:7" ht="31.5">
      <c r="A8357" s="126"/>
      <c r="B8357" s="257" t="s">
        <v>24252</v>
      </c>
      <c r="C8357" s="95"/>
      <c r="D8357" s="95"/>
      <c r="E8357" s="95"/>
      <c r="F8357" s="95" t="s">
        <v>25184</v>
      </c>
      <c r="G8357" s="258"/>
    </row>
    <row r="8358" spans="1:7" ht="31.5">
      <c r="A8358" s="126"/>
      <c r="B8358" s="257" t="s">
        <v>24253</v>
      </c>
      <c r="C8358" s="95"/>
      <c r="D8358" s="95"/>
      <c r="E8358" s="95"/>
      <c r="F8358" s="95" t="s">
        <v>25184</v>
      </c>
      <c r="G8358" s="258"/>
    </row>
    <row r="8359" spans="1:7" ht="31.5">
      <c r="A8359" s="126"/>
      <c r="B8359" s="257" t="s">
        <v>24254</v>
      </c>
      <c r="C8359" s="95"/>
      <c r="D8359" s="95"/>
      <c r="E8359" s="95"/>
      <c r="F8359" s="95" t="s">
        <v>25184</v>
      </c>
      <c r="G8359" s="258"/>
    </row>
    <row r="8360" spans="1:7" ht="31.5">
      <c r="A8360" s="126"/>
      <c r="B8360" s="257" t="s">
        <v>24255</v>
      </c>
      <c r="C8360" s="95"/>
      <c r="D8360" s="95"/>
      <c r="E8360" s="95"/>
      <c r="F8360" s="95" t="s">
        <v>25184</v>
      </c>
      <c r="G8360" s="258"/>
    </row>
    <row r="8361" spans="1:7" ht="31.5">
      <c r="A8361" s="126"/>
      <c r="B8361" s="257" t="s">
        <v>24256</v>
      </c>
      <c r="C8361" s="95"/>
      <c r="D8361" s="95"/>
      <c r="E8361" s="95"/>
      <c r="F8361" s="95" t="s">
        <v>25184</v>
      </c>
      <c r="G8361" s="258"/>
    </row>
    <row r="8362" spans="1:7" ht="31.5">
      <c r="A8362" s="126"/>
      <c r="B8362" s="257" t="s">
        <v>24257</v>
      </c>
      <c r="C8362" s="95"/>
      <c r="D8362" s="95"/>
      <c r="E8362" s="95"/>
      <c r="F8362" s="95" t="s">
        <v>25184</v>
      </c>
      <c r="G8362" s="258"/>
    </row>
    <row r="8363" spans="1:7" ht="31.5">
      <c r="A8363" s="126"/>
      <c r="B8363" s="257" t="s">
        <v>24258</v>
      </c>
      <c r="C8363" s="95"/>
      <c r="D8363" s="95"/>
      <c r="E8363" s="95"/>
      <c r="F8363" s="95" t="s">
        <v>25184</v>
      </c>
      <c r="G8363" s="258"/>
    </row>
    <row r="8364" spans="1:7" ht="31.5">
      <c r="A8364" s="126"/>
      <c r="B8364" s="257" t="s">
        <v>24259</v>
      </c>
      <c r="C8364" s="95"/>
      <c r="D8364" s="95"/>
      <c r="E8364" s="95"/>
      <c r="F8364" s="95" t="s">
        <v>25184</v>
      </c>
      <c r="G8364" s="258"/>
    </row>
    <row r="8365" spans="1:7" ht="31.5">
      <c r="A8365" s="126"/>
      <c r="B8365" s="257" t="s">
        <v>24260</v>
      </c>
      <c r="C8365" s="95"/>
      <c r="D8365" s="95"/>
      <c r="E8365" s="95"/>
      <c r="F8365" s="95" t="s">
        <v>25184</v>
      </c>
      <c r="G8365" s="258"/>
    </row>
    <row r="8366" spans="1:7" ht="31.5">
      <c r="A8366" s="126"/>
      <c r="B8366" s="257" t="s">
        <v>24261</v>
      </c>
      <c r="C8366" s="95"/>
      <c r="D8366" s="95"/>
      <c r="E8366" s="95"/>
      <c r="F8366" s="95" t="s">
        <v>25184</v>
      </c>
      <c r="G8366" s="258"/>
    </row>
    <row r="8367" spans="1:7" ht="31.5">
      <c r="A8367" s="126"/>
      <c r="B8367" s="257" t="s">
        <v>24262</v>
      </c>
      <c r="C8367" s="95"/>
      <c r="D8367" s="95"/>
      <c r="E8367" s="95"/>
      <c r="F8367" s="95" t="s">
        <v>25184</v>
      </c>
      <c r="G8367" s="258"/>
    </row>
    <row r="8368" spans="1:7" ht="31.5">
      <c r="A8368" s="126"/>
      <c r="B8368" s="257" t="s">
        <v>24263</v>
      </c>
      <c r="C8368" s="95"/>
      <c r="D8368" s="95"/>
      <c r="E8368" s="95"/>
      <c r="F8368" s="95" t="s">
        <v>25184</v>
      </c>
      <c r="G8368" s="258"/>
    </row>
    <row r="8369" spans="1:7" ht="31.5">
      <c r="A8369" s="126"/>
      <c r="B8369" s="257" t="s">
        <v>24264</v>
      </c>
      <c r="C8369" s="95"/>
      <c r="D8369" s="95"/>
      <c r="E8369" s="95"/>
      <c r="F8369" s="95" t="s">
        <v>25184</v>
      </c>
      <c r="G8369" s="258"/>
    </row>
    <row r="8370" spans="1:7" ht="31.5">
      <c r="A8370" s="126"/>
      <c r="B8370" s="257" t="s">
        <v>24265</v>
      </c>
      <c r="C8370" s="95"/>
      <c r="D8370" s="95"/>
      <c r="E8370" s="95"/>
      <c r="F8370" s="95" t="s">
        <v>25184</v>
      </c>
      <c r="G8370" s="258"/>
    </row>
    <row r="8371" spans="1:7" ht="31.5">
      <c r="A8371" s="126"/>
      <c r="B8371" s="257" t="s">
        <v>24266</v>
      </c>
      <c r="C8371" s="95"/>
      <c r="D8371" s="95"/>
      <c r="E8371" s="95"/>
      <c r="F8371" s="95" t="s">
        <v>25184</v>
      </c>
      <c r="G8371" s="258"/>
    </row>
    <row r="8372" spans="1:7" ht="31.5">
      <c r="A8372" s="126"/>
      <c r="B8372" s="257" t="s">
        <v>24267</v>
      </c>
      <c r="C8372" s="95"/>
      <c r="D8372" s="95"/>
      <c r="E8372" s="95"/>
      <c r="F8372" s="95" t="s">
        <v>25184</v>
      </c>
      <c r="G8372" s="258"/>
    </row>
    <row r="8373" spans="1:7" ht="31.5">
      <c r="A8373" s="126"/>
      <c r="B8373" s="257" t="s">
        <v>24268</v>
      </c>
      <c r="C8373" s="95"/>
      <c r="D8373" s="95"/>
      <c r="E8373" s="95"/>
      <c r="F8373" s="95" t="s">
        <v>25184</v>
      </c>
      <c r="G8373" s="258"/>
    </row>
    <row r="8374" spans="1:7" ht="31.5">
      <c r="A8374" s="126"/>
      <c r="B8374" s="257" t="s">
        <v>24269</v>
      </c>
      <c r="C8374" s="95"/>
      <c r="D8374" s="95"/>
      <c r="E8374" s="95"/>
      <c r="F8374" s="95" t="s">
        <v>25184</v>
      </c>
      <c r="G8374" s="258"/>
    </row>
    <row r="8375" spans="1:7" ht="31.5">
      <c r="A8375" s="126"/>
      <c r="B8375" s="257" t="s">
        <v>24270</v>
      </c>
      <c r="C8375" s="95"/>
      <c r="D8375" s="95"/>
      <c r="E8375" s="95"/>
      <c r="F8375" s="95" t="s">
        <v>25184</v>
      </c>
      <c r="G8375" s="258"/>
    </row>
    <row r="8376" spans="1:7" ht="31.5">
      <c r="A8376" s="126"/>
      <c r="B8376" s="257" t="s">
        <v>24271</v>
      </c>
      <c r="C8376" s="95"/>
      <c r="D8376" s="95"/>
      <c r="E8376" s="95"/>
      <c r="F8376" s="95" t="s">
        <v>25184</v>
      </c>
      <c r="G8376" s="258"/>
    </row>
    <row r="8377" spans="1:7" ht="31.5">
      <c r="A8377" s="126"/>
      <c r="B8377" s="257" t="s">
        <v>24272</v>
      </c>
      <c r="C8377" s="95"/>
      <c r="D8377" s="95"/>
      <c r="E8377" s="95"/>
      <c r="F8377" s="95" t="s">
        <v>25184</v>
      </c>
      <c r="G8377" s="258"/>
    </row>
    <row r="8378" spans="1:7" ht="31.5">
      <c r="A8378" s="126"/>
      <c r="B8378" s="257" t="s">
        <v>24273</v>
      </c>
      <c r="C8378" s="95"/>
      <c r="D8378" s="95"/>
      <c r="E8378" s="95"/>
      <c r="F8378" s="95" t="s">
        <v>25184</v>
      </c>
      <c r="G8378" s="258"/>
    </row>
    <row r="8379" spans="1:7" ht="31.5">
      <c r="A8379" s="126"/>
      <c r="B8379" s="257" t="s">
        <v>24274</v>
      </c>
      <c r="C8379" s="95"/>
      <c r="D8379" s="95"/>
      <c r="E8379" s="95"/>
      <c r="F8379" s="95" t="s">
        <v>25184</v>
      </c>
      <c r="G8379" s="258"/>
    </row>
    <row r="8380" spans="1:7" ht="31.5">
      <c r="A8380" s="126"/>
      <c r="B8380" s="257" t="s">
        <v>24275</v>
      </c>
      <c r="C8380" s="95"/>
      <c r="D8380" s="95"/>
      <c r="E8380" s="95"/>
      <c r="F8380" s="95" t="s">
        <v>25184</v>
      </c>
      <c r="G8380" s="258"/>
    </row>
    <row r="8381" spans="1:7" ht="31.5">
      <c r="A8381" s="126"/>
      <c r="B8381" s="257" t="s">
        <v>24276</v>
      </c>
      <c r="C8381" s="95"/>
      <c r="D8381" s="95"/>
      <c r="E8381" s="95"/>
      <c r="F8381" s="95" t="s">
        <v>25184</v>
      </c>
      <c r="G8381" s="258"/>
    </row>
    <row r="8382" spans="1:7" ht="31.5">
      <c r="A8382" s="126"/>
      <c r="B8382" s="257" t="s">
        <v>24277</v>
      </c>
      <c r="C8382" s="95"/>
      <c r="D8382" s="95"/>
      <c r="E8382" s="95"/>
      <c r="F8382" s="95" t="s">
        <v>25184</v>
      </c>
      <c r="G8382" s="258"/>
    </row>
    <row r="8383" spans="1:7" ht="31.5">
      <c r="A8383" s="126"/>
      <c r="B8383" s="257" t="s">
        <v>24278</v>
      </c>
      <c r="C8383" s="95"/>
      <c r="D8383" s="95"/>
      <c r="E8383" s="95"/>
      <c r="F8383" s="95" t="s">
        <v>25184</v>
      </c>
      <c r="G8383" s="258"/>
    </row>
    <row r="8384" spans="1:7" ht="31.5">
      <c r="A8384" s="126"/>
      <c r="B8384" s="257" t="s">
        <v>24279</v>
      </c>
      <c r="C8384" s="95"/>
      <c r="D8384" s="95"/>
      <c r="E8384" s="95"/>
      <c r="F8384" s="95" t="s">
        <v>25184</v>
      </c>
      <c r="G8384" s="258"/>
    </row>
    <row r="8385" spans="1:7" ht="31.5">
      <c r="A8385" s="126"/>
      <c r="B8385" s="257" t="s">
        <v>24280</v>
      </c>
      <c r="C8385" s="95"/>
      <c r="D8385" s="95"/>
      <c r="E8385" s="95"/>
      <c r="F8385" s="95" t="s">
        <v>25184</v>
      </c>
      <c r="G8385" s="258"/>
    </row>
    <row r="8386" spans="1:7" ht="31.5">
      <c r="A8386" s="126"/>
      <c r="B8386" s="257" t="s">
        <v>24281</v>
      </c>
      <c r="C8386" s="95"/>
      <c r="D8386" s="95"/>
      <c r="E8386" s="95"/>
      <c r="F8386" s="95" t="s">
        <v>25184</v>
      </c>
      <c r="G8386" s="258"/>
    </row>
    <row r="8387" spans="1:7" ht="31.5">
      <c r="A8387" s="126"/>
      <c r="B8387" s="257" t="s">
        <v>24282</v>
      </c>
      <c r="C8387" s="95"/>
      <c r="D8387" s="95"/>
      <c r="E8387" s="95"/>
      <c r="F8387" s="95" t="s">
        <v>25184</v>
      </c>
      <c r="G8387" s="258"/>
    </row>
    <row r="8388" spans="1:7" ht="31.5">
      <c r="A8388" s="126"/>
      <c r="B8388" s="257" t="s">
        <v>24283</v>
      </c>
      <c r="C8388" s="95"/>
      <c r="D8388" s="95"/>
      <c r="E8388" s="95"/>
      <c r="F8388" s="95" t="s">
        <v>25184</v>
      </c>
      <c r="G8388" s="258"/>
    </row>
    <row r="8389" spans="1:7" ht="31.5">
      <c r="A8389" s="126"/>
      <c r="B8389" s="257" t="s">
        <v>24284</v>
      </c>
      <c r="C8389" s="95"/>
      <c r="D8389" s="95"/>
      <c r="E8389" s="95"/>
      <c r="F8389" s="95" t="s">
        <v>25184</v>
      </c>
      <c r="G8389" s="258"/>
    </row>
    <row r="8390" spans="1:7" ht="31.5">
      <c r="A8390" s="126"/>
      <c r="B8390" s="257" t="s">
        <v>24285</v>
      </c>
      <c r="C8390" s="95"/>
      <c r="D8390" s="95"/>
      <c r="E8390" s="95"/>
      <c r="F8390" s="95" t="s">
        <v>25184</v>
      </c>
      <c r="G8390" s="258"/>
    </row>
    <row r="8391" spans="1:7" ht="31.5">
      <c r="A8391" s="126"/>
      <c r="B8391" s="257" t="s">
        <v>24286</v>
      </c>
      <c r="C8391" s="95"/>
      <c r="D8391" s="95"/>
      <c r="E8391" s="95"/>
      <c r="F8391" s="95" t="s">
        <v>25184</v>
      </c>
      <c r="G8391" s="258"/>
    </row>
    <row r="8392" spans="1:7" ht="31.5">
      <c r="A8392" s="126"/>
      <c r="B8392" s="257" t="s">
        <v>24287</v>
      </c>
      <c r="C8392" s="95"/>
      <c r="D8392" s="95"/>
      <c r="E8392" s="95"/>
      <c r="F8392" s="95" t="s">
        <v>25184</v>
      </c>
      <c r="G8392" s="258"/>
    </row>
    <row r="8393" spans="1:7" ht="31.5">
      <c r="A8393" s="126"/>
      <c r="B8393" s="257" t="s">
        <v>24288</v>
      </c>
      <c r="C8393" s="95"/>
      <c r="D8393" s="95"/>
      <c r="E8393" s="95"/>
      <c r="F8393" s="95" t="s">
        <v>25184</v>
      </c>
      <c r="G8393" s="258"/>
    </row>
    <row r="8394" spans="1:7" ht="31.5">
      <c r="A8394" s="126"/>
      <c r="B8394" s="257" t="s">
        <v>24289</v>
      </c>
      <c r="C8394" s="95"/>
      <c r="D8394" s="95"/>
      <c r="E8394" s="95"/>
      <c r="F8394" s="95" t="s">
        <v>25184</v>
      </c>
      <c r="G8394" s="258"/>
    </row>
    <row r="8395" spans="1:7" ht="31.5">
      <c r="A8395" s="126"/>
      <c r="B8395" s="257" t="s">
        <v>24290</v>
      </c>
      <c r="C8395" s="95"/>
      <c r="D8395" s="95"/>
      <c r="E8395" s="95"/>
      <c r="F8395" s="95" t="s">
        <v>25184</v>
      </c>
      <c r="G8395" s="258"/>
    </row>
    <row r="8396" spans="1:7" ht="31.5">
      <c r="A8396" s="126"/>
      <c r="B8396" s="257" t="s">
        <v>24291</v>
      </c>
      <c r="C8396" s="95"/>
      <c r="D8396" s="95"/>
      <c r="E8396" s="95"/>
      <c r="F8396" s="95" t="s">
        <v>25184</v>
      </c>
      <c r="G8396" s="258"/>
    </row>
    <row r="8397" spans="1:7" ht="31.5">
      <c r="A8397" s="126"/>
      <c r="B8397" s="257" t="s">
        <v>24292</v>
      </c>
      <c r="C8397" s="95"/>
      <c r="D8397" s="95"/>
      <c r="E8397" s="95"/>
      <c r="F8397" s="95" t="s">
        <v>25184</v>
      </c>
      <c r="G8397" s="258"/>
    </row>
    <row r="8398" spans="1:7" ht="31.5">
      <c r="A8398" s="126"/>
      <c r="B8398" s="257" t="s">
        <v>24293</v>
      </c>
      <c r="C8398" s="95"/>
      <c r="D8398" s="95"/>
      <c r="E8398" s="95"/>
      <c r="F8398" s="95" t="s">
        <v>25184</v>
      </c>
      <c r="G8398" s="258"/>
    </row>
    <row r="8399" spans="1:7" ht="31.5">
      <c r="A8399" s="126"/>
      <c r="B8399" s="257" t="s">
        <v>24294</v>
      </c>
      <c r="C8399" s="95"/>
      <c r="D8399" s="95"/>
      <c r="E8399" s="95"/>
      <c r="F8399" s="95" t="s">
        <v>25184</v>
      </c>
      <c r="G8399" s="258"/>
    </row>
    <row r="8400" spans="1:7" ht="31.5">
      <c r="A8400" s="126"/>
      <c r="B8400" s="257" t="s">
        <v>24295</v>
      </c>
      <c r="C8400" s="95"/>
      <c r="D8400" s="95"/>
      <c r="E8400" s="95"/>
      <c r="F8400" s="95" t="s">
        <v>25184</v>
      </c>
      <c r="G8400" s="258"/>
    </row>
    <row r="8401" spans="1:7" ht="31.5">
      <c r="A8401" s="126"/>
      <c r="B8401" s="257" t="s">
        <v>24296</v>
      </c>
      <c r="C8401" s="95"/>
      <c r="D8401" s="95"/>
      <c r="E8401" s="95"/>
      <c r="F8401" s="95" t="s">
        <v>25184</v>
      </c>
      <c r="G8401" s="258"/>
    </row>
    <row r="8402" spans="1:7" ht="31.5">
      <c r="A8402" s="126"/>
      <c r="B8402" s="257" t="s">
        <v>24297</v>
      </c>
      <c r="C8402" s="95"/>
      <c r="D8402" s="95"/>
      <c r="E8402" s="95"/>
      <c r="F8402" s="95" t="s">
        <v>25184</v>
      </c>
      <c r="G8402" s="258"/>
    </row>
    <row r="8403" spans="1:7" ht="31.5">
      <c r="A8403" s="126"/>
      <c r="B8403" s="257" t="s">
        <v>24298</v>
      </c>
      <c r="C8403" s="95"/>
      <c r="D8403" s="95"/>
      <c r="E8403" s="95"/>
      <c r="F8403" s="95" t="s">
        <v>25184</v>
      </c>
      <c r="G8403" s="258"/>
    </row>
    <row r="8404" spans="1:7" ht="31.5">
      <c r="A8404" s="126"/>
      <c r="B8404" s="257" t="s">
        <v>24299</v>
      </c>
      <c r="C8404" s="95"/>
      <c r="D8404" s="95"/>
      <c r="E8404" s="95"/>
      <c r="F8404" s="95" t="s">
        <v>25184</v>
      </c>
      <c r="G8404" s="258"/>
    </row>
    <row r="8405" spans="1:7" ht="31.5">
      <c r="A8405" s="126"/>
      <c r="B8405" s="257" t="s">
        <v>24300</v>
      </c>
      <c r="C8405" s="95"/>
      <c r="D8405" s="95"/>
      <c r="E8405" s="95"/>
      <c r="F8405" s="95" t="s">
        <v>25184</v>
      </c>
      <c r="G8405" s="258"/>
    </row>
    <row r="8406" spans="1:7" ht="31.5">
      <c r="A8406" s="126"/>
      <c r="B8406" s="257" t="s">
        <v>24301</v>
      </c>
      <c r="C8406" s="95"/>
      <c r="D8406" s="95"/>
      <c r="E8406" s="95"/>
      <c r="F8406" s="95" t="s">
        <v>25184</v>
      </c>
      <c r="G8406" s="258"/>
    </row>
    <row r="8407" spans="1:7" ht="31.5">
      <c r="A8407" s="126"/>
      <c r="B8407" s="257" t="s">
        <v>24302</v>
      </c>
      <c r="C8407" s="95"/>
      <c r="D8407" s="95"/>
      <c r="E8407" s="95"/>
      <c r="F8407" s="95" t="s">
        <v>25184</v>
      </c>
      <c r="G8407" s="258"/>
    </row>
    <row r="8408" spans="1:7" ht="31.5">
      <c r="A8408" s="126"/>
      <c r="B8408" s="257" t="s">
        <v>24303</v>
      </c>
      <c r="C8408" s="95"/>
      <c r="D8408" s="95"/>
      <c r="E8408" s="95"/>
      <c r="F8408" s="95" t="s">
        <v>25184</v>
      </c>
      <c r="G8408" s="258"/>
    </row>
    <row r="8409" spans="1:7" ht="31.5">
      <c r="A8409" s="126"/>
      <c r="B8409" s="257" t="s">
        <v>24304</v>
      </c>
      <c r="C8409" s="95"/>
      <c r="D8409" s="95"/>
      <c r="E8409" s="95"/>
      <c r="F8409" s="95" t="s">
        <v>25184</v>
      </c>
      <c r="G8409" s="258"/>
    </row>
    <row r="8410" spans="1:7" ht="31.5">
      <c r="A8410" s="126"/>
      <c r="B8410" s="257" t="s">
        <v>24305</v>
      </c>
      <c r="C8410" s="95"/>
      <c r="D8410" s="95"/>
      <c r="E8410" s="95"/>
      <c r="F8410" s="95" t="s">
        <v>25184</v>
      </c>
      <c r="G8410" s="258"/>
    </row>
    <row r="8411" spans="1:7" ht="31.5">
      <c r="A8411" s="126"/>
      <c r="B8411" s="257" t="s">
        <v>24306</v>
      </c>
      <c r="C8411" s="95"/>
      <c r="D8411" s="95"/>
      <c r="E8411" s="95"/>
      <c r="F8411" s="95" t="s">
        <v>25184</v>
      </c>
      <c r="G8411" s="258"/>
    </row>
    <row r="8412" spans="1:7" ht="31.5">
      <c r="A8412" s="126"/>
      <c r="B8412" s="257" t="s">
        <v>24307</v>
      </c>
      <c r="C8412" s="95"/>
      <c r="D8412" s="95"/>
      <c r="E8412" s="95"/>
      <c r="F8412" s="95" t="s">
        <v>25184</v>
      </c>
      <c r="G8412" s="258"/>
    </row>
    <row r="8413" spans="1:7" ht="31.5">
      <c r="A8413" s="126"/>
      <c r="B8413" s="257" t="s">
        <v>24308</v>
      </c>
      <c r="C8413" s="95"/>
      <c r="D8413" s="95"/>
      <c r="E8413" s="95"/>
      <c r="F8413" s="95" t="s">
        <v>25184</v>
      </c>
      <c r="G8413" s="258"/>
    </row>
    <row r="8414" spans="1:7" ht="31.5">
      <c r="A8414" s="126"/>
      <c r="B8414" s="257" t="s">
        <v>24309</v>
      </c>
      <c r="C8414" s="95"/>
      <c r="D8414" s="95"/>
      <c r="E8414" s="95"/>
      <c r="F8414" s="95" t="s">
        <v>25184</v>
      </c>
      <c r="G8414" s="258"/>
    </row>
    <row r="8415" spans="1:7" ht="31.5">
      <c r="A8415" s="126"/>
      <c r="B8415" s="257" t="s">
        <v>24310</v>
      </c>
      <c r="C8415" s="95"/>
      <c r="D8415" s="95"/>
      <c r="E8415" s="95"/>
      <c r="F8415" s="95" t="s">
        <v>25184</v>
      </c>
      <c r="G8415" s="258"/>
    </row>
    <row r="8416" spans="1:7" ht="31.5">
      <c r="A8416" s="126"/>
      <c r="B8416" s="257" t="s">
        <v>24311</v>
      </c>
      <c r="C8416" s="95"/>
      <c r="D8416" s="95"/>
      <c r="E8416" s="95"/>
      <c r="F8416" s="95" t="s">
        <v>25184</v>
      </c>
      <c r="G8416" s="258"/>
    </row>
    <row r="8417" spans="1:7" ht="31.5">
      <c r="A8417" s="126"/>
      <c r="B8417" s="257" t="s">
        <v>24312</v>
      </c>
      <c r="C8417" s="95"/>
      <c r="D8417" s="95"/>
      <c r="E8417" s="95"/>
      <c r="F8417" s="95" t="s">
        <v>25184</v>
      </c>
      <c r="G8417" s="258"/>
    </row>
    <row r="8418" spans="1:7" ht="31.5">
      <c r="A8418" s="126"/>
      <c r="B8418" s="257" t="s">
        <v>24313</v>
      </c>
      <c r="C8418" s="95"/>
      <c r="D8418" s="95"/>
      <c r="E8418" s="95"/>
      <c r="F8418" s="95" t="s">
        <v>25184</v>
      </c>
      <c r="G8418" s="258"/>
    </row>
    <row r="8419" spans="1:7" ht="31.5">
      <c r="A8419" s="126"/>
      <c r="B8419" s="257" t="s">
        <v>24314</v>
      </c>
      <c r="C8419" s="95"/>
      <c r="D8419" s="95"/>
      <c r="E8419" s="95"/>
      <c r="F8419" s="95" t="s">
        <v>25184</v>
      </c>
      <c r="G8419" s="258"/>
    </row>
    <row r="8420" spans="1:7" ht="31.5">
      <c r="A8420" s="126"/>
      <c r="B8420" s="257" t="s">
        <v>24315</v>
      </c>
      <c r="C8420" s="95"/>
      <c r="D8420" s="95"/>
      <c r="E8420" s="95"/>
      <c r="F8420" s="95" t="s">
        <v>25184</v>
      </c>
      <c r="G8420" s="258"/>
    </row>
    <row r="8421" spans="1:7" ht="31.5">
      <c r="A8421" s="126"/>
      <c r="B8421" s="257" t="s">
        <v>24316</v>
      </c>
      <c r="C8421" s="95"/>
      <c r="D8421" s="95"/>
      <c r="E8421" s="95"/>
      <c r="F8421" s="95" t="s">
        <v>25184</v>
      </c>
      <c r="G8421" s="258"/>
    </row>
    <row r="8422" spans="1:7" ht="31.5">
      <c r="A8422" s="126"/>
      <c r="B8422" s="257" t="s">
        <v>24317</v>
      </c>
      <c r="C8422" s="95"/>
      <c r="D8422" s="95"/>
      <c r="E8422" s="95"/>
      <c r="F8422" s="95" t="s">
        <v>25184</v>
      </c>
      <c r="G8422" s="258"/>
    </row>
    <row r="8423" spans="1:7" ht="31.5">
      <c r="A8423" s="126"/>
      <c r="B8423" s="257" t="s">
        <v>24318</v>
      </c>
      <c r="C8423" s="95"/>
      <c r="D8423" s="95"/>
      <c r="E8423" s="95"/>
      <c r="F8423" s="95" t="s">
        <v>25184</v>
      </c>
      <c r="G8423" s="258"/>
    </row>
    <row r="8424" spans="1:7" ht="31.5">
      <c r="A8424" s="126"/>
      <c r="B8424" s="257" t="s">
        <v>24319</v>
      </c>
      <c r="C8424" s="95"/>
      <c r="D8424" s="95"/>
      <c r="E8424" s="95"/>
      <c r="F8424" s="95" t="s">
        <v>25184</v>
      </c>
      <c r="G8424" s="258"/>
    </row>
    <row r="8425" spans="1:7" ht="31.5">
      <c r="A8425" s="126"/>
      <c r="B8425" s="257" t="s">
        <v>24320</v>
      </c>
      <c r="C8425" s="95"/>
      <c r="D8425" s="95"/>
      <c r="E8425" s="95"/>
      <c r="F8425" s="95" t="s">
        <v>25184</v>
      </c>
      <c r="G8425" s="258"/>
    </row>
    <row r="8426" spans="1:7" ht="31.5">
      <c r="A8426" s="126"/>
      <c r="B8426" s="257" t="s">
        <v>24321</v>
      </c>
      <c r="C8426" s="95"/>
      <c r="D8426" s="95"/>
      <c r="E8426" s="95"/>
      <c r="F8426" s="95" t="s">
        <v>25184</v>
      </c>
      <c r="G8426" s="258"/>
    </row>
    <row r="8427" spans="1:7" ht="31.5">
      <c r="A8427" s="126"/>
      <c r="B8427" s="257" t="s">
        <v>24322</v>
      </c>
      <c r="C8427" s="95"/>
      <c r="D8427" s="95"/>
      <c r="E8427" s="95"/>
      <c r="F8427" s="95" t="s">
        <v>25184</v>
      </c>
      <c r="G8427" s="258"/>
    </row>
    <row r="8428" spans="1:7" ht="31.5">
      <c r="A8428" s="126"/>
      <c r="B8428" s="257" t="s">
        <v>24323</v>
      </c>
      <c r="C8428" s="95"/>
      <c r="D8428" s="95"/>
      <c r="E8428" s="95"/>
      <c r="F8428" s="95" t="s">
        <v>25184</v>
      </c>
      <c r="G8428" s="258"/>
    </row>
    <row r="8429" spans="1:7" ht="31.5">
      <c r="A8429" s="126"/>
      <c r="B8429" s="257" t="s">
        <v>24324</v>
      </c>
      <c r="C8429" s="95"/>
      <c r="D8429" s="95"/>
      <c r="E8429" s="95"/>
      <c r="F8429" s="95" t="s">
        <v>25184</v>
      </c>
      <c r="G8429" s="258"/>
    </row>
    <row r="8430" spans="1:7" ht="31.5">
      <c r="A8430" s="126"/>
      <c r="B8430" s="257" t="s">
        <v>24325</v>
      </c>
      <c r="C8430" s="95"/>
      <c r="D8430" s="95"/>
      <c r="E8430" s="95"/>
      <c r="F8430" s="95" t="s">
        <v>25184</v>
      </c>
      <c r="G8430" s="258"/>
    </row>
    <row r="8431" spans="1:7" ht="31.5">
      <c r="A8431" s="126"/>
      <c r="B8431" s="257" t="s">
        <v>24326</v>
      </c>
      <c r="C8431" s="95"/>
      <c r="D8431" s="95"/>
      <c r="E8431" s="95"/>
      <c r="F8431" s="95" t="s">
        <v>25184</v>
      </c>
      <c r="G8431" s="258"/>
    </row>
    <row r="8432" spans="1:7" ht="31.5">
      <c r="A8432" s="126"/>
      <c r="B8432" s="257" t="s">
        <v>24327</v>
      </c>
      <c r="C8432" s="95"/>
      <c r="D8432" s="95"/>
      <c r="E8432" s="95"/>
      <c r="F8432" s="95" t="s">
        <v>25184</v>
      </c>
      <c r="G8432" s="258"/>
    </row>
    <row r="8433" spans="1:7" ht="31.5">
      <c r="A8433" s="126"/>
      <c r="B8433" s="257" t="s">
        <v>24328</v>
      </c>
      <c r="C8433" s="95"/>
      <c r="D8433" s="95"/>
      <c r="E8433" s="95"/>
      <c r="F8433" s="95" t="s">
        <v>25184</v>
      </c>
      <c r="G8433" s="258"/>
    </row>
    <row r="8434" spans="1:7" ht="31.5">
      <c r="A8434" s="126"/>
      <c r="B8434" s="257" t="s">
        <v>24329</v>
      </c>
      <c r="C8434" s="95"/>
      <c r="D8434" s="95"/>
      <c r="E8434" s="95"/>
      <c r="F8434" s="95" t="s">
        <v>25184</v>
      </c>
      <c r="G8434" s="258"/>
    </row>
    <row r="8435" spans="1:7" ht="31.5">
      <c r="A8435" s="126"/>
      <c r="B8435" s="257" t="s">
        <v>24330</v>
      </c>
      <c r="C8435" s="95"/>
      <c r="D8435" s="95"/>
      <c r="E8435" s="95"/>
      <c r="F8435" s="95" t="s">
        <v>25184</v>
      </c>
      <c r="G8435" s="258"/>
    </row>
    <row r="8436" spans="1:7" ht="31.5">
      <c r="A8436" s="126"/>
      <c r="B8436" s="257" t="s">
        <v>24331</v>
      </c>
      <c r="C8436" s="95"/>
      <c r="D8436" s="95"/>
      <c r="E8436" s="95"/>
      <c r="F8436" s="95" t="s">
        <v>25184</v>
      </c>
      <c r="G8436" s="258"/>
    </row>
    <row r="8437" spans="1:7" ht="31.5">
      <c r="A8437" s="126"/>
      <c r="B8437" s="257" t="s">
        <v>24332</v>
      </c>
      <c r="C8437" s="95"/>
      <c r="D8437" s="95"/>
      <c r="E8437" s="95"/>
      <c r="F8437" s="95" t="s">
        <v>25184</v>
      </c>
      <c r="G8437" s="258"/>
    </row>
    <row r="8438" spans="1:7" ht="31.5">
      <c r="A8438" s="126"/>
      <c r="B8438" s="257" t="s">
        <v>24333</v>
      </c>
      <c r="C8438" s="95"/>
      <c r="D8438" s="95"/>
      <c r="E8438" s="95"/>
      <c r="F8438" s="95" t="s">
        <v>25184</v>
      </c>
      <c r="G8438" s="258"/>
    </row>
    <row r="8439" spans="1:7" ht="31.5">
      <c r="A8439" s="126"/>
      <c r="B8439" s="257" t="s">
        <v>24334</v>
      </c>
      <c r="C8439" s="95"/>
      <c r="D8439" s="95"/>
      <c r="E8439" s="95"/>
      <c r="F8439" s="95" t="s">
        <v>25184</v>
      </c>
      <c r="G8439" s="258"/>
    </row>
    <row r="8440" spans="1:7" ht="31.5">
      <c r="A8440" s="126"/>
      <c r="B8440" s="257" t="s">
        <v>24335</v>
      </c>
      <c r="C8440" s="95"/>
      <c r="D8440" s="95"/>
      <c r="E8440" s="95"/>
      <c r="F8440" s="95" t="s">
        <v>25184</v>
      </c>
      <c r="G8440" s="258"/>
    </row>
    <row r="8441" spans="1:7" ht="31.5">
      <c r="A8441" s="126"/>
      <c r="B8441" s="257" t="s">
        <v>24336</v>
      </c>
      <c r="C8441" s="95"/>
      <c r="D8441" s="95"/>
      <c r="E8441" s="95"/>
      <c r="F8441" s="95" t="s">
        <v>25184</v>
      </c>
      <c r="G8441" s="258"/>
    </row>
    <row r="8442" spans="1:7" ht="31.5">
      <c r="A8442" s="126"/>
      <c r="B8442" s="257" t="s">
        <v>24337</v>
      </c>
      <c r="C8442" s="95"/>
      <c r="D8442" s="95"/>
      <c r="E8442" s="95"/>
      <c r="F8442" s="95" t="s">
        <v>25184</v>
      </c>
      <c r="G8442" s="258"/>
    </row>
    <row r="8443" spans="1:7" ht="31.5">
      <c r="A8443" s="126"/>
      <c r="B8443" s="257" t="s">
        <v>24338</v>
      </c>
      <c r="C8443" s="95"/>
      <c r="D8443" s="95"/>
      <c r="E8443" s="95"/>
      <c r="F8443" s="95" t="s">
        <v>25184</v>
      </c>
      <c r="G8443" s="258"/>
    </row>
    <row r="8444" spans="1:7" ht="31.5">
      <c r="A8444" s="126"/>
      <c r="B8444" s="257" t="s">
        <v>24339</v>
      </c>
      <c r="C8444" s="95"/>
      <c r="D8444" s="95"/>
      <c r="E8444" s="95"/>
      <c r="F8444" s="95" t="s">
        <v>25184</v>
      </c>
      <c r="G8444" s="258"/>
    </row>
    <row r="8445" spans="1:7" ht="31.5">
      <c r="A8445" s="126"/>
      <c r="B8445" s="257" t="s">
        <v>24340</v>
      </c>
      <c r="C8445" s="95"/>
      <c r="D8445" s="95"/>
      <c r="E8445" s="95"/>
      <c r="F8445" s="95" t="s">
        <v>25184</v>
      </c>
      <c r="G8445" s="258"/>
    </row>
    <row r="8446" spans="1:7" ht="31.5">
      <c r="A8446" s="126"/>
      <c r="B8446" s="257" t="s">
        <v>24341</v>
      </c>
      <c r="C8446" s="95"/>
      <c r="D8446" s="95"/>
      <c r="E8446" s="95"/>
      <c r="F8446" s="95" t="s">
        <v>25184</v>
      </c>
      <c r="G8446" s="258"/>
    </row>
    <row r="8447" spans="1:7" ht="31.5">
      <c r="A8447" s="126"/>
      <c r="B8447" s="257" t="s">
        <v>24342</v>
      </c>
      <c r="C8447" s="95"/>
      <c r="D8447" s="95"/>
      <c r="E8447" s="95"/>
      <c r="F8447" s="95" t="s">
        <v>25184</v>
      </c>
      <c r="G8447" s="258"/>
    </row>
    <row r="8448" spans="1:7" ht="31.5">
      <c r="A8448" s="126"/>
      <c r="B8448" s="257" t="s">
        <v>24343</v>
      </c>
      <c r="C8448" s="95"/>
      <c r="D8448" s="95"/>
      <c r="E8448" s="95"/>
      <c r="F8448" s="95" t="s">
        <v>25184</v>
      </c>
      <c r="G8448" s="258"/>
    </row>
    <row r="8449" spans="1:7" ht="31.5">
      <c r="A8449" s="126"/>
      <c r="B8449" s="257" t="s">
        <v>24344</v>
      </c>
      <c r="C8449" s="95"/>
      <c r="D8449" s="95"/>
      <c r="E8449" s="95"/>
      <c r="F8449" s="95" t="s">
        <v>25184</v>
      </c>
      <c r="G8449" s="258"/>
    </row>
    <row r="8450" spans="1:7" ht="31.5">
      <c r="A8450" s="126"/>
      <c r="B8450" s="257" t="s">
        <v>24345</v>
      </c>
      <c r="C8450" s="95"/>
      <c r="D8450" s="95"/>
      <c r="E8450" s="95"/>
      <c r="F8450" s="95" t="s">
        <v>25184</v>
      </c>
      <c r="G8450" s="258"/>
    </row>
    <row r="8451" spans="1:7" ht="31.5">
      <c r="A8451" s="126"/>
      <c r="B8451" s="257" t="s">
        <v>24346</v>
      </c>
      <c r="C8451" s="95"/>
      <c r="D8451" s="95"/>
      <c r="E8451" s="95"/>
      <c r="F8451" s="95" t="s">
        <v>25184</v>
      </c>
      <c r="G8451" s="258"/>
    </row>
    <row r="8452" spans="1:7" ht="31.5">
      <c r="A8452" s="126"/>
      <c r="B8452" s="257" t="s">
        <v>24347</v>
      </c>
      <c r="C8452" s="95"/>
      <c r="D8452" s="95"/>
      <c r="E8452" s="95"/>
      <c r="F8452" s="95" t="s">
        <v>25184</v>
      </c>
      <c r="G8452" s="258"/>
    </row>
    <row r="8453" spans="1:7" ht="31.5">
      <c r="A8453" s="126"/>
      <c r="B8453" s="257" t="s">
        <v>24348</v>
      </c>
      <c r="C8453" s="95"/>
      <c r="D8453" s="95"/>
      <c r="E8453" s="95"/>
      <c r="F8453" s="95" t="s">
        <v>25184</v>
      </c>
      <c r="G8453" s="258"/>
    </row>
    <row r="8454" spans="1:7" ht="31.5">
      <c r="A8454" s="126"/>
      <c r="B8454" s="257" t="s">
        <v>24349</v>
      </c>
      <c r="C8454" s="95"/>
      <c r="D8454" s="95"/>
      <c r="E8454" s="95"/>
      <c r="F8454" s="95" t="s">
        <v>25184</v>
      </c>
      <c r="G8454" s="258"/>
    </row>
    <row r="8455" spans="1:7" ht="31.5">
      <c r="A8455" s="126"/>
      <c r="B8455" s="257" t="s">
        <v>24350</v>
      </c>
      <c r="C8455" s="95"/>
      <c r="D8455" s="95"/>
      <c r="E8455" s="95"/>
      <c r="F8455" s="95" t="s">
        <v>25184</v>
      </c>
      <c r="G8455" s="258"/>
    </row>
    <row r="8456" spans="1:7" ht="31.5">
      <c r="A8456" s="126"/>
      <c r="B8456" s="257" t="s">
        <v>24351</v>
      </c>
      <c r="C8456" s="95"/>
      <c r="D8456" s="95"/>
      <c r="E8456" s="95"/>
      <c r="F8456" s="95" t="s">
        <v>25184</v>
      </c>
      <c r="G8456" s="258"/>
    </row>
    <row r="8457" spans="1:7" ht="31.5">
      <c r="A8457" s="126"/>
      <c r="B8457" s="257" t="s">
        <v>24352</v>
      </c>
      <c r="C8457" s="95"/>
      <c r="D8457" s="95"/>
      <c r="E8457" s="95"/>
      <c r="F8457" s="95" t="s">
        <v>25184</v>
      </c>
      <c r="G8457" s="258"/>
    </row>
    <row r="8458" spans="1:7" ht="31.5">
      <c r="A8458" s="126"/>
      <c r="B8458" s="257" t="s">
        <v>24353</v>
      </c>
      <c r="C8458" s="95"/>
      <c r="D8458" s="95"/>
      <c r="E8458" s="95"/>
      <c r="F8458" s="95" t="s">
        <v>25184</v>
      </c>
      <c r="G8458" s="258"/>
    </row>
    <row r="8459" spans="1:7" ht="31.5">
      <c r="A8459" s="126"/>
      <c r="B8459" s="257" t="s">
        <v>24354</v>
      </c>
      <c r="C8459" s="95"/>
      <c r="D8459" s="95"/>
      <c r="E8459" s="95"/>
      <c r="F8459" s="95" t="s">
        <v>25184</v>
      </c>
      <c r="G8459" s="258"/>
    </row>
    <row r="8460" spans="1:7" ht="31.5">
      <c r="A8460" s="126"/>
      <c r="B8460" s="257" t="s">
        <v>24355</v>
      </c>
      <c r="C8460" s="95"/>
      <c r="D8460" s="95"/>
      <c r="E8460" s="95"/>
      <c r="F8460" s="95" t="s">
        <v>25184</v>
      </c>
      <c r="G8460" s="258"/>
    </row>
    <row r="8461" spans="1:7" ht="31.5">
      <c r="A8461" s="126"/>
      <c r="B8461" s="257" t="s">
        <v>24356</v>
      </c>
      <c r="C8461" s="95"/>
      <c r="D8461" s="95"/>
      <c r="E8461" s="95"/>
      <c r="F8461" s="95" t="s">
        <v>25184</v>
      </c>
      <c r="G8461" s="258"/>
    </row>
    <row r="8462" spans="1:7" ht="31.5">
      <c r="A8462" s="126"/>
      <c r="B8462" s="257" t="s">
        <v>24357</v>
      </c>
      <c r="C8462" s="95"/>
      <c r="D8462" s="95"/>
      <c r="E8462" s="95"/>
      <c r="F8462" s="95" t="s">
        <v>25184</v>
      </c>
      <c r="G8462" s="258"/>
    </row>
    <row r="8463" spans="1:7" ht="31.5">
      <c r="A8463" s="126"/>
      <c r="B8463" s="257" t="s">
        <v>24358</v>
      </c>
      <c r="C8463" s="95"/>
      <c r="D8463" s="95"/>
      <c r="E8463" s="95"/>
      <c r="F8463" s="95" t="s">
        <v>25184</v>
      </c>
      <c r="G8463" s="258"/>
    </row>
    <row r="8464" spans="1:7" ht="31.5">
      <c r="A8464" s="126"/>
      <c r="B8464" s="257" t="s">
        <v>24359</v>
      </c>
      <c r="C8464" s="95"/>
      <c r="D8464" s="95"/>
      <c r="E8464" s="95"/>
      <c r="F8464" s="95" t="s">
        <v>25184</v>
      </c>
      <c r="G8464" s="258"/>
    </row>
    <row r="8465" spans="1:7" ht="31.5">
      <c r="A8465" s="126"/>
      <c r="B8465" s="257" t="s">
        <v>24360</v>
      </c>
      <c r="C8465" s="95"/>
      <c r="D8465" s="95"/>
      <c r="E8465" s="95"/>
      <c r="F8465" s="95" t="s">
        <v>25184</v>
      </c>
      <c r="G8465" s="258"/>
    </row>
    <row r="8466" spans="1:7" ht="31.5">
      <c r="A8466" s="126"/>
      <c r="B8466" s="257" t="s">
        <v>24361</v>
      </c>
      <c r="C8466" s="95"/>
      <c r="D8466" s="95"/>
      <c r="E8466" s="95"/>
      <c r="F8466" s="95" t="s">
        <v>25184</v>
      </c>
      <c r="G8466" s="258"/>
    </row>
    <row r="8467" spans="1:7" ht="31.5">
      <c r="A8467" s="126"/>
      <c r="B8467" s="257" t="s">
        <v>24362</v>
      </c>
      <c r="C8467" s="95"/>
      <c r="D8467" s="95"/>
      <c r="E8467" s="95"/>
      <c r="F8467" s="95" t="s">
        <v>25184</v>
      </c>
      <c r="G8467" s="258"/>
    </row>
    <row r="8468" spans="1:7" ht="31.5">
      <c r="A8468" s="126"/>
      <c r="B8468" s="257" t="s">
        <v>24363</v>
      </c>
      <c r="C8468" s="95"/>
      <c r="D8468" s="95"/>
      <c r="E8468" s="95"/>
      <c r="F8468" s="95" t="s">
        <v>25184</v>
      </c>
      <c r="G8468" s="258"/>
    </row>
    <row r="8469" spans="1:7" ht="31.5">
      <c r="A8469" s="126"/>
      <c r="B8469" s="257" t="s">
        <v>24364</v>
      </c>
      <c r="C8469" s="95"/>
      <c r="D8469" s="95"/>
      <c r="E8469" s="95"/>
      <c r="F8469" s="95" t="s">
        <v>25184</v>
      </c>
      <c r="G8469" s="258"/>
    </row>
    <row r="8470" spans="1:7" ht="31.5">
      <c r="A8470" s="126"/>
      <c r="B8470" s="257" t="s">
        <v>24365</v>
      </c>
      <c r="C8470" s="95"/>
      <c r="D8470" s="95"/>
      <c r="E8470" s="95"/>
      <c r="F8470" s="95" t="s">
        <v>25184</v>
      </c>
      <c r="G8470" s="258"/>
    </row>
    <row r="8471" spans="1:7" ht="31.5">
      <c r="A8471" s="126"/>
      <c r="B8471" s="257" t="s">
        <v>24366</v>
      </c>
      <c r="C8471" s="95"/>
      <c r="D8471" s="95"/>
      <c r="E8471" s="95"/>
      <c r="F8471" s="95" t="s">
        <v>25184</v>
      </c>
      <c r="G8471" s="258"/>
    </row>
    <row r="8472" spans="1:7" ht="31.5">
      <c r="A8472" s="126"/>
      <c r="B8472" s="257" t="s">
        <v>24367</v>
      </c>
      <c r="C8472" s="95"/>
      <c r="D8472" s="95"/>
      <c r="E8472" s="95"/>
      <c r="F8472" s="95" t="s">
        <v>25184</v>
      </c>
      <c r="G8472" s="258"/>
    </row>
    <row r="8473" spans="1:7" ht="31.5">
      <c r="A8473" s="126"/>
      <c r="B8473" s="257" t="s">
        <v>24368</v>
      </c>
      <c r="C8473" s="95"/>
      <c r="D8473" s="95"/>
      <c r="E8473" s="95"/>
      <c r="F8473" s="95" t="s">
        <v>25184</v>
      </c>
      <c r="G8473" s="258"/>
    </row>
    <row r="8474" spans="1:7" ht="31.5">
      <c r="A8474" s="126"/>
      <c r="B8474" s="257" t="s">
        <v>24369</v>
      </c>
      <c r="C8474" s="95"/>
      <c r="D8474" s="95"/>
      <c r="E8474" s="95"/>
      <c r="F8474" s="95" t="s">
        <v>25184</v>
      </c>
      <c r="G8474" s="258"/>
    </row>
    <row r="8475" spans="1:7" ht="31.5">
      <c r="A8475" s="126"/>
      <c r="B8475" s="257" t="s">
        <v>24370</v>
      </c>
      <c r="C8475" s="95"/>
      <c r="D8475" s="95"/>
      <c r="E8475" s="95"/>
      <c r="F8475" s="95" t="s">
        <v>25184</v>
      </c>
      <c r="G8475" s="258"/>
    </row>
    <row r="8476" spans="1:7" ht="31.5">
      <c r="A8476" s="126"/>
      <c r="B8476" s="257" t="s">
        <v>24371</v>
      </c>
      <c r="C8476" s="95"/>
      <c r="D8476" s="95"/>
      <c r="E8476" s="95"/>
      <c r="F8476" s="95" t="s">
        <v>25184</v>
      </c>
      <c r="G8476" s="258"/>
    </row>
    <row r="8477" spans="1:7" ht="31.5">
      <c r="A8477" s="126"/>
      <c r="B8477" s="257" t="s">
        <v>24372</v>
      </c>
      <c r="C8477" s="95"/>
      <c r="D8477" s="95"/>
      <c r="E8477" s="95"/>
      <c r="F8477" s="95" t="s">
        <v>25184</v>
      </c>
      <c r="G8477" s="258"/>
    </row>
    <row r="8478" spans="1:7" ht="31.5">
      <c r="A8478" s="126"/>
      <c r="B8478" s="257" t="s">
        <v>24373</v>
      </c>
      <c r="C8478" s="95"/>
      <c r="D8478" s="95"/>
      <c r="E8478" s="95"/>
      <c r="F8478" s="95" t="s">
        <v>25184</v>
      </c>
      <c r="G8478" s="258"/>
    </row>
    <row r="8479" spans="1:7" ht="31.5">
      <c r="A8479" s="126"/>
      <c r="B8479" s="257" t="s">
        <v>24374</v>
      </c>
      <c r="C8479" s="95"/>
      <c r="D8479" s="95"/>
      <c r="E8479" s="95"/>
      <c r="F8479" s="95" t="s">
        <v>25184</v>
      </c>
      <c r="G8479" s="258"/>
    </row>
    <row r="8480" spans="1:7" ht="31.5">
      <c r="A8480" s="126"/>
      <c r="B8480" s="257" t="s">
        <v>24375</v>
      </c>
      <c r="C8480" s="95"/>
      <c r="D8480" s="95"/>
      <c r="E8480" s="95"/>
      <c r="F8480" s="95" t="s">
        <v>25184</v>
      </c>
      <c r="G8480" s="258"/>
    </row>
    <row r="8481" spans="1:7" ht="31.5">
      <c r="A8481" s="126"/>
      <c r="B8481" s="257" t="s">
        <v>24376</v>
      </c>
      <c r="C8481" s="95"/>
      <c r="D8481" s="95"/>
      <c r="E8481" s="95"/>
      <c r="F8481" s="95" t="s">
        <v>25184</v>
      </c>
      <c r="G8481" s="258"/>
    </row>
    <row r="8482" spans="1:7" ht="31.5">
      <c r="A8482" s="126"/>
      <c r="B8482" s="257" t="s">
        <v>24377</v>
      </c>
      <c r="C8482" s="95"/>
      <c r="D8482" s="95"/>
      <c r="E8482" s="95"/>
      <c r="F8482" s="95" t="s">
        <v>25184</v>
      </c>
      <c r="G8482" s="258"/>
    </row>
    <row r="8483" spans="1:7" ht="31.5">
      <c r="A8483" s="126"/>
      <c r="B8483" s="257" t="s">
        <v>24378</v>
      </c>
      <c r="C8483" s="95"/>
      <c r="D8483" s="95"/>
      <c r="E8483" s="95"/>
      <c r="F8483" s="95" t="s">
        <v>25184</v>
      </c>
      <c r="G8483" s="258"/>
    </row>
    <row r="8484" spans="1:7" ht="31.5">
      <c r="A8484" s="126"/>
      <c r="B8484" s="257" t="s">
        <v>24379</v>
      </c>
      <c r="C8484" s="95"/>
      <c r="D8484" s="95"/>
      <c r="E8484" s="95"/>
      <c r="F8484" s="95" t="s">
        <v>25184</v>
      </c>
      <c r="G8484" s="258"/>
    </row>
    <row r="8485" spans="1:7" ht="31.5">
      <c r="A8485" s="126"/>
      <c r="B8485" s="257" t="s">
        <v>24380</v>
      </c>
      <c r="C8485" s="95"/>
      <c r="D8485" s="95"/>
      <c r="E8485" s="95"/>
      <c r="F8485" s="95" t="s">
        <v>25184</v>
      </c>
      <c r="G8485" s="258"/>
    </row>
    <row r="8486" spans="1:7" ht="31.5">
      <c r="A8486" s="126"/>
      <c r="B8486" s="257" t="s">
        <v>24381</v>
      </c>
      <c r="C8486" s="95"/>
      <c r="D8486" s="95"/>
      <c r="E8486" s="95"/>
      <c r="F8486" s="95" t="s">
        <v>25184</v>
      </c>
      <c r="G8486" s="258"/>
    </row>
    <row r="8487" spans="1:7" ht="31.5">
      <c r="A8487" s="126"/>
      <c r="B8487" s="257" t="s">
        <v>24382</v>
      </c>
      <c r="C8487" s="95"/>
      <c r="D8487" s="95"/>
      <c r="E8487" s="95"/>
      <c r="F8487" s="95" t="s">
        <v>25184</v>
      </c>
      <c r="G8487" s="258"/>
    </row>
    <row r="8488" spans="1:7" ht="31.5">
      <c r="A8488" s="126"/>
      <c r="B8488" s="257" t="s">
        <v>24383</v>
      </c>
      <c r="C8488" s="95"/>
      <c r="D8488" s="95"/>
      <c r="E8488" s="95"/>
      <c r="F8488" s="95" t="s">
        <v>25184</v>
      </c>
      <c r="G8488" s="258"/>
    </row>
    <row r="8489" spans="1:7" ht="31.5">
      <c r="A8489" s="126"/>
      <c r="B8489" s="257" t="s">
        <v>24384</v>
      </c>
      <c r="C8489" s="95"/>
      <c r="D8489" s="95"/>
      <c r="E8489" s="95"/>
      <c r="F8489" s="95" t="s">
        <v>25184</v>
      </c>
      <c r="G8489" s="258"/>
    </row>
    <row r="8490" spans="1:7" ht="31.5">
      <c r="A8490" s="126"/>
      <c r="B8490" s="257" t="s">
        <v>24385</v>
      </c>
      <c r="C8490" s="95"/>
      <c r="D8490" s="95"/>
      <c r="E8490" s="95"/>
      <c r="F8490" s="95" t="s">
        <v>25184</v>
      </c>
      <c r="G8490" s="258"/>
    </row>
    <row r="8491" spans="1:7" ht="31.5">
      <c r="A8491" s="126"/>
      <c r="B8491" s="257" t="s">
        <v>24386</v>
      </c>
      <c r="C8491" s="95"/>
      <c r="D8491" s="95"/>
      <c r="E8491" s="95"/>
      <c r="F8491" s="95" t="s">
        <v>25184</v>
      </c>
      <c r="G8491" s="258"/>
    </row>
    <row r="8492" spans="1:7" ht="31.5">
      <c r="A8492" s="126"/>
      <c r="B8492" s="257" t="s">
        <v>24387</v>
      </c>
      <c r="C8492" s="95"/>
      <c r="D8492" s="95"/>
      <c r="E8492" s="95"/>
      <c r="F8492" s="95" t="s">
        <v>25184</v>
      </c>
      <c r="G8492" s="258"/>
    </row>
    <row r="8493" spans="1:7" ht="31.5">
      <c r="A8493" s="126"/>
      <c r="B8493" s="257" t="s">
        <v>24388</v>
      </c>
      <c r="C8493" s="95"/>
      <c r="D8493" s="95"/>
      <c r="E8493" s="95"/>
      <c r="F8493" s="95" t="s">
        <v>25184</v>
      </c>
      <c r="G8493" s="258"/>
    </row>
    <row r="8494" spans="1:7" ht="31.5">
      <c r="A8494" s="126"/>
      <c r="B8494" s="257" t="s">
        <v>24389</v>
      </c>
      <c r="C8494" s="95"/>
      <c r="D8494" s="95"/>
      <c r="E8494" s="95"/>
      <c r="F8494" s="95" t="s">
        <v>25184</v>
      </c>
      <c r="G8494" s="258"/>
    </row>
    <row r="8495" spans="1:7" ht="31.5">
      <c r="A8495" s="126"/>
      <c r="B8495" s="257" t="s">
        <v>24390</v>
      </c>
      <c r="C8495" s="95"/>
      <c r="D8495" s="95"/>
      <c r="E8495" s="95"/>
      <c r="F8495" s="95" t="s">
        <v>25184</v>
      </c>
      <c r="G8495" s="258"/>
    </row>
    <row r="8496" spans="1:7" ht="31.5">
      <c r="A8496" s="126"/>
      <c r="B8496" s="257" t="s">
        <v>24391</v>
      </c>
      <c r="C8496" s="95"/>
      <c r="D8496" s="95"/>
      <c r="E8496" s="95"/>
      <c r="F8496" s="95" t="s">
        <v>25184</v>
      </c>
      <c r="G8496" s="258"/>
    </row>
    <row r="8497" spans="1:7" ht="31.5">
      <c r="A8497" s="126"/>
      <c r="B8497" s="257" t="s">
        <v>24392</v>
      </c>
      <c r="C8497" s="95"/>
      <c r="D8497" s="95"/>
      <c r="E8497" s="95"/>
      <c r="F8497" s="95" t="s">
        <v>25184</v>
      </c>
      <c r="G8497" s="258"/>
    </row>
    <row r="8498" spans="1:7" ht="31.5">
      <c r="A8498" s="126"/>
      <c r="B8498" s="257" t="s">
        <v>24393</v>
      </c>
      <c r="C8498" s="95"/>
      <c r="D8498" s="95"/>
      <c r="E8498" s="95"/>
      <c r="F8498" s="95" t="s">
        <v>25184</v>
      </c>
      <c r="G8498" s="258"/>
    </row>
    <row r="8499" spans="1:7" ht="31.5">
      <c r="A8499" s="126"/>
      <c r="B8499" s="257" t="s">
        <v>24394</v>
      </c>
      <c r="C8499" s="95"/>
      <c r="D8499" s="95"/>
      <c r="E8499" s="95"/>
      <c r="F8499" s="95" t="s">
        <v>25184</v>
      </c>
      <c r="G8499" s="258"/>
    </row>
    <row r="8500" spans="1:7" ht="31.5">
      <c r="A8500" s="126"/>
      <c r="B8500" s="257" t="s">
        <v>24395</v>
      </c>
      <c r="C8500" s="95"/>
      <c r="D8500" s="95"/>
      <c r="E8500" s="95"/>
      <c r="F8500" s="95" t="s">
        <v>25184</v>
      </c>
      <c r="G8500" s="258"/>
    </row>
    <row r="8501" spans="1:7" ht="31.5">
      <c r="A8501" s="126"/>
      <c r="B8501" s="257" t="s">
        <v>24396</v>
      </c>
      <c r="C8501" s="95"/>
      <c r="D8501" s="95"/>
      <c r="E8501" s="95"/>
      <c r="F8501" s="95" t="s">
        <v>25184</v>
      </c>
      <c r="G8501" s="258"/>
    </row>
    <row r="8502" spans="1:7" ht="31.5">
      <c r="A8502" s="126"/>
      <c r="B8502" s="257" t="s">
        <v>24397</v>
      </c>
      <c r="C8502" s="95"/>
      <c r="D8502" s="95"/>
      <c r="E8502" s="95"/>
      <c r="F8502" s="95" t="s">
        <v>25184</v>
      </c>
      <c r="G8502" s="258"/>
    </row>
    <row r="8503" spans="1:7" ht="31.5">
      <c r="A8503" s="126"/>
      <c r="B8503" s="257" t="s">
        <v>24398</v>
      </c>
      <c r="C8503" s="95"/>
      <c r="D8503" s="95"/>
      <c r="E8503" s="95"/>
      <c r="F8503" s="95" t="s">
        <v>25184</v>
      </c>
      <c r="G8503" s="258"/>
    </row>
    <row r="8504" spans="1:7" ht="31.5">
      <c r="A8504" s="126"/>
      <c r="B8504" s="257" t="s">
        <v>24399</v>
      </c>
      <c r="C8504" s="95"/>
      <c r="D8504" s="95"/>
      <c r="E8504" s="95"/>
      <c r="F8504" s="95" t="s">
        <v>25184</v>
      </c>
      <c r="G8504" s="258"/>
    </row>
    <row r="8505" spans="1:7" ht="31.5">
      <c r="A8505" s="126"/>
      <c r="B8505" s="257" t="s">
        <v>24400</v>
      </c>
      <c r="C8505" s="95"/>
      <c r="D8505" s="95"/>
      <c r="E8505" s="95"/>
      <c r="F8505" s="95" t="s">
        <v>25184</v>
      </c>
      <c r="G8505" s="258"/>
    </row>
    <row r="8506" spans="1:7" ht="31.5">
      <c r="A8506" s="126"/>
      <c r="B8506" s="257" t="s">
        <v>24401</v>
      </c>
      <c r="C8506" s="95"/>
      <c r="D8506" s="95"/>
      <c r="E8506" s="95"/>
      <c r="F8506" s="95" t="s">
        <v>25184</v>
      </c>
      <c r="G8506" s="258"/>
    </row>
    <row r="8507" spans="1:7" ht="31.5">
      <c r="A8507" s="126"/>
      <c r="B8507" s="257" t="s">
        <v>24402</v>
      </c>
      <c r="C8507" s="95"/>
      <c r="D8507" s="95"/>
      <c r="E8507" s="95"/>
      <c r="F8507" s="95" t="s">
        <v>25184</v>
      </c>
      <c r="G8507" s="258"/>
    </row>
    <row r="8508" spans="1:7" ht="31.5">
      <c r="A8508" s="126"/>
      <c r="B8508" s="257" t="s">
        <v>24403</v>
      </c>
      <c r="C8508" s="95"/>
      <c r="D8508" s="95"/>
      <c r="E8508" s="95"/>
      <c r="F8508" s="95" t="s">
        <v>25184</v>
      </c>
      <c r="G8508" s="258"/>
    </row>
    <row r="8509" spans="1:7" ht="31.5">
      <c r="A8509" s="126"/>
      <c r="B8509" s="257" t="s">
        <v>24404</v>
      </c>
      <c r="C8509" s="95"/>
      <c r="D8509" s="95"/>
      <c r="E8509" s="95"/>
      <c r="F8509" s="95" t="s">
        <v>25184</v>
      </c>
      <c r="G8509" s="258"/>
    </row>
    <row r="8510" spans="1:7" ht="31.5">
      <c r="A8510" s="126"/>
      <c r="B8510" s="257" t="s">
        <v>24405</v>
      </c>
      <c r="C8510" s="95"/>
      <c r="D8510" s="95"/>
      <c r="E8510" s="95"/>
      <c r="F8510" s="95" t="s">
        <v>25184</v>
      </c>
      <c r="G8510" s="258"/>
    </row>
    <row r="8511" spans="1:7" ht="31.5">
      <c r="A8511" s="126"/>
      <c r="B8511" s="257" t="s">
        <v>24406</v>
      </c>
      <c r="C8511" s="95"/>
      <c r="D8511" s="95"/>
      <c r="E8511" s="95"/>
      <c r="F8511" s="95" t="s">
        <v>25184</v>
      </c>
      <c r="G8511" s="258"/>
    </row>
    <row r="8512" spans="1:7" ht="31.5">
      <c r="A8512" s="126"/>
      <c r="B8512" s="257" t="s">
        <v>24407</v>
      </c>
      <c r="C8512" s="95"/>
      <c r="D8512" s="95"/>
      <c r="E8512" s="95"/>
      <c r="F8512" s="95" t="s">
        <v>25184</v>
      </c>
      <c r="G8512" s="258"/>
    </row>
    <row r="8513" spans="1:7" ht="31.5">
      <c r="A8513" s="126"/>
      <c r="B8513" s="257" t="s">
        <v>24408</v>
      </c>
      <c r="C8513" s="95"/>
      <c r="D8513" s="95"/>
      <c r="E8513" s="95"/>
      <c r="F8513" s="95" t="s">
        <v>25184</v>
      </c>
      <c r="G8513" s="258"/>
    </row>
    <row r="8514" spans="1:7" ht="31.5">
      <c r="A8514" s="126"/>
      <c r="B8514" s="257" t="s">
        <v>24409</v>
      </c>
      <c r="C8514" s="95"/>
      <c r="D8514" s="95"/>
      <c r="E8514" s="95"/>
      <c r="F8514" s="95" t="s">
        <v>25184</v>
      </c>
      <c r="G8514" s="258"/>
    </row>
    <row r="8515" spans="1:7" ht="31.5">
      <c r="A8515" s="126"/>
      <c r="B8515" s="257" t="s">
        <v>24410</v>
      </c>
      <c r="C8515" s="95"/>
      <c r="D8515" s="95"/>
      <c r="E8515" s="95"/>
      <c r="F8515" s="95" t="s">
        <v>25184</v>
      </c>
      <c r="G8515" s="258"/>
    </row>
    <row r="8516" spans="1:7" ht="31.5">
      <c r="A8516" s="126"/>
      <c r="B8516" s="257" t="s">
        <v>24411</v>
      </c>
      <c r="C8516" s="95"/>
      <c r="D8516" s="95"/>
      <c r="E8516" s="95"/>
      <c r="F8516" s="95" t="s">
        <v>25184</v>
      </c>
      <c r="G8516" s="258"/>
    </row>
    <row r="8517" spans="1:7" ht="31.5">
      <c r="A8517" s="126"/>
      <c r="B8517" s="257" t="s">
        <v>24412</v>
      </c>
      <c r="C8517" s="95"/>
      <c r="D8517" s="95"/>
      <c r="E8517" s="95"/>
      <c r="F8517" s="95" t="s">
        <v>25184</v>
      </c>
      <c r="G8517" s="258"/>
    </row>
    <row r="8518" spans="1:7" ht="31.5">
      <c r="A8518" s="126"/>
      <c r="B8518" s="257" t="s">
        <v>24413</v>
      </c>
      <c r="C8518" s="95"/>
      <c r="D8518" s="95"/>
      <c r="E8518" s="95"/>
      <c r="F8518" s="95" t="s">
        <v>25184</v>
      </c>
      <c r="G8518" s="258"/>
    </row>
    <row r="8519" spans="1:7" ht="31.5">
      <c r="A8519" s="126"/>
      <c r="B8519" s="257" t="s">
        <v>24414</v>
      </c>
      <c r="C8519" s="95"/>
      <c r="D8519" s="95"/>
      <c r="E8519" s="95"/>
      <c r="F8519" s="95" t="s">
        <v>25184</v>
      </c>
      <c r="G8519" s="258"/>
    </row>
    <row r="8520" spans="1:7" ht="31.5">
      <c r="A8520" s="126"/>
      <c r="B8520" s="257" t="s">
        <v>24415</v>
      </c>
      <c r="C8520" s="95"/>
      <c r="D8520" s="95"/>
      <c r="E8520" s="95"/>
      <c r="F8520" s="95" t="s">
        <v>25184</v>
      </c>
      <c r="G8520" s="258"/>
    </row>
    <row r="8521" spans="1:7" ht="31.5">
      <c r="A8521" s="126"/>
      <c r="B8521" s="257" t="s">
        <v>24416</v>
      </c>
      <c r="C8521" s="95"/>
      <c r="D8521" s="95"/>
      <c r="E8521" s="95"/>
      <c r="F8521" s="95" t="s">
        <v>25184</v>
      </c>
      <c r="G8521" s="258"/>
    </row>
    <row r="8522" spans="1:7" ht="31.5">
      <c r="A8522" s="126"/>
      <c r="B8522" s="257" t="s">
        <v>24417</v>
      </c>
      <c r="C8522" s="95"/>
      <c r="D8522" s="95"/>
      <c r="E8522" s="95"/>
      <c r="F8522" s="95" t="s">
        <v>25184</v>
      </c>
      <c r="G8522" s="258"/>
    </row>
    <row r="8523" spans="1:7" ht="31.5">
      <c r="A8523" s="126"/>
      <c r="B8523" s="257" t="s">
        <v>24418</v>
      </c>
      <c r="C8523" s="95"/>
      <c r="D8523" s="95"/>
      <c r="E8523" s="95"/>
      <c r="F8523" s="95" t="s">
        <v>25184</v>
      </c>
      <c r="G8523" s="258"/>
    </row>
    <row r="8524" spans="1:7" ht="31.5">
      <c r="A8524" s="126"/>
      <c r="B8524" s="257" t="s">
        <v>24419</v>
      </c>
      <c r="C8524" s="95"/>
      <c r="D8524" s="95"/>
      <c r="E8524" s="95"/>
      <c r="F8524" s="95" t="s">
        <v>25184</v>
      </c>
      <c r="G8524" s="258"/>
    </row>
    <row r="8525" spans="1:7" ht="31.5">
      <c r="A8525" s="126"/>
      <c r="B8525" s="257" t="s">
        <v>24420</v>
      </c>
      <c r="C8525" s="95"/>
      <c r="D8525" s="95"/>
      <c r="E8525" s="95"/>
      <c r="F8525" s="95" t="s">
        <v>25184</v>
      </c>
      <c r="G8525" s="258"/>
    </row>
    <row r="8526" spans="1:7" ht="31.5">
      <c r="A8526" s="126"/>
      <c r="B8526" s="257" t="s">
        <v>24421</v>
      </c>
      <c r="C8526" s="95"/>
      <c r="D8526" s="95"/>
      <c r="E8526" s="95"/>
      <c r="F8526" s="95" t="s">
        <v>25184</v>
      </c>
      <c r="G8526" s="258"/>
    </row>
    <row r="8527" spans="1:7" ht="31.5">
      <c r="A8527" s="126"/>
      <c r="B8527" s="257" t="s">
        <v>24422</v>
      </c>
      <c r="C8527" s="95"/>
      <c r="D8527" s="95"/>
      <c r="E8527" s="95"/>
      <c r="F8527" s="95" t="s">
        <v>25184</v>
      </c>
      <c r="G8527" s="258"/>
    </row>
    <row r="8528" spans="1:7" ht="31.5">
      <c r="A8528" s="126"/>
      <c r="B8528" s="257" t="s">
        <v>24423</v>
      </c>
      <c r="C8528" s="95"/>
      <c r="D8528" s="95"/>
      <c r="E8528" s="95"/>
      <c r="F8528" s="95" t="s">
        <v>25184</v>
      </c>
      <c r="G8528" s="258"/>
    </row>
    <row r="8529" spans="1:7" ht="31.5">
      <c r="A8529" s="126"/>
      <c r="B8529" s="257" t="s">
        <v>24424</v>
      </c>
      <c r="C8529" s="95"/>
      <c r="D8529" s="95"/>
      <c r="E8529" s="95"/>
      <c r="F8529" s="95" t="s">
        <v>25184</v>
      </c>
      <c r="G8529" s="258"/>
    </row>
    <row r="8530" spans="1:7" ht="31.5">
      <c r="A8530" s="126"/>
      <c r="B8530" s="257" t="s">
        <v>24425</v>
      </c>
      <c r="C8530" s="95"/>
      <c r="D8530" s="95"/>
      <c r="E8530" s="95"/>
      <c r="F8530" s="95" t="s">
        <v>25184</v>
      </c>
      <c r="G8530" s="258"/>
    </row>
    <row r="8531" spans="1:7" ht="31.5">
      <c r="A8531" s="126"/>
      <c r="B8531" s="257" t="s">
        <v>24426</v>
      </c>
      <c r="C8531" s="95"/>
      <c r="D8531" s="95"/>
      <c r="E8531" s="95"/>
      <c r="F8531" s="95" t="s">
        <v>25184</v>
      </c>
      <c r="G8531" s="258"/>
    </row>
    <row r="8532" spans="1:7" ht="31.5">
      <c r="A8532" s="126"/>
      <c r="B8532" s="257" t="s">
        <v>24427</v>
      </c>
      <c r="C8532" s="95"/>
      <c r="D8532" s="95"/>
      <c r="E8532" s="95"/>
      <c r="F8532" s="95" t="s">
        <v>25184</v>
      </c>
      <c r="G8532" s="258"/>
    </row>
    <row r="8533" spans="1:7" ht="31.5">
      <c r="A8533" s="126"/>
      <c r="B8533" s="257" t="s">
        <v>24428</v>
      </c>
      <c r="C8533" s="95"/>
      <c r="D8533" s="95"/>
      <c r="E8533" s="95"/>
      <c r="F8533" s="95" t="s">
        <v>25184</v>
      </c>
      <c r="G8533" s="258"/>
    </row>
    <row r="8534" spans="1:7" ht="31.5">
      <c r="A8534" s="126"/>
      <c r="B8534" s="257" t="s">
        <v>24429</v>
      </c>
      <c r="C8534" s="95"/>
      <c r="D8534" s="95"/>
      <c r="E8534" s="95"/>
      <c r="F8534" s="95" t="s">
        <v>25184</v>
      </c>
      <c r="G8534" s="258"/>
    </row>
    <row r="8535" spans="1:7" ht="31.5">
      <c r="A8535" s="126"/>
      <c r="B8535" s="257" t="s">
        <v>24430</v>
      </c>
      <c r="C8535" s="95"/>
      <c r="D8535" s="95"/>
      <c r="E8535" s="95"/>
      <c r="F8535" s="95" t="s">
        <v>25184</v>
      </c>
      <c r="G8535" s="258"/>
    </row>
    <row r="8536" spans="1:7" ht="31.5">
      <c r="A8536" s="126"/>
      <c r="B8536" s="257" t="s">
        <v>24431</v>
      </c>
      <c r="C8536" s="95"/>
      <c r="D8536" s="95"/>
      <c r="E8536" s="95"/>
      <c r="F8536" s="95" t="s">
        <v>25184</v>
      </c>
      <c r="G8536" s="258"/>
    </row>
    <row r="8537" spans="1:7" ht="31.5">
      <c r="A8537" s="126"/>
      <c r="B8537" s="257" t="s">
        <v>24432</v>
      </c>
      <c r="C8537" s="95"/>
      <c r="D8537" s="95"/>
      <c r="E8537" s="95"/>
      <c r="F8537" s="95" t="s">
        <v>25184</v>
      </c>
      <c r="G8537" s="258"/>
    </row>
    <row r="8538" spans="1:7" ht="31.5">
      <c r="A8538" s="126"/>
      <c r="B8538" s="257" t="s">
        <v>24433</v>
      </c>
      <c r="C8538" s="95"/>
      <c r="D8538" s="95"/>
      <c r="E8538" s="95"/>
      <c r="F8538" s="95" t="s">
        <v>25184</v>
      </c>
      <c r="G8538" s="258"/>
    </row>
    <row r="8539" spans="1:7" ht="31.5">
      <c r="A8539" s="126"/>
      <c r="B8539" s="257" t="s">
        <v>24434</v>
      </c>
      <c r="C8539" s="95"/>
      <c r="D8539" s="95"/>
      <c r="E8539" s="95"/>
      <c r="F8539" s="95" t="s">
        <v>25184</v>
      </c>
      <c r="G8539" s="258"/>
    </row>
    <row r="8540" spans="1:7" ht="31.5">
      <c r="A8540" s="126"/>
      <c r="B8540" s="257" t="s">
        <v>24435</v>
      </c>
      <c r="C8540" s="95"/>
      <c r="D8540" s="95"/>
      <c r="E8540" s="95"/>
      <c r="F8540" s="95" t="s">
        <v>25184</v>
      </c>
      <c r="G8540" s="258"/>
    </row>
    <row r="8541" spans="1:7" ht="31.5">
      <c r="A8541" s="126"/>
      <c r="B8541" s="257" t="s">
        <v>24436</v>
      </c>
      <c r="C8541" s="95"/>
      <c r="D8541" s="95"/>
      <c r="E8541" s="95"/>
      <c r="F8541" s="95" t="s">
        <v>25184</v>
      </c>
      <c r="G8541" s="258"/>
    </row>
    <row r="8542" spans="1:7" ht="31.5">
      <c r="A8542" s="126"/>
      <c r="B8542" s="257" t="s">
        <v>24437</v>
      </c>
      <c r="C8542" s="95"/>
      <c r="D8542" s="95"/>
      <c r="E8542" s="95"/>
      <c r="F8542" s="95" t="s">
        <v>25184</v>
      </c>
      <c r="G8542" s="258"/>
    </row>
    <row r="8543" spans="1:7" ht="31.5">
      <c r="A8543" s="126"/>
      <c r="B8543" s="257" t="s">
        <v>24438</v>
      </c>
      <c r="C8543" s="95"/>
      <c r="D8543" s="95"/>
      <c r="E8543" s="95"/>
      <c r="F8543" s="95" t="s">
        <v>25184</v>
      </c>
      <c r="G8543" s="258"/>
    </row>
    <row r="8544" spans="1:7" ht="31.5">
      <c r="A8544" s="126"/>
      <c r="B8544" s="257" t="s">
        <v>24439</v>
      </c>
      <c r="C8544" s="95"/>
      <c r="D8544" s="95"/>
      <c r="E8544" s="95"/>
      <c r="F8544" s="95" t="s">
        <v>25184</v>
      </c>
      <c r="G8544" s="258"/>
    </row>
    <row r="8545" spans="1:7" ht="31.5">
      <c r="A8545" s="126"/>
      <c r="B8545" s="257" t="s">
        <v>24440</v>
      </c>
      <c r="C8545" s="95"/>
      <c r="D8545" s="95"/>
      <c r="E8545" s="95"/>
      <c r="F8545" s="95" t="s">
        <v>25184</v>
      </c>
      <c r="G8545" s="258"/>
    </row>
    <row r="8546" spans="1:7" ht="31.5">
      <c r="A8546" s="126"/>
      <c r="B8546" s="257" t="s">
        <v>24441</v>
      </c>
      <c r="C8546" s="95"/>
      <c r="D8546" s="95"/>
      <c r="E8546" s="95"/>
      <c r="F8546" s="95" t="s">
        <v>25184</v>
      </c>
      <c r="G8546" s="258"/>
    </row>
    <row r="8547" spans="1:7" ht="31.5">
      <c r="A8547" s="126"/>
      <c r="B8547" s="257" t="s">
        <v>24442</v>
      </c>
      <c r="C8547" s="95"/>
      <c r="D8547" s="95"/>
      <c r="E8547" s="95"/>
      <c r="F8547" s="95" t="s">
        <v>25184</v>
      </c>
      <c r="G8547" s="258"/>
    </row>
    <row r="8548" spans="1:7" ht="31.5">
      <c r="A8548" s="126"/>
      <c r="B8548" s="257" t="s">
        <v>24443</v>
      </c>
      <c r="C8548" s="95"/>
      <c r="D8548" s="95"/>
      <c r="E8548" s="95"/>
      <c r="F8548" s="95" t="s">
        <v>25184</v>
      </c>
      <c r="G8548" s="258"/>
    </row>
    <row r="8549" spans="1:7" ht="31.5">
      <c r="A8549" s="126"/>
      <c r="B8549" s="257" t="s">
        <v>24444</v>
      </c>
      <c r="C8549" s="95"/>
      <c r="D8549" s="95"/>
      <c r="E8549" s="95"/>
      <c r="F8549" s="95" t="s">
        <v>25184</v>
      </c>
      <c r="G8549" s="258"/>
    </row>
    <row r="8550" spans="1:7" ht="31.5">
      <c r="A8550" s="126"/>
      <c r="B8550" s="257" t="s">
        <v>24445</v>
      </c>
      <c r="C8550" s="95"/>
      <c r="D8550" s="95"/>
      <c r="E8550" s="95"/>
      <c r="F8550" s="95" t="s">
        <v>25184</v>
      </c>
      <c r="G8550" s="258"/>
    </row>
    <row r="8551" spans="1:7" ht="31.5">
      <c r="A8551" s="126"/>
      <c r="B8551" s="257" t="s">
        <v>24446</v>
      </c>
      <c r="C8551" s="95"/>
      <c r="D8551" s="95"/>
      <c r="E8551" s="95"/>
      <c r="F8551" s="95" t="s">
        <v>25184</v>
      </c>
      <c r="G8551" s="258"/>
    </row>
    <row r="8552" spans="1:7" ht="31.5">
      <c r="A8552" s="126"/>
      <c r="B8552" s="257" t="s">
        <v>24447</v>
      </c>
      <c r="C8552" s="95"/>
      <c r="D8552" s="95"/>
      <c r="E8552" s="95"/>
      <c r="F8552" s="95" t="s">
        <v>25184</v>
      </c>
      <c r="G8552" s="258"/>
    </row>
    <row r="8553" spans="1:7" ht="31.5">
      <c r="A8553" s="126"/>
      <c r="B8553" s="257" t="s">
        <v>24448</v>
      </c>
      <c r="C8553" s="95"/>
      <c r="D8553" s="95"/>
      <c r="E8553" s="95"/>
      <c r="F8553" s="95" t="s">
        <v>25184</v>
      </c>
      <c r="G8553" s="258"/>
    </row>
    <row r="8554" spans="1:7" ht="31.5">
      <c r="A8554" s="126"/>
      <c r="B8554" s="257" t="s">
        <v>24449</v>
      </c>
      <c r="C8554" s="95"/>
      <c r="D8554" s="95"/>
      <c r="E8554" s="95"/>
      <c r="F8554" s="95" t="s">
        <v>25184</v>
      </c>
      <c r="G8554" s="258"/>
    </row>
    <row r="8555" spans="1:7" ht="31.5">
      <c r="A8555" s="126"/>
      <c r="B8555" s="257" t="s">
        <v>24450</v>
      </c>
      <c r="C8555" s="95"/>
      <c r="D8555" s="95"/>
      <c r="E8555" s="95"/>
      <c r="F8555" s="95" t="s">
        <v>25184</v>
      </c>
      <c r="G8555" s="258"/>
    </row>
    <row r="8556" spans="1:7" ht="31.5">
      <c r="A8556" s="126"/>
      <c r="B8556" s="257" t="s">
        <v>24451</v>
      </c>
      <c r="C8556" s="95"/>
      <c r="D8556" s="95"/>
      <c r="E8556" s="95"/>
      <c r="F8556" s="95" t="s">
        <v>25184</v>
      </c>
      <c r="G8556" s="258"/>
    </row>
    <row r="8557" spans="1:7" ht="31.5">
      <c r="A8557" s="126"/>
      <c r="B8557" s="257" t="s">
        <v>24452</v>
      </c>
      <c r="C8557" s="95"/>
      <c r="D8557" s="95"/>
      <c r="E8557" s="95"/>
      <c r="F8557" s="95" t="s">
        <v>25184</v>
      </c>
      <c r="G8557" s="258"/>
    </row>
    <row r="8558" spans="1:7" ht="31.5">
      <c r="A8558" s="126"/>
      <c r="B8558" s="257" t="s">
        <v>24453</v>
      </c>
      <c r="C8558" s="95"/>
      <c r="D8558" s="95"/>
      <c r="E8558" s="95"/>
      <c r="F8558" s="95" t="s">
        <v>25184</v>
      </c>
      <c r="G8558" s="258"/>
    </row>
    <row r="8559" spans="1:7" ht="31.5">
      <c r="A8559" s="126"/>
      <c r="B8559" s="257" t="s">
        <v>24454</v>
      </c>
      <c r="C8559" s="95"/>
      <c r="D8559" s="95"/>
      <c r="E8559" s="95"/>
      <c r="F8559" s="95" t="s">
        <v>25184</v>
      </c>
      <c r="G8559" s="258"/>
    </row>
    <row r="8560" spans="1:7" ht="31.5">
      <c r="A8560" s="126"/>
      <c r="B8560" s="257" t="s">
        <v>24455</v>
      </c>
      <c r="C8560" s="95"/>
      <c r="D8560" s="95"/>
      <c r="E8560" s="95"/>
      <c r="F8560" s="95" t="s">
        <v>25184</v>
      </c>
      <c r="G8560" s="258"/>
    </row>
    <row r="8561" spans="1:7" ht="31.5">
      <c r="A8561" s="126"/>
      <c r="B8561" s="257" t="s">
        <v>24456</v>
      </c>
      <c r="C8561" s="95"/>
      <c r="D8561" s="95"/>
      <c r="E8561" s="95"/>
      <c r="F8561" s="95" t="s">
        <v>25184</v>
      </c>
      <c r="G8561" s="258"/>
    </row>
    <row r="8562" spans="1:7" ht="31.5">
      <c r="A8562" s="126"/>
      <c r="B8562" s="257" t="s">
        <v>24457</v>
      </c>
      <c r="C8562" s="95"/>
      <c r="D8562" s="95"/>
      <c r="E8562" s="95"/>
      <c r="F8562" s="95" t="s">
        <v>25184</v>
      </c>
      <c r="G8562" s="258"/>
    </row>
    <row r="8563" spans="1:7" ht="31.5">
      <c r="A8563" s="126"/>
      <c r="B8563" s="257" t="s">
        <v>24458</v>
      </c>
      <c r="C8563" s="95"/>
      <c r="D8563" s="95"/>
      <c r="E8563" s="95"/>
      <c r="F8563" s="95" t="s">
        <v>25184</v>
      </c>
      <c r="G8563" s="258"/>
    </row>
    <row r="8564" spans="1:7" ht="31.5">
      <c r="A8564" s="126"/>
      <c r="B8564" s="257" t="s">
        <v>24459</v>
      </c>
      <c r="C8564" s="95"/>
      <c r="D8564" s="95"/>
      <c r="E8564" s="95"/>
      <c r="F8564" s="95" t="s">
        <v>25184</v>
      </c>
      <c r="G8564" s="258"/>
    </row>
    <row r="8565" spans="1:7" ht="31.5">
      <c r="A8565" s="126"/>
      <c r="B8565" s="257" t="s">
        <v>24460</v>
      </c>
      <c r="C8565" s="95"/>
      <c r="D8565" s="95"/>
      <c r="E8565" s="95"/>
      <c r="F8565" s="95" t="s">
        <v>25184</v>
      </c>
      <c r="G8565" s="258"/>
    </row>
    <row r="8566" spans="1:7" ht="31.5">
      <c r="A8566" s="126"/>
      <c r="B8566" s="257" t="s">
        <v>24461</v>
      </c>
      <c r="C8566" s="95"/>
      <c r="D8566" s="95"/>
      <c r="E8566" s="95"/>
      <c r="F8566" s="95" t="s">
        <v>25184</v>
      </c>
      <c r="G8566" s="258"/>
    </row>
    <row r="8567" spans="1:7" ht="31.5">
      <c r="A8567" s="126"/>
      <c r="B8567" s="257" t="s">
        <v>24462</v>
      </c>
      <c r="C8567" s="95"/>
      <c r="D8567" s="95"/>
      <c r="E8567" s="95"/>
      <c r="F8567" s="95" t="s">
        <v>25184</v>
      </c>
      <c r="G8567" s="258"/>
    </row>
    <row r="8568" spans="1:7" ht="31.5">
      <c r="A8568" s="126"/>
      <c r="B8568" s="257" t="s">
        <v>24463</v>
      </c>
      <c r="C8568" s="95"/>
      <c r="D8568" s="95"/>
      <c r="E8568" s="95"/>
      <c r="F8568" s="95" t="s">
        <v>25184</v>
      </c>
      <c r="G8568" s="258"/>
    </row>
    <row r="8569" spans="1:7" ht="31.5">
      <c r="A8569" s="126"/>
      <c r="B8569" s="257" t="s">
        <v>24464</v>
      </c>
      <c r="C8569" s="95"/>
      <c r="D8569" s="95"/>
      <c r="E8569" s="95"/>
      <c r="F8569" s="95" t="s">
        <v>25184</v>
      </c>
      <c r="G8569" s="258"/>
    </row>
    <row r="8570" spans="1:7" ht="31.5">
      <c r="A8570" s="126"/>
      <c r="B8570" s="257" t="s">
        <v>24465</v>
      </c>
      <c r="C8570" s="95"/>
      <c r="D8570" s="95"/>
      <c r="E8570" s="95"/>
      <c r="F8570" s="95" t="s">
        <v>25184</v>
      </c>
      <c r="G8570" s="258"/>
    </row>
    <row r="8571" spans="1:7" ht="31.5">
      <c r="A8571" s="126"/>
      <c r="B8571" s="257" t="s">
        <v>24466</v>
      </c>
      <c r="C8571" s="95"/>
      <c r="D8571" s="95"/>
      <c r="E8571" s="95"/>
      <c r="F8571" s="95" t="s">
        <v>25184</v>
      </c>
      <c r="G8571" s="258"/>
    </row>
    <row r="8572" spans="1:7" ht="31.5">
      <c r="A8572" s="126"/>
      <c r="B8572" s="257" t="s">
        <v>24467</v>
      </c>
      <c r="C8572" s="95"/>
      <c r="D8572" s="95"/>
      <c r="E8572" s="95"/>
      <c r="F8572" s="95" t="s">
        <v>25184</v>
      </c>
      <c r="G8572" s="258"/>
    </row>
    <row r="8573" spans="1:7" ht="31.5">
      <c r="A8573" s="126"/>
      <c r="B8573" s="257" t="s">
        <v>24468</v>
      </c>
      <c r="C8573" s="95"/>
      <c r="D8573" s="95"/>
      <c r="E8573" s="95"/>
      <c r="F8573" s="95" t="s">
        <v>25184</v>
      </c>
      <c r="G8573" s="258"/>
    </row>
    <row r="8574" spans="1:7" ht="31.5">
      <c r="A8574" s="126"/>
      <c r="B8574" s="257" t="s">
        <v>24469</v>
      </c>
      <c r="C8574" s="95"/>
      <c r="D8574" s="95"/>
      <c r="E8574" s="95"/>
      <c r="F8574" s="95" t="s">
        <v>25184</v>
      </c>
      <c r="G8574" s="258"/>
    </row>
    <row r="8575" spans="1:7" ht="31.5">
      <c r="A8575" s="126"/>
      <c r="B8575" s="257" t="s">
        <v>24470</v>
      </c>
      <c r="C8575" s="95"/>
      <c r="D8575" s="95"/>
      <c r="E8575" s="95"/>
      <c r="F8575" s="95" t="s">
        <v>25184</v>
      </c>
      <c r="G8575" s="258"/>
    </row>
    <row r="8576" spans="1:7" ht="31.5">
      <c r="A8576" s="126"/>
      <c r="B8576" s="257" t="s">
        <v>24471</v>
      </c>
      <c r="C8576" s="95"/>
      <c r="D8576" s="95"/>
      <c r="E8576" s="95"/>
      <c r="F8576" s="95" t="s">
        <v>25184</v>
      </c>
      <c r="G8576" s="258"/>
    </row>
    <row r="8577" spans="1:7" ht="31.5">
      <c r="A8577" s="126"/>
      <c r="B8577" s="257" t="s">
        <v>24472</v>
      </c>
      <c r="C8577" s="95"/>
      <c r="D8577" s="95"/>
      <c r="E8577" s="95"/>
      <c r="F8577" s="95" t="s">
        <v>25184</v>
      </c>
      <c r="G8577" s="258"/>
    </row>
    <row r="8578" spans="1:7" ht="31.5">
      <c r="A8578" s="126"/>
      <c r="B8578" s="257" t="s">
        <v>24473</v>
      </c>
      <c r="C8578" s="95"/>
      <c r="D8578" s="95"/>
      <c r="E8578" s="95"/>
      <c r="F8578" s="95" t="s">
        <v>25184</v>
      </c>
      <c r="G8578" s="258"/>
    </row>
    <row r="8579" spans="1:7" ht="31.5">
      <c r="A8579" s="126"/>
      <c r="B8579" s="257" t="s">
        <v>24474</v>
      </c>
      <c r="C8579" s="95"/>
      <c r="D8579" s="95"/>
      <c r="E8579" s="95"/>
      <c r="F8579" s="95" t="s">
        <v>25184</v>
      </c>
      <c r="G8579" s="258"/>
    </row>
    <row r="8580" spans="1:7" ht="31.5">
      <c r="A8580" s="126"/>
      <c r="B8580" s="257" t="s">
        <v>24475</v>
      </c>
      <c r="C8580" s="95"/>
      <c r="D8580" s="95"/>
      <c r="E8580" s="95"/>
      <c r="F8580" s="95" t="s">
        <v>25184</v>
      </c>
      <c r="G8580" s="258"/>
    </row>
    <row r="8581" spans="1:7" ht="31.5">
      <c r="A8581" s="126"/>
      <c r="B8581" s="257" t="s">
        <v>24476</v>
      </c>
      <c r="C8581" s="95"/>
      <c r="D8581" s="95"/>
      <c r="E8581" s="95"/>
      <c r="F8581" s="95" t="s">
        <v>25184</v>
      </c>
      <c r="G8581" s="258"/>
    </row>
    <row r="8582" spans="1:7" ht="31.5">
      <c r="A8582" s="126"/>
      <c r="B8582" s="257" t="s">
        <v>24477</v>
      </c>
      <c r="C8582" s="95"/>
      <c r="D8582" s="95"/>
      <c r="E8582" s="95"/>
      <c r="F8582" s="95" t="s">
        <v>25184</v>
      </c>
      <c r="G8582" s="258"/>
    </row>
    <row r="8583" spans="1:7" ht="31.5">
      <c r="A8583" s="126"/>
      <c r="B8583" s="257" t="s">
        <v>24478</v>
      </c>
      <c r="C8583" s="95"/>
      <c r="D8583" s="95"/>
      <c r="E8583" s="95"/>
      <c r="F8583" s="95" t="s">
        <v>25184</v>
      </c>
      <c r="G8583" s="258"/>
    </row>
    <row r="8584" spans="1:7" ht="31.5">
      <c r="A8584" s="126"/>
      <c r="B8584" s="257" t="s">
        <v>24479</v>
      </c>
      <c r="C8584" s="95"/>
      <c r="D8584" s="95"/>
      <c r="E8584" s="95"/>
      <c r="F8584" s="95" t="s">
        <v>25184</v>
      </c>
      <c r="G8584" s="258"/>
    </row>
    <row r="8585" spans="1:7" ht="31.5">
      <c r="A8585" s="126"/>
      <c r="B8585" s="257" t="s">
        <v>24480</v>
      </c>
      <c r="C8585" s="95"/>
      <c r="D8585" s="95"/>
      <c r="E8585" s="95"/>
      <c r="F8585" s="95" t="s">
        <v>25184</v>
      </c>
      <c r="G8585" s="258"/>
    </row>
    <row r="8586" spans="1:7" ht="31.5">
      <c r="A8586" s="126"/>
      <c r="B8586" s="257" t="s">
        <v>24481</v>
      </c>
      <c r="C8586" s="95"/>
      <c r="D8586" s="95"/>
      <c r="E8586" s="95"/>
      <c r="F8586" s="95" t="s">
        <v>25184</v>
      </c>
      <c r="G8586" s="258"/>
    </row>
    <row r="8587" spans="1:7" ht="31.5">
      <c r="A8587" s="126"/>
      <c r="B8587" s="257" t="s">
        <v>24482</v>
      </c>
      <c r="C8587" s="95"/>
      <c r="D8587" s="95"/>
      <c r="E8587" s="95"/>
      <c r="F8587" s="95" t="s">
        <v>25184</v>
      </c>
      <c r="G8587" s="258"/>
    </row>
    <row r="8588" spans="1:7" ht="31.5">
      <c r="A8588" s="126"/>
      <c r="B8588" s="257" t="s">
        <v>24483</v>
      </c>
      <c r="C8588" s="95"/>
      <c r="D8588" s="95"/>
      <c r="E8588" s="95"/>
      <c r="F8588" s="95" t="s">
        <v>25184</v>
      </c>
      <c r="G8588" s="258"/>
    </row>
    <row r="8589" spans="1:7" ht="31.5">
      <c r="A8589" s="126"/>
      <c r="B8589" s="257" t="s">
        <v>24484</v>
      </c>
      <c r="C8589" s="95"/>
      <c r="D8589" s="95"/>
      <c r="E8589" s="95"/>
      <c r="F8589" s="95" t="s">
        <v>25184</v>
      </c>
      <c r="G8589" s="258"/>
    </row>
    <row r="8590" spans="1:7" ht="31.5">
      <c r="A8590" s="126"/>
      <c r="B8590" s="257" t="s">
        <v>24485</v>
      </c>
      <c r="C8590" s="95"/>
      <c r="D8590" s="95"/>
      <c r="E8590" s="95"/>
      <c r="F8590" s="95" t="s">
        <v>25184</v>
      </c>
      <c r="G8590" s="258"/>
    </row>
    <row r="8591" spans="1:7" ht="31.5">
      <c r="A8591" s="126"/>
      <c r="B8591" s="257" t="s">
        <v>24486</v>
      </c>
      <c r="C8591" s="95"/>
      <c r="D8591" s="95"/>
      <c r="E8591" s="95"/>
      <c r="F8591" s="95" t="s">
        <v>25184</v>
      </c>
      <c r="G8591" s="258"/>
    </row>
    <row r="8592" spans="1:7" ht="31.5">
      <c r="A8592" s="126"/>
      <c r="B8592" s="257" t="s">
        <v>24487</v>
      </c>
      <c r="C8592" s="95"/>
      <c r="D8592" s="95"/>
      <c r="E8592" s="95"/>
      <c r="F8592" s="95" t="s">
        <v>25184</v>
      </c>
      <c r="G8592" s="258"/>
    </row>
    <row r="8593" spans="1:7" ht="31.5">
      <c r="A8593" s="126"/>
      <c r="B8593" s="257" t="s">
        <v>24488</v>
      </c>
      <c r="C8593" s="95"/>
      <c r="D8593" s="95"/>
      <c r="E8593" s="95"/>
      <c r="F8593" s="95" t="s">
        <v>25184</v>
      </c>
      <c r="G8593" s="258"/>
    </row>
    <row r="8594" spans="1:7" ht="31.5">
      <c r="A8594" s="126"/>
      <c r="B8594" s="257" t="s">
        <v>24489</v>
      </c>
      <c r="C8594" s="95"/>
      <c r="D8594" s="95"/>
      <c r="E8594" s="95"/>
      <c r="F8594" s="95" t="s">
        <v>25184</v>
      </c>
      <c r="G8594" s="258"/>
    </row>
    <row r="8595" spans="1:7" ht="31.5">
      <c r="A8595" s="126"/>
      <c r="B8595" s="257" t="s">
        <v>24490</v>
      </c>
      <c r="C8595" s="95"/>
      <c r="D8595" s="95"/>
      <c r="E8595" s="95"/>
      <c r="F8595" s="95" t="s">
        <v>25184</v>
      </c>
      <c r="G8595" s="258"/>
    </row>
    <row r="8596" spans="1:7" ht="31.5">
      <c r="A8596" s="126"/>
      <c r="B8596" s="257" t="s">
        <v>24491</v>
      </c>
      <c r="C8596" s="95"/>
      <c r="D8596" s="95"/>
      <c r="E8596" s="95"/>
      <c r="F8596" s="95" t="s">
        <v>25184</v>
      </c>
      <c r="G8596" s="258"/>
    </row>
    <row r="8597" spans="1:7" ht="31.5">
      <c r="A8597" s="126"/>
      <c r="B8597" s="257" t="s">
        <v>24492</v>
      </c>
      <c r="C8597" s="95"/>
      <c r="D8597" s="95"/>
      <c r="E8597" s="95"/>
      <c r="F8597" s="95" t="s">
        <v>25184</v>
      </c>
      <c r="G8597" s="258"/>
    </row>
    <row r="8598" spans="1:7" ht="31.5">
      <c r="A8598" s="126"/>
      <c r="B8598" s="257" t="s">
        <v>24493</v>
      </c>
      <c r="C8598" s="95"/>
      <c r="D8598" s="95"/>
      <c r="E8598" s="95"/>
      <c r="F8598" s="95" t="s">
        <v>25184</v>
      </c>
      <c r="G8598" s="258"/>
    </row>
    <row r="8599" spans="1:7" ht="31.5">
      <c r="A8599" s="126"/>
      <c r="B8599" s="257" t="s">
        <v>24494</v>
      </c>
      <c r="C8599" s="95"/>
      <c r="D8599" s="95"/>
      <c r="E8599" s="95"/>
      <c r="F8599" s="95" t="s">
        <v>25184</v>
      </c>
      <c r="G8599" s="258"/>
    </row>
    <row r="8600" spans="1:7" ht="31.5">
      <c r="A8600" s="126"/>
      <c r="B8600" s="257" t="s">
        <v>24495</v>
      </c>
      <c r="C8600" s="95"/>
      <c r="D8600" s="95"/>
      <c r="E8600" s="95"/>
      <c r="F8600" s="95" t="s">
        <v>25184</v>
      </c>
      <c r="G8600" s="258"/>
    </row>
    <row r="8601" spans="1:7" ht="31.5">
      <c r="A8601" s="126"/>
      <c r="B8601" s="257" t="s">
        <v>24496</v>
      </c>
      <c r="C8601" s="95"/>
      <c r="D8601" s="95"/>
      <c r="E8601" s="95"/>
      <c r="F8601" s="95" t="s">
        <v>25184</v>
      </c>
      <c r="G8601" s="258"/>
    </row>
    <row r="8602" spans="1:7" ht="31.5">
      <c r="A8602" s="126"/>
      <c r="B8602" s="257" t="s">
        <v>24497</v>
      </c>
      <c r="C8602" s="95"/>
      <c r="D8602" s="95"/>
      <c r="E8602" s="95"/>
      <c r="F8602" s="95" t="s">
        <v>25184</v>
      </c>
      <c r="G8602" s="258"/>
    </row>
    <row r="8603" spans="1:7" ht="31.5">
      <c r="A8603" s="126"/>
      <c r="B8603" s="257" t="s">
        <v>24498</v>
      </c>
      <c r="C8603" s="95"/>
      <c r="D8603" s="95"/>
      <c r="E8603" s="95"/>
      <c r="F8603" s="95" t="s">
        <v>25184</v>
      </c>
      <c r="G8603" s="258"/>
    </row>
    <row r="8604" spans="1:7" ht="31.5">
      <c r="A8604" s="126"/>
      <c r="B8604" s="257" t="s">
        <v>24499</v>
      </c>
      <c r="C8604" s="95"/>
      <c r="D8604" s="95"/>
      <c r="E8604" s="95"/>
      <c r="F8604" s="95" t="s">
        <v>25184</v>
      </c>
      <c r="G8604" s="258"/>
    </row>
    <row r="8605" spans="1:7" ht="31.5">
      <c r="A8605" s="126"/>
      <c r="B8605" s="257" t="s">
        <v>24500</v>
      </c>
      <c r="C8605" s="95"/>
      <c r="D8605" s="95"/>
      <c r="E8605" s="95"/>
      <c r="F8605" s="95" t="s">
        <v>25184</v>
      </c>
      <c r="G8605" s="258"/>
    </row>
    <row r="8606" spans="1:7" ht="31.5">
      <c r="A8606" s="126"/>
      <c r="B8606" s="257" t="s">
        <v>24501</v>
      </c>
      <c r="C8606" s="95"/>
      <c r="D8606" s="95"/>
      <c r="E8606" s="95"/>
      <c r="F8606" s="95" t="s">
        <v>25184</v>
      </c>
      <c r="G8606" s="258"/>
    </row>
    <row r="8607" spans="1:7" ht="31.5">
      <c r="A8607" s="126"/>
      <c r="B8607" s="257" t="s">
        <v>24502</v>
      </c>
      <c r="C8607" s="95"/>
      <c r="D8607" s="95"/>
      <c r="E8607" s="95"/>
      <c r="F8607" s="95" t="s">
        <v>25184</v>
      </c>
      <c r="G8607" s="258"/>
    </row>
    <row r="8608" spans="1:7" ht="31.5">
      <c r="A8608" s="126"/>
      <c r="B8608" s="257" t="s">
        <v>24503</v>
      </c>
      <c r="C8608" s="95"/>
      <c r="D8608" s="95"/>
      <c r="E8608" s="95"/>
      <c r="F8608" s="95" t="s">
        <v>25184</v>
      </c>
      <c r="G8608" s="258"/>
    </row>
    <row r="8609" spans="1:7" ht="31.5">
      <c r="A8609" s="126"/>
      <c r="B8609" s="257" t="s">
        <v>24504</v>
      </c>
      <c r="C8609" s="95"/>
      <c r="D8609" s="95"/>
      <c r="E8609" s="95"/>
      <c r="F8609" s="95" t="s">
        <v>25184</v>
      </c>
      <c r="G8609" s="258"/>
    </row>
    <row r="8610" spans="1:7" ht="31.5">
      <c r="A8610" s="126"/>
      <c r="B8610" s="257" t="s">
        <v>24505</v>
      </c>
      <c r="C8610" s="95"/>
      <c r="D8610" s="95"/>
      <c r="E8610" s="95"/>
      <c r="F8610" s="95" t="s">
        <v>25184</v>
      </c>
      <c r="G8610" s="258"/>
    </row>
    <row r="8611" spans="1:7" ht="31.5">
      <c r="A8611" s="126"/>
      <c r="B8611" s="257" t="s">
        <v>24506</v>
      </c>
      <c r="C8611" s="95"/>
      <c r="D8611" s="95"/>
      <c r="E8611" s="95"/>
      <c r="F8611" s="95" t="s">
        <v>25184</v>
      </c>
      <c r="G8611" s="258"/>
    </row>
    <row r="8612" spans="1:7" ht="31.5">
      <c r="A8612" s="126"/>
      <c r="B8612" s="257" t="s">
        <v>24507</v>
      </c>
      <c r="C8612" s="95"/>
      <c r="D8612" s="95"/>
      <c r="E8612" s="95"/>
      <c r="F8612" s="95" t="s">
        <v>25184</v>
      </c>
      <c r="G8612" s="258"/>
    </row>
    <row r="8613" spans="1:7" ht="31.5">
      <c r="A8613" s="126"/>
      <c r="B8613" s="257" t="s">
        <v>24508</v>
      </c>
      <c r="C8613" s="95"/>
      <c r="D8613" s="95"/>
      <c r="E8613" s="95"/>
      <c r="F8613" s="95" t="s">
        <v>25184</v>
      </c>
      <c r="G8613" s="258"/>
    </row>
    <row r="8614" spans="1:7" ht="31.5">
      <c r="A8614" s="126"/>
      <c r="B8614" s="257" t="s">
        <v>24509</v>
      </c>
      <c r="C8614" s="95"/>
      <c r="D8614" s="95"/>
      <c r="E8614" s="95"/>
      <c r="F8614" s="95" t="s">
        <v>25184</v>
      </c>
      <c r="G8614" s="258"/>
    </row>
    <row r="8615" spans="1:7" ht="31.5">
      <c r="A8615" s="126"/>
      <c r="B8615" s="257" t="s">
        <v>24510</v>
      </c>
      <c r="C8615" s="95"/>
      <c r="D8615" s="95"/>
      <c r="E8615" s="95"/>
      <c r="F8615" s="95" t="s">
        <v>25184</v>
      </c>
      <c r="G8615" s="258"/>
    </row>
    <row r="8616" spans="1:7" ht="31.5">
      <c r="A8616" s="126"/>
      <c r="B8616" s="257" t="s">
        <v>24511</v>
      </c>
      <c r="C8616" s="95"/>
      <c r="D8616" s="95"/>
      <c r="E8616" s="95"/>
      <c r="F8616" s="95" t="s">
        <v>25184</v>
      </c>
      <c r="G8616" s="258"/>
    </row>
    <row r="8617" spans="1:7" ht="31.5">
      <c r="A8617" s="126"/>
      <c r="B8617" s="257" t="s">
        <v>24512</v>
      </c>
      <c r="C8617" s="95"/>
      <c r="D8617" s="95"/>
      <c r="E8617" s="95"/>
      <c r="F8617" s="95" t="s">
        <v>25184</v>
      </c>
      <c r="G8617" s="258"/>
    </row>
    <row r="8618" spans="1:7" ht="31.5">
      <c r="A8618" s="126"/>
      <c r="B8618" s="257" t="s">
        <v>24513</v>
      </c>
      <c r="C8618" s="95"/>
      <c r="D8618" s="95"/>
      <c r="E8618" s="95"/>
      <c r="F8618" s="95" t="s">
        <v>25184</v>
      </c>
      <c r="G8618" s="258"/>
    </row>
    <row r="8619" spans="1:7" ht="31.5">
      <c r="A8619" s="126"/>
      <c r="B8619" s="257" t="s">
        <v>24514</v>
      </c>
      <c r="C8619" s="95"/>
      <c r="D8619" s="95"/>
      <c r="E8619" s="95"/>
      <c r="F8619" s="95" t="s">
        <v>25184</v>
      </c>
      <c r="G8619" s="258"/>
    </row>
    <row r="8620" spans="1:7" ht="31.5">
      <c r="A8620" s="126"/>
      <c r="B8620" s="257" t="s">
        <v>24515</v>
      </c>
      <c r="C8620" s="95"/>
      <c r="D8620" s="95"/>
      <c r="E8620" s="95"/>
      <c r="F8620" s="95" t="s">
        <v>25184</v>
      </c>
      <c r="G8620" s="258"/>
    </row>
    <row r="8621" spans="1:7" ht="31.5">
      <c r="A8621" s="126"/>
      <c r="B8621" s="257" t="s">
        <v>24516</v>
      </c>
      <c r="C8621" s="95"/>
      <c r="D8621" s="95"/>
      <c r="E8621" s="95"/>
      <c r="F8621" s="95" t="s">
        <v>25184</v>
      </c>
      <c r="G8621" s="258"/>
    </row>
    <row r="8622" spans="1:7" ht="31.5">
      <c r="A8622" s="126"/>
      <c r="B8622" s="257" t="s">
        <v>24517</v>
      </c>
      <c r="C8622" s="95"/>
      <c r="D8622" s="95"/>
      <c r="E8622" s="95"/>
      <c r="F8622" s="95" t="s">
        <v>25184</v>
      </c>
      <c r="G8622" s="258"/>
    </row>
    <row r="8623" spans="1:7" ht="31.5">
      <c r="A8623" s="126"/>
      <c r="B8623" s="257" t="s">
        <v>24518</v>
      </c>
      <c r="C8623" s="95"/>
      <c r="D8623" s="95"/>
      <c r="E8623" s="95"/>
      <c r="F8623" s="95" t="s">
        <v>25184</v>
      </c>
      <c r="G8623" s="258"/>
    </row>
    <row r="8624" spans="1:7" ht="31.5">
      <c r="A8624" s="126"/>
      <c r="B8624" s="257" t="s">
        <v>24519</v>
      </c>
      <c r="C8624" s="95"/>
      <c r="D8624" s="95"/>
      <c r="E8624" s="95"/>
      <c r="F8624" s="95" t="s">
        <v>25184</v>
      </c>
      <c r="G8624" s="258"/>
    </row>
    <row r="8625" spans="1:7" ht="31.5">
      <c r="A8625" s="126"/>
      <c r="B8625" s="257" t="s">
        <v>24520</v>
      </c>
      <c r="C8625" s="95"/>
      <c r="D8625" s="95"/>
      <c r="E8625" s="95"/>
      <c r="F8625" s="95" t="s">
        <v>25184</v>
      </c>
      <c r="G8625" s="258"/>
    </row>
    <row r="8626" spans="1:7" ht="31.5">
      <c r="A8626" s="126"/>
      <c r="B8626" s="257" t="s">
        <v>24521</v>
      </c>
      <c r="C8626" s="95"/>
      <c r="D8626" s="95"/>
      <c r="E8626" s="95"/>
      <c r="F8626" s="95" t="s">
        <v>25184</v>
      </c>
      <c r="G8626" s="258"/>
    </row>
    <row r="8627" spans="1:7" ht="31.5">
      <c r="A8627" s="126"/>
      <c r="B8627" s="257" t="s">
        <v>24522</v>
      </c>
      <c r="C8627" s="95"/>
      <c r="D8627" s="95"/>
      <c r="E8627" s="95"/>
      <c r="F8627" s="95" t="s">
        <v>25184</v>
      </c>
      <c r="G8627" s="258"/>
    </row>
    <row r="8628" spans="1:7" ht="31.5">
      <c r="A8628" s="126"/>
      <c r="B8628" s="257" t="s">
        <v>24523</v>
      </c>
      <c r="C8628" s="95"/>
      <c r="D8628" s="95"/>
      <c r="E8628" s="95"/>
      <c r="F8628" s="95" t="s">
        <v>25184</v>
      </c>
      <c r="G8628" s="258"/>
    </row>
    <row r="8629" spans="1:7" ht="31.5">
      <c r="A8629" s="126"/>
      <c r="B8629" s="257" t="s">
        <v>24524</v>
      </c>
      <c r="C8629" s="95"/>
      <c r="D8629" s="95"/>
      <c r="E8629" s="95"/>
      <c r="F8629" s="95" t="s">
        <v>25184</v>
      </c>
      <c r="G8629" s="258"/>
    </row>
    <row r="8630" spans="1:7" ht="31.5">
      <c r="A8630" s="126"/>
      <c r="B8630" s="257" t="s">
        <v>24525</v>
      </c>
      <c r="C8630" s="95"/>
      <c r="D8630" s="95"/>
      <c r="E8630" s="95"/>
      <c r="F8630" s="95" t="s">
        <v>25184</v>
      </c>
      <c r="G8630" s="258"/>
    </row>
    <row r="8631" spans="1:7" ht="31.5">
      <c r="A8631" s="126"/>
      <c r="B8631" s="257" t="s">
        <v>24526</v>
      </c>
      <c r="C8631" s="95"/>
      <c r="D8631" s="95"/>
      <c r="E8631" s="95"/>
      <c r="F8631" s="95" t="s">
        <v>25184</v>
      </c>
      <c r="G8631" s="258"/>
    </row>
    <row r="8632" spans="1:7" ht="31.5">
      <c r="A8632" s="126"/>
      <c r="B8632" s="257" t="s">
        <v>24527</v>
      </c>
      <c r="C8632" s="95"/>
      <c r="D8632" s="95"/>
      <c r="E8632" s="95"/>
      <c r="F8632" s="95" t="s">
        <v>25184</v>
      </c>
      <c r="G8632" s="258"/>
    </row>
    <row r="8633" spans="1:7" ht="31.5">
      <c r="A8633" s="126"/>
      <c r="B8633" s="257" t="s">
        <v>24528</v>
      </c>
      <c r="C8633" s="95"/>
      <c r="D8633" s="95"/>
      <c r="E8633" s="95"/>
      <c r="F8633" s="95" t="s">
        <v>25184</v>
      </c>
      <c r="G8633" s="258"/>
    </row>
    <row r="8634" spans="1:7" ht="31.5">
      <c r="A8634" s="126"/>
      <c r="B8634" s="257" t="s">
        <v>24529</v>
      </c>
      <c r="C8634" s="95"/>
      <c r="D8634" s="95"/>
      <c r="E8634" s="95"/>
      <c r="F8634" s="95" t="s">
        <v>25184</v>
      </c>
      <c r="G8634" s="258"/>
    </row>
    <row r="8635" spans="1:7" ht="31.5">
      <c r="A8635" s="126"/>
      <c r="B8635" s="257" t="s">
        <v>24530</v>
      </c>
      <c r="C8635" s="95"/>
      <c r="D8635" s="95"/>
      <c r="E8635" s="95"/>
      <c r="F8635" s="95" t="s">
        <v>25184</v>
      </c>
      <c r="G8635" s="258"/>
    </row>
    <row r="8636" spans="1:7" ht="31.5">
      <c r="A8636" s="126"/>
      <c r="B8636" s="257" t="s">
        <v>24531</v>
      </c>
      <c r="C8636" s="95"/>
      <c r="D8636" s="95"/>
      <c r="E8636" s="95"/>
      <c r="F8636" s="95" t="s">
        <v>25184</v>
      </c>
      <c r="G8636" s="258"/>
    </row>
    <row r="8637" spans="1:7" ht="31.5">
      <c r="A8637" s="126"/>
      <c r="B8637" s="257" t="s">
        <v>24532</v>
      </c>
      <c r="C8637" s="95"/>
      <c r="D8637" s="95"/>
      <c r="E8637" s="95"/>
      <c r="F8637" s="95" t="s">
        <v>25184</v>
      </c>
      <c r="G8637" s="258"/>
    </row>
    <row r="8638" spans="1:7" ht="31.5">
      <c r="A8638" s="126"/>
      <c r="B8638" s="257" t="s">
        <v>24533</v>
      </c>
      <c r="C8638" s="95"/>
      <c r="D8638" s="95"/>
      <c r="E8638" s="95"/>
      <c r="F8638" s="95" t="s">
        <v>25184</v>
      </c>
      <c r="G8638" s="258"/>
    </row>
    <row r="8639" spans="1:7" ht="31.5">
      <c r="A8639" s="126"/>
      <c r="B8639" s="257" t="s">
        <v>24534</v>
      </c>
      <c r="C8639" s="95"/>
      <c r="D8639" s="95"/>
      <c r="E8639" s="95"/>
      <c r="F8639" s="95" t="s">
        <v>25184</v>
      </c>
      <c r="G8639" s="258"/>
    </row>
    <row r="8640" spans="1:7" ht="31.5">
      <c r="A8640" s="126"/>
      <c r="B8640" s="257" t="s">
        <v>24535</v>
      </c>
      <c r="C8640" s="95"/>
      <c r="D8640" s="95"/>
      <c r="E8640" s="95"/>
      <c r="F8640" s="95" t="s">
        <v>25184</v>
      </c>
      <c r="G8640" s="258"/>
    </row>
    <row r="8641" spans="1:7" ht="31.5">
      <c r="A8641" s="126"/>
      <c r="B8641" s="257" t="s">
        <v>24536</v>
      </c>
      <c r="C8641" s="95"/>
      <c r="D8641" s="95"/>
      <c r="E8641" s="95"/>
      <c r="F8641" s="95" t="s">
        <v>25184</v>
      </c>
      <c r="G8641" s="258"/>
    </row>
    <row r="8642" spans="1:7" ht="31.5">
      <c r="A8642" s="126"/>
      <c r="B8642" s="257" t="s">
        <v>24537</v>
      </c>
      <c r="C8642" s="95"/>
      <c r="D8642" s="95"/>
      <c r="E8642" s="95"/>
      <c r="F8642" s="95" t="s">
        <v>25184</v>
      </c>
      <c r="G8642" s="258"/>
    </row>
    <row r="8643" spans="1:7" ht="31.5">
      <c r="A8643" s="126"/>
      <c r="B8643" s="257" t="s">
        <v>24538</v>
      </c>
      <c r="C8643" s="95"/>
      <c r="D8643" s="95"/>
      <c r="E8643" s="95"/>
      <c r="F8643" s="95" t="s">
        <v>25184</v>
      </c>
      <c r="G8643" s="258"/>
    </row>
    <row r="8644" spans="1:7" ht="31.5">
      <c r="A8644" s="126"/>
      <c r="B8644" s="257" t="s">
        <v>24539</v>
      </c>
      <c r="C8644" s="95"/>
      <c r="D8644" s="95"/>
      <c r="E8644" s="95"/>
      <c r="F8644" s="95" t="s">
        <v>25184</v>
      </c>
      <c r="G8644" s="258"/>
    </row>
    <row r="8645" spans="1:7" ht="31.5">
      <c r="A8645" s="126"/>
      <c r="B8645" s="257" t="s">
        <v>24540</v>
      </c>
      <c r="C8645" s="95"/>
      <c r="D8645" s="95"/>
      <c r="E8645" s="95"/>
      <c r="F8645" s="95" t="s">
        <v>25184</v>
      </c>
      <c r="G8645" s="258"/>
    </row>
    <row r="8646" spans="1:7" ht="31.5">
      <c r="A8646" s="126"/>
      <c r="B8646" s="257" t="s">
        <v>24541</v>
      </c>
      <c r="C8646" s="95"/>
      <c r="D8646" s="95"/>
      <c r="E8646" s="95"/>
      <c r="F8646" s="95" t="s">
        <v>25184</v>
      </c>
      <c r="G8646" s="258"/>
    </row>
    <row r="8647" spans="1:7" ht="31.5">
      <c r="A8647" s="126"/>
      <c r="B8647" s="257" t="s">
        <v>24542</v>
      </c>
      <c r="C8647" s="95"/>
      <c r="D8647" s="95"/>
      <c r="E8647" s="95"/>
      <c r="F8647" s="95" t="s">
        <v>25184</v>
      </c>
      <c r="G8647" s="258"/>
    </row>
    <row r="8648" spans="1:7" ht="31.5">
      <c r="A8648" s="126"/>
      <c r="B8648" s="257" t="s">
        <v>24543</v>
      </c>
      <c r="C8648" s="95"/>
      <c r="D8648" s="95"/>
      <c r="E8648" s="95"/>
      <c r="F8648" s="95" t="s">
        <v>25184</v>
      </c>
      <c r="G8648" s="258"/>
    </row>
    <row r="8649" spans="1:7" ht="31.5">
      <c r="A8649" s="126"/>
      <c r="B8649" s="257" t="s">
        <v>24544</v>
      </c>
      <c r="C8649" s="95"/>
      <c r="D8649" s="95"/>
      <c r="E8649" s="95"/>
      <c r="F8649" s="95" t="s">
        <v>25184</v>
      </c>
      <c r="G8649" s="258"/>
    </row>
    <row r="8650" spans="1:7" ht="31.5">
      <c r="A8650" s="126"/>
      <c r="B8650" s="257" t="s">
        <v>24545</v>
      </c>
      <c r="C8650" s="95"/>
      <c r="D8650" s="95"/>
      <c r="E8650" s="95"/>
      <c r="F8650" s="95" t="s">
        <v>25184</v>
      </c>
      <c r="G8650" s="258"/>
    </row>
    <row r="8651" spans="1:7" ht="31.5">
      <c r="A8651" s="126"/>
      <c r="B8651" s="257" t="s">
        <v>24546</v>
      </c>
      <c r="C8651" s="95"/>
      <c r="D8651" s="95"/>
      <c r="E8651" s="95"/>
      <c r="F8651" s="95" t="s">
        <v>25184</v>
      </c>
      <c r="G8651" s="258"/>
    </row>
    <row r="8652" spans="1:7" ht="31.5">
      <c r="A8652" s="126"/>
      <c r="B8652" s="257" t="s">
        <v>24547</v>
      </c>
      <c r="C8652" s="95"/>
      <c r="D8652" s="95"/>
      <c r="E8652" s="95"/>
      <c r="F8652" s="95" t="s">
        <v>25184</v>
      </c>
      <c r="G8652" s="258"/>
    </row>
    <row r="8653" spans="1:7" ht="31.5">
      <c r="A8653" s="126"/>
      <c r="B8653" s="257" t="s">
        <v>24548</v>
      </c>
      <c r="C8653" s="95"/>
      <c r="D8653" s="95"/>
      <c r="E8653" s="95"/>
      <c r="F8653" s="95" t="s">
        <v>25184</v>
      </c>
      <c r="G8653" s="258"/>
    </row>
    <row r="8654" spans="1:7" ht="31.5">
      <c r="A8654" s="126"/>
      <c r="B8654" s="257" t="s">
        <v>24549</v>
      </c>
      <c r="C8654" s="95"/>
      <c r="D8654" s="95"/>
      <c r="E8654" s="95"/>
      <c r="F8654" s="95" t="s">
        <v>25184</v>
      </c>
      <c r="G8654" s="258"/>
    </row>
    <row r="8655" spans="1:7" ht="31.5">
      <c r="A8655" s="126"/>
      <c r="B8655" s="257" t="s">
        <v>24550</v>
      </c>
      <c r="C8655" s="95"/>
      <c r="D8655" s="95"/>
      <c r="E8655" s="95"/>
      <c r="F8655" s="95" t="s">
        <v>25184</v>
      </c>
      <c r="G8655" s="258"/>
    </row>
    <row r="8656" spans="1:7" ht="31.5">
      <c r="A8656" s="126"/>
      <c r="B8656" s="257" t="s">
        <v>24551</v>
      </c>
      <c r="C8656" s="95"/>
      <c r="D8656" s="95"/>
      <c r="E8656" s="95"/>
      <c r="F8656" s="95" t="s">
        <v>25184</v>
      </c>
      <c r="G8656" s="258"/>
    </row>
    <row r="8657" spans="1:7" ht="31.5">
      <c r="A8657" s="126"/>
      <c r="B8657" s="257" t="s">
        <v>24552</v>
      </c>
      <c r="C8657" s="95"/>
      <c r="D8657" s="95"/>
      <c r="E8657" s="95"/>
      <c r="F8657" s="95" t="s">
        <v>25184</v>
      </c>
      <c r="G8657" s="258"/>
    </row>
    <row r="8658" spans="1:7" ht="31.5">
      <c r="A8658" s="126"/>
      <c r="B8658" s="257" t="s">
        <v>24553</v>
      </c>
      <c r="C8658" s="95"/>
      <c r="D8658" s="95"/>
      <c r="E8658" s="95"/>
      <c r="F8658" s="95" t="s">
        <v>25184</v>
      </c>
      <c r="G8658" s="258"/>
    </row>
    <row r="8659" spans="1:7" ht="31.5">
      <c r="A8659" s="126"/>
      <c r="B8659" s="257" t="s">
        <v>24554</v>
      </c>
      <c r="C8659" s="95"/>
      <c r="D8659" s="95"/>
      <c r="E8659" s="95"/>
      <c r="F8659" s="95" t="s">
        <v>25184</v>
      </c>
      <c r="G8659" s="258"/>
    </row>
    <row r="8660" spans="1:7" ht="31.5">
      <c r="A8660" s="126"/>
      <c r="B8660" s="257" t="s">
        <v>24555</v>
      </c>
      <c r="C8660" s="95"/>
      <c r="D8660" s="95"/>
      <c r="E8660" s="95"/>
      <c r="F8660" s="95" t="s">
        <v>25184</v>
      </c>
      <c r="G8660" s="258"/>
    </row>
    <row r="8661" spans="1:7" ht="31.5">
      <c r="A8661" s="126"/>
      <c r="B8661" s="257" t="s">
        <v>24556</v>
      </c>
      <c r="C8661" s="95"/>
      <c r="D8661" s="95"/>
      <c r="E8661" s="95"/>
      <c r="F8661" s="95" t="s">
        <v>25184</v>
      </c>
      <c r="G8661" s="258"/>
    </row>
    <row r="8662" spans="1:7" ht="31.5">
      <c r="A8662" s="126"/>
      <c r="B8662" s="257" t="s">
        <v>24557</v>
      </c>
      <c r="C8662" s="95"/>
      <c r="D8662" s="95"/>
      <c r="E8662" s="95"/>
      <c r="F8662" s="95" t="s">
        <v>25184</v>
      </c>
      <c r="G8662" s="258"/>
    </row>
    <row r="8663" spans="1:7" ht="31.5">
      <c r="A8663" s="126"/>
      <c r="B8663" s="257" t="s">
        <v>24558</v>
      </c>
      <c r="C8663" s="95"/>
      <c r="D8663" s="95"/>
      <c r="E8663" s="95"/>
      <c r="F8663" s="95" t="s">
        <v>25184</v>
      </c>
      <c r="G8663" s="258"/>
    </row>
    <row r="8664" spans="1:7" ht="31.5">
      <c r="A8664" s="126"/>
      <c r="B8664" s="257" t="s">
        <v>24559</v>
      </c>
      <c r="C8664" s="95"/>
      <c r="D8664" s="95"/>
      <c r="E8664" s="95"/>
      <c r="F8664" s="95" t="s">
        <v>25184</v>
      </c>
      <c r="G8664" s="258"/>
    </row>
    <row r="8665" spans="1:7" ht="31.5">
      <c r="A8665" s="126"/>
      <c r="B8665" s="257" t="s">
        <v>24560</v>
      </c>
      <c r="C8665" s="95"/>
      <c r="D8665" s="95"/>
      <c r="E8665" s="95"/>
      <c r="F8665" s="95" t="s">
        <v>25184</v>
      </c>
      <c r="G8665" s="258"/>
    </row>
    <row r="8666" spans="1:7" ht="31.5">
      <c r="A8666" s="126"/>
      <c r="B8666" s="257" t="s">
        <v>24561</v>
      </c>
      <c r="C8666" s="95"/>
      <c r="D8666" s="95"/>
      <c r="E8666" s="95"/>
      <c r="F8666" s="95" t="s">
        <v>25184</v>
      </c>
      <c r="G8666" s="258"/>
    </row>
    <row r="8667" spans="1:7" ht="31.5">
      <c r="A8667" s="126"/>
      <c r="B8667" s="257" t="s">
        <v>24562</v>
      </c>
      <c r="C8667" s="95"/>
      <c r="D8667" s="95"/>
      <c r="E8667" s="95"/>
      <c r="F8667" s="95" t="s">
        <v>25184</v>
      </c>
      <c r="G8667" s="258"/>
    </row>
    <row r="8668" spans="1:7" ht="31.5">
      <c r="A8668" s="126"/>
      <c r="B8668" s="257" t="s">
        <v>24563</v>
      </c>
      <c r="C8668" s="95"/>
      <c r="D8668" s="95"/>
      <c r="E8668" s="95"/>
      <c r="F8668" s="95" t="s">
        <v>25184</v>
      </c>
      <c r="G8668" s="258"/>
    </row>
    <row r="8669" spans="1:7" ht="31.5">
      <c r="A8669" s="126"/>
      <c r="B8669" s="257" t="s">
        <v>24564</v>
      </c>
      <c r="C8669" s="95"/>
      <c r="D8669" s="95"/>
      <c r="E8669" s="95"/>
      <c r="F8669" s="95" t="s">
        <v>25184</v>
      </c>
      <c r="G8669" s="258"/>
    </row>
    <row r="8670" spans="1:7" ht="31.5">
      <c r="A8670" s="126"/>
      <c r="B8670" s="257" t="s">
        <v>24565</v>
      </c>
      <c r="C8670" s="95"/>
      <c r="D8670" s="95"/>
      <c r="E8670" s="95"/>
      <c r="F8670" s="95" t="s">
        <v>25184</v>
      </c>
      <c r="G8670" s="258"/>
    </row>
    <row r="8671" spans="1:7" ht="31.5">
      <c r="A8671" s="126"/>
      <c r="B8671" s="257" t="s">
        <v>24566</v>
      </c>
      <c r="C8671" s="95"/>
      <c r="D8671" s="95"/>
      <c r="E8671" s="95"/>
      <c r="F8671" s="95" t="s">
        <v>25184</v>
      </c>
      <c r="G8671" s="258"/>
    </row>
    <row r="8672" spans="1:7" ht="31.5">
      <c r="A8672" s="126"/>
      <c r="B8672" s="257" t="s">
        <v>24567</v>
      </c>
      <c r="C8672" s="95"/>
      <c r="D8672" s="95"/>
      <c r="E8672" s="95"/>
      <c r="F8672" s="95" t="s">
        <v>25184</v>
      </c>
      <c r="G8672" s="258"/>
    </row>
    <row r="8673" spans="1:7" ht="31.5">
      <c r="A8673" s="126"/>
      <c r="B8673" s="257" t="s">
        <v>24568</v>
      </c>
      <c r="C8673" s="95"/>
      <c r="D8673" s="95"/>
      <c r="E8673" s="95"/>
      <c r="F8673" s="95" t="s">
        <v>25184</v>
      </c>
      <c r="G8673" s="258"/>
    </row>
    <row r="8674" spans="1:7" ht="31.5">
      <c r="A8674" s="126"/>
      <c r="B8674" s="257" t="s">
        <v>24569</v>
      </c>
      <c r="C8674" s="95"/>
      <c r="D8674" s="95"/>
      <c r="E8674" s="95"/>
      <c r="F8674" s="95" t="s">
        <v>25184</v>
      </c>
      <c r="G8674" s="258"/>
    </row>
    <row r="8675" spans="1:7" ht="31.5">
      <c r="A8675" s="126"/>
      <c r="B8675" s="257" t="s">
        <v>24570</v>
      </c>
      <c r="C8675" s="95"/>
      <c r="D8675" s="95"/>
      <c r="E8675" s="95"/>
      <c r="F8675" s="95" t="s">
        <v>25184</v>
      </c>
      <c r="G8675" s="258"/>
    </row>
    <row r="8676" spans="1:7" ht="31.5">
      <c r="A8676" s="126"/>
      <c r="B8676" s="257" t="s">
        <v>24571</v>
      </c>
      <c r="C8676" s="95"/>
      <c r="D8676" s="95"/>
      <c r="E8676" s="95"/>
      <c r="F8676" s="95" t="s">
        <v>25184</v>
      </c>
      <c r="G8676" s="258"/>
    </row>
    <row r="8677" spans="1:7" ht="31.5">
      <c r="A8677" s="126"/>
      <c r="B8677" s="257" t="s">
        <v>24572</v>
      </c>
      <c r="C8677" s="95"/>
      <c r="D8677" s="95"/>
      <c r="E8677" s="95"/>
      <c r="F8677" s="95" t="s">
        <v>25184</v>
      </c>
      <c r="G8677" s="258"/>
    </row>
    <row r="8678" spans="1:7" ht="31.5">
      <c r="A8678" s="126"/>
      <c r="B8678" s="257" t="s">
        <v>24573</v>
      </c>
      <c r="C8678" s="95"/>
      <c r="D8678" s="95"/>
      <c r="E8678" s="95"/>
      <c r="F8678" s="95" t="s">
        <v>25184</v>
      </c>
      <c r="G8678" s="258"/>
    </row>
    <row r="8679" spans="1:7" ht="31.5">
      <c r="A8679" s="126"/>
      <c r="B8679" s="257" t="s">
        <v>24574</v>
      </c>
      <c r="C8679" s="95"/>
      <c r="D8679" s="95"/>
      <c r="E8679" s="95"/>
      <c r="F8679" s="95" t="s">
        <v>25184</v>
      </c>
      <c r="G8679" s="258"/>
    </row>
    <row r="8680" spans="1:7" ht="31.5">
      <c r="A8680" s="126"/>
      <c r="B8680" s="257" t="s">
        <v>24575</v>
      </c>
      <c r="C8680" s="95"/>
      <c r="D8680" s="95"/>
      <c r="E8680" s="95"/>
      <c r="F8680" s="95" t="s">
        <v>25184</v>
      </c>
      <c r="G8680" s="258"/>
    </row>
    <row r="8681" spans="1:7" ht="31.5">
      <c r="A8681" s="126"/>
      <c r="B8681" s="257" t="s">
        <v>24576</v>
      </c>
      <c r="C8681" s="95"/>
      <c r="D8681" s="95"/>
      <c r="E8681" s="95"/>
      <c r="F8681" s="95" t="s">
        <v>25184</v>
      </c>
      <c r="G8681" s="258"/>
    </row>
    <row r="8682" spans="1:7" ht="31.5">
      <c r="A8682" s="126"/>
      <c r="B8682" s="257" t="s">
        <v>24577</v>
      </c>
      <c r="C8682" s="95"/>
      <c r="D8682" s="95"/>
      <c r="E8682" s="95"/>
      <c r="F8682" s="95" t="s">
        <v>25184</v>
      </c>
      <c r="G8682" s="258"/>
    </row>
    <row r="8683" spans="1:7" ht="31.5">
      <c r="A8683" s="126"/>
      <c r="B8683" s="257" t="s">
        <v>24578</v>
      </c>
      <c r="C8683" s="95"/>
      <c r="D8683" s="95"/>
      <c r="E8683" s="95"/>
      <c r="F8683" s="95" t="s">
        <v>25184</v>
      </c>
      <c r="G8683" s="258"/>
    </row>
    <row r="8684" spans="1:7" ht="31.5">
      <c r="A8684" s="126"/>
      <c r="B8684" s="257" t="s">
        <v>24579</v>
      </c>
      <c r="C8684" s="95"/>
      <c r="D8684" s="95"/>
      <c r="E8684" s="95"/>
      <c r="F8684" s="95" t="s">
        <v>25184</v>
      </c>
      <c r="G8684" s="258"/>
    </row>
    <row r="8685" spans="1:7" ht="31.5">
      <c r="A8685" s="126"/>
      <c r="B8685" s="257" t="s">
        <v>24580</v>
      </c>
      <c r="C8685" s="95"/>
      <c r="D8685" s="95"/>
      <c r="E8685" s="95"/>
      <c r="F8685" s="95" t="s">
        <v>25184</v>
      </c>
      <c r="G8685" s="258"/>
    </row>
    <row r="8686" spans="1:7" ht="31.5">
      <c r="A8686" s="126"/>
      <c r="B8686" s="257" t="s">
        <v>24581</v>
      </c>
      <c r="C8686" s="95"/>
      <c r="D8686" s="95"/>
      <c r="E8686" s="95"/>
      <c r="F8686" s="95" t="s">
        <v>25184</v>
      </c>
      <c r="G8686" s="258"/>
    </row>
    <row r="8687" spans="1:7" ht="31.5">
      <c r="A8687" s="126"/>
      <c r="B8687" s="257" t="s">
        <v>24582</v>
      </c>
      <c r="C8687" s="95"/>
      <c r="D8687" s="95"/>
      <c r="E8687" s="95"/>
      <c r="F8687" s="95" t="s">
        <v>25184</v>
      </c>
      <c r="G8687" s="258"/>
    </row>
    <row r="8688" spans="1:7" ht="31.5">
      <c r="A8688" s="126"/>
      <c r="B8688" s="257" t="s">
        <v>24583</v>
      </c>
      <c r="C8688" s="95"/>
      <c r="D8688" s="95"/>
      <c r="E8688" s="95"/>
      <c r="F8688" s="95" t="s">
        <v>25184</v>
      </c>
      <c r="G8688" s="258"/>
    </row>
    <row r="8689" spans="1:7" ht="31.5">
      <c r="A8689" s="126"/>
      <c r="B8689" s="257" t="s">
        <v>24584</v>
      </c>
      <c r="C8689" s="95"/>
      <c r="D8689" s="95"/>
      <c r="E8689" s="95"/>
      <c r="F8689" s="95" t="s">
        <v>25184</v>
      </c>
      <c r="G8689" s="258"/>
    </row>
    <row r="8690" spans="1:7" ht="31.5">
      <c r="A8690" s="126"/>
      <c r="B8690" s="257" t="s">
        <v>24585</v>
      </c>
      <c r="C8690" s="95"/>
      <c r="D8690" s="95"/>
      <c r="E8690" s="95"/>
      <c r="F8690" s="95" t="s">
        <v>25184</v>
      </c>
      <c r="G8690" s="258"/>
    </row>
    <row r="8691" spans="1:7" ht="31.5">
      <c r="A8691" s="126"/>
      <c r="B8691" s="257" t="s">
        <v>24586</v>
      </c>
      <c r="C8691" s="95"/>
      <c r="D8691" s="95"/>
      <c r="E8691" s="95"/>
      <c r="F8691" s="95" t="s">
        <v>25184</v>
      </c>
      <c r="G8691" s="258"/>
    </row>
    <row r="8692" spans="1:7" ht="31.5">
      <c r="A8692" s="126"/>
      <c r="B8692" s="257" t="s">
        <v>24587</v>
      </c>
      <c r="C8692" s="95"/>
      <c r="D8692" s="95"/>
      <c r="E8692" s="95"/>
      <c r="F8692" s="95" t="s">
        <v>25184</v>
      </c>
      <c r="G8692" s="258"/>
    </row>
    <row r="8693" spans="1:7" ht="31.5">
      <c r="A8693" s="126"/>
      <c r="B8693" s="257" t="s">
        <v>24588</v>
      </c>
      <c r="C8693" s="95"/>
      <c r="D8693" s="95"/>
      <c r="E8693" s="95"/>
      <c r="F8693" s="95" t="s">
        <v>25184</v>
      </c>
      <c r="G8693" s="258"/>
    </row>
    <row r="8694" spans="1:7" ht="31.5">
      <c r="A8694" s="126"/>
      <c r="B8694" s="257" t="s">
        <v>24589</v>
      </c>
      <c r="C8694" s="95"/>
      <c r="D8694" s="95"/>
      <c r="E8694" s="95"/>
      <c r="F8694" s="95" t="s">
        <v>25184</v>
      </c>
      <c r="G8694" s="258"/>
    </row>
    <row r="8695" spans="1:7" ht="31.5">
      <c r="A8695" s="126"/>
      <c r="B8695" s="257" t="s">
        <v>24590</v>
      </c>
      <c r="C8695" s="95"/>
      <c r="D8695" s="95"/>
      <c r="E8695" s="95"/>
      <c r="F8695" s="95" t="s">
        <v>25184</v>
      </c>
      <c r="G8695" s="258"/>
    </row>
    <row r="8696" spans="1:7" ht="31.5">
      <c r="A8696" s="126"/>
      <c r="B8696" s="257" t="s">
        <v>24591</v>
      </c>
      <c r="C8696" s="95"/>
      <c r="D8696" s="95"/>
      <c r="E8696" s="95"/>
      <c r="F8696" s="95" t="s">
        <v>25184</v>
      </c>
      <c r="G8696" s="258"/>
    </row>
    <row r="8697" spans="1:7" ht="31.5">
      <c r="A8697" s="126"/>
      <c r="B8697" s="257" t="s">
        <v>24592</v>
      </c>
      <c r="C8697" s="95"/>
      <c r="D8697" s="95"/>
      <c r="E8697" s="95"/>
      <c r="F8697" s="95" t="s">
        <v>25184</v>
      </c>
      <c r="G8697" s="258"/>
    </row>
    <row r="8698" spans="1:7" ht="31.5">
      <c r="A8698" s="126"/>
      <c r="B8698" s="257" t="s">
        <v>24593</v>
      </c>
      <c r="C8698" s="95"/>
      <c r="D8698" s="95"/>
      <c r="E8698" s="95"/>
      <c r="F8698" s="95" t="s">
        <v>25184</v>
      </c>
      <c r="G8698" s="258"/>
    </row>
    <row r="8699" spans="1:7" ht="31.5">
      <c r="A8699" s="126"/>
      <c r="B8699" s="257" t="s">
        <v>24594</v>
      </c>
      <c r="C8699" s="95"/>
      <c r="D8699" s="95"/>
      <c r="E8699" s="95"/>
      <c r="F8699" s="95" t="s">
        <v>25184</v>
      </c>
      <c r="G8699" s="258"/>
    </row>
    <row r="8700" spans="1:7" ht="31.5">
      <c r="A8700" s="126"/>
      <c r="B8700" s="257" t="s">
        <v>24595</v>
      </c>
      <c r="C8700" s="95"/>
      <c r="D8700" s="95"/>
      <c r="E8700" s="95"/>
      <c r="F8700" s="95" t="s">
        <v>25184</v>
      </c>
      <c r="G8700" s="258"/>
    </row>
    <row r="8701" spans="1:7" ht="31.5">
      <c r="A8701" s="126"/>
      <c r="B8701" s="257" t="s">
        <v>24596</v>
      </c>
      <c r="C8701" s="95"/>
      <c r="D8701" s="95"/>
      <c r="E8701" s="95"/>
      <c r="F8701" s="95" t="s">
        <v>25184</v>
      </c>
      <c r="G8701" s="258"/>
    </row>
    <row r="8702" spans="1:7" ht="31.5">
      <c r="A8702" s="126"/>
      <c r="B8702" s="257" t="s">
        <v>24597</v>
      </c>
      <c r="C8702" s="95"/>
      <c r="D8702" s="95"/>
      <c r="E8702" s="95"/>
      <c r="F8702" s="95" t="s">
        <v>25184</v>
      </c>
      <c r="G8702" s="258"/>
    </row>
    <row r="8703" spans="1:7" ht="31.5">
      <c r="A8703" s="126"/>
      <c r="B8703" s="257" t="s">
        <v>24598</v>
      </c>
      <c r="C8703" s="95"/>
      <c r="D8703" s="95"/>
      <c r="E8703" s="95"/>
      <c r="F8703" s="95" t="s">
        <v>25184</v>
      </c>
      <c r="G8703" s="258"/>
    </row>
    <row r="8704" spans="1:7" ht="31.5">
      <c r="A8704" s="126"/>
      <c r="B8704" s="257" t="s">
        <v>24599</v>
      </c>
      <c r="C8704" s="95"/>
      <c r="D8704" s="95"/>
      <c r="E8704" s="95"/>
      <c r="F8704" s="95" t="s">
        <v>25184</v>
      </c>
      <c r="G8704" s="258"/>
    </row>
    <row r="8705" spans="1:7" ht="31.5">
      <c r="A8705" s="126"/>
      <c r="B8705" s="257" t="s">
        <v>24600</v>
      </c>
      <c r="C8705" s="95"/>
      <c r="D8705" s="95"/>
      <c r="E8705" s="95"/>
      <c r="F8705" s="95" t="s">
        <v>25184</v>
      </c>
      <c r="G8705" s="258"/>
    </row>
    <row r="8706" spans="1:7" ht="31.5">
      <c r="A8706" s="126"/>
      <c r="B8706" s="257" t="s">
        <v>24601</v>
      </c>
      <c r="C8706" s="95"/>
      <c r="D8706" s="95"/>
      <c r="E8706" s="95"/>
      <c r="F8706" s="95" t="s">
        <v>25184</v>
      </c>
      <c r="G8706" s="258"/>
    </row>
    <row r="8707" spans="1:7" ht="31.5">
      <c r="A8707" s="126"/>
      <c r="B8707" s="257" t="s">
        <v>24602</v>
      </c>
      <c r="C8707" s="95"/>
      <c r="D8707" s="95"/>
      <c r="E8707" s="95"/>
      <c r="F8707" s="95" t="s">
        <v>25184</v>
      </c>
      <c r="G8707" s="258"/>
    </row>
    <row r="8708" spans="1:7" ht="31.5">
      <c r="A8708" s="126"/>
      <c r="B8708" s="257" t="s">
        <v>24603</v>
      </c>
      <c r="C8708" s="95"/>
      <c r="D8708" s="95"/>
      <c r="E8708" s="95"/>
      <c r="F8708" s="95" t="s">
        <v>25184</v>
      </c>
      <c r="G8708" s="258"/>
    </row>
    <row r="8709" spans="1:7" ht="31.5">
      <c r="A8709" s="126"/>
      <c r="B8709" s="257" t="s">
        <v>24604</v>
      </c>
      <c r="C8709" s="95"/>
      <c r="D8709" s="95"/>
      <c r="E8709" s="95"/>
      <c r="F8709" s="95" t="s">
        <v>25184</v>
      </c>
      <c r="G8709" s="258"/>
    </row>
    <row r="8710" spans="1:7" ht="31.5">
      <c r="A8710" s="126"/>
      <c r="B8710" s="257" t="s">
        <v>24605</v>
      </c>
      <c r="C8710" s="95"/>
      <c r="D8710" s="95"/>
      <c r="E8710" s="95"/>
      <c r="F8710" s="95" t="s">
        <v>25184</v>
      </c>
      <c r="G8710" s="258"/>
    </row>
    <row r="8711" spans="1:7" ht="31.5">
      <c r="A8711" s="126"/>
      <c r="B8711" s="257" t="s">
        <v>24606</v>
      </c>
      <c r="C8711" s="95"/>
      <c r="D8711" s="95"/>
      <c r="E8711" s="95"/>
      <c r="F8711" s="95" t="s">
        <v>25184</v>
      </c>
      <c r="G8711" s="258"/>
    </row>
    <row r="8712" spans="1:7" ht="31.5">
      <c r="A8712" s="126"/>
      <c r="B8712" s="257" t="s">
        <v>24607</v>
      </c>
      <c r="C8712" s="95"/>
      <c r="D8712" s="95"/>
      <c r="E8712" s="95"/>
      <c r="F8712" s="95" t="s">
        <v>25184</v>
      </c>
      <c r="G8712" s="258"/>
    </row>
    <row r="8713" spans="1:7" ht="31.5">
      <c r="A8713" s="126"/>
      <c r="B8713" s="257" t="s">
        <v>24608</v>
      </c>
      <c r="C8713" s="95"/>
      <c r="D8713" s="95"/>
      <c r="E8713" s="95"/>
      <c r="F8713" s="95" t="s">
        <v>25184</v>
      </c>
      <c r="G8713" s="258"/>
    </row>
    <row r="8714" spans="1:7" ht="31.5">
      <c r="A8714" s="126"/>
      <c r="B8714" s="257" t="s">
        <v>24609</v>
      </c>
      <c r="C8714" s="95"/>
      <c r="D8714" s="95"/>
      <c r="E8714" s="95"/>
      <c r="F8714" s="95" t="s">
        <v>25184</v>
      </c>
      <c r="G8714" s="258"/>
    </row>
    <row r="8715" spans="1:7" ht="31.5">
      <c r="A8715" s="126"/>
      <c r="B8715" s="257" t="s">
        <v>24610</v>
      </c>
      <c r="C8715" s="95"/>
      <c r="D8715" s="95"/>
      <c r="E8715" s="95"/>
      <c r="F8715" s="95" t="s">
        <v>25184</v>
      </c>
      <c r="G8715" s="258"/>
    </row>
    <row r="8716" spans="1:7" ht="31.5">
      <c r="A8716" s="126"/>
      <c r="B8716" s="257" t="s">
        <v>24611</v>
      </c>
      <c r="C8716" s="95"/>
      <c r="D8716" s="95"/>
      <c r="E8716" s="95"/>
      <c r="F8716" s="95" t="s">
        <v>25184</v>
      </c>
      <c r="G8716" s="258"/>
    </row>
    <row r="8717" spans="1:7" ht="31.5">
      <c r="A8717" s="126"/>
      <c r="B8717" s="257" t="s">
        <v>24612</v>
      </c>
      <c r="C8717" s="95"/>
      <c r="D8717" s="95"/>
      <c r="E8717" s="95"/>
      <c r="F8717" s="95" t="s">
        <v>25184</v>
      </c>
      <c r="G8717" s="258"/>
    </row>
    <row r="8718" spans="1:7" ht="31.5">
      <c r="A8718" s="126"/>
      <c r="B8718" s="257" t="s">
        <v>24613</v>
      </c>
      <c r="C8718" s="95"/>
      <c r="D8718" s="95"/>
      <c r="E8718" s="95"/>
      <c r="F8718" s="95" t="s">
        <v>25184</v>
      </c>
      <c r="G8718" s="258"/>
    </row>
    <row r="8719" spans="1:7" ht="31.5">
      <c r="A8719" s="126"/>
      <c r="B8719" s="257" t="s">
        <v>24614</v>
      </c>
      <c r="C8719" s="95"/>
      <c r="D8719" s="95"/>
      <c r="E8719" s="95"/>
      <c r="F8719" s="95" t="s">
        <v>25184</v>
      </c>
      <c r="G8719" s="258"/>
    </row>
    <row r="8720" spans="1:7" ht="31.5">
      <c r="A8720" s="126"/>
      <c r="B8720" s="257" t="s">
        <v>24615</v>
      </c>
      <c r="C8720" s="95"/>
      <c r="D8720" s="95"/>
      <c r="E8720" s="95"/>
      <c r="F8720" s="95" t="s">
        <v>25184</v>
      </c>
      <c r="G8720" s="258"/>
    </row>
    <row r="8721" spans="1:7" ht="31.5">
      <c r="A8721" s="126"/>
      <c r="B8721" s="257" t="s">
        <v>24616</v>
      </c>
      <c r="C8721" s="95"/>
      <c r="D8721" s="95"/>
      <c r="E8721" s="95"/>
      <c r="F8721" s="95" t="s">
        <v>25184</v>
      </c>
      <c r="G8721" s="258"/>
    </row>
    <row r="8722" spans="1:7" ht="31.5">
      <c r="A8722" s="126"/>
      <c r="B8722" s="257" t="s">
        <v>24617</v>
      </c>
      <c r="C8722" s="95"/>
      <c r="D8722" s="95"/>
      <c r="E8722" s="95"/>
      <c r="F8722" s="95" t="s">
        <v>25184</v>
      </c>
      <c r="G8722" s="258"/>
    </row>
    <row r="8723" spans="1:7" ht="31.5">
      <c r="A8723" s="126"/>
      <c r="B8723" s="257" t="s">
        <v>24618</v>
      </c>
      <c r="C8723" s="95"/>
      <c r="D8723" s="95"/>
      <c r="E8723" s="95"/>
      <c r="F8723" s="95" t="s">
        <v>25184</v>
      </c>
      <c r="G8723" s="258"/>
    </row>
    <row r="8724" spans="1:7" ht="31.5">
      <c r="A8724" s="126"/>
      <c r="B8724" s="257" t="s">
        <v>24619</v>
      </c>
      <c r="C8724" s="95"/>
      <c r="D8724" s="95"/>
      <c r="E8724" s="95"/>
      <c r="F8724" s="95" t="s">
        <v>25184</v>
      </c>
      <c r="G8724" s="258"/>
    </row>
    <row r="8725" spans="1:7" ht="31.5">
      <c r="A8725" s="126"/>
      <c r="B8725" s="257" t="s">
        <v>24620</v>
      </c>
      <c r="C8725" s="95"/>
      <c r="D8725" s="95"/>
      <c r="E8725" s="95"/>
      <c r="F8725" s="95" t="s">
        <v>25184</v>
      </c>
      <c r="G8725" s="258"/>
    </row>
    <row r="8726" spans="1:7" ht="31.5">
      <c r="A8726" s="126"/>
      <c r="B8726" s="257" t="s">
        <v>24621</v>
      </c>
      <c r="C8726" s="95"/>
      <c r="D8726" s="95"/>
      <c r="E8726" s="95"/>
      <c r="F8726" s="95" t="s">
        <v>25184</v>
      </c>
      <c r="G8726" s="258"/>
    </row>
    <row r="8727" spans="1:7" ht="31.5">
      <c r="A8727" s="126"/>
      <c r="B8727" s="257" t="s">
        <v>24622</v>
      </c>
      <c r="C8727" s="95"/>
      <c r="D8727" s="95"/>
      <c r="E8727" s="95"/>
      <c r="F8727" s="95" t="s">
        <v>25184</v>
      </c>
      <c r="G8727" s="258"/>
    </row>
    <row r="8728" spans="1:7" ht="31.5">
      <c r="A8728" s="126"/>
      <c r="B8728" s="257" t="s">
        <v>24623</v>
      </c>
      <c r="C8728" s="95"/>
      <c r="D8728" s="95"/>
      <c r="E8728" s="95"/>
      <c r="F8728" s="95" t="s">
        <v>25184</v>
      </c>
      <c r="G8728" s="258"/>
    </row>
    <row r="8729" spans="1:7" ht="31.5">
      <c r="A8729" s="126"/>
      <c r="B8729" s="257" t="s">
        <v>24624</v>
      </c>
      <c r="C8729" s="95"/>
      <c r="D8729" s="95"/>
      <c r="E8729" s="95"/>
      <c r="F8729" s="95" t="s">
        <v>25184</v>
      </c>
      <c r="G8729" s="258"/>
    </row>
    <row r="8730" spans="1:7" ht="31.5">
      <c r="A8730" s="126"/>
      <c r="B8730" s="257" t="s">
        <v>24625</v>
      </c>
      <c r="C8730" s="95"/>
      <c r="D8730" s="95"/>
      <c r="E8730" s="95"/>
      <c r="F8730" s="95" t="s">
        <v>25184</v>
      </c>
      <c r="G8730" s="258"/>
    </row>
    <row r="8731" spans="1:7" ht="31.5">
      <c r="A8731" s="126"/>
      <c r="B8731" s="257" t="s">
        <v>24626</v>
      </c>
      <c r="C8731" s="95"/>
      <c r="D8731" s="95"/>
      <c r="E8731" s="95"/>
      <c r="F8731" s="95" t="s">
        <v>25184</v>
      </c>
      <c r="G8731" s="258"/>
    </row>
    <row r="8732" spans="1:7" ht="31.5">
      <c r="A8732" s="126"/>
      <c r="B8732" s="257" t="s">
        <v>24627</v>
      </c>
      <c r="C8732" s="95"/>
      <c r="D8732" s="95"/>
      <c r="E8732" s="95"/>
      <c r="F8732" s="95" t="s">
        <v>25184</v>
      </c>
      <c r="G8732" s="258"/>
    </row>
    <row r="8733" spans="1:7" ht="31.5">
      <c r="A8733" s="126"/>
      <c r="B8733" s="257" t="s">
        <v>24628</v>
      </c>
      <c r="C8733" s="95"/>
      <c r="D8733" s="95"/>
      <c r="E8733" s="95"/>
      <c r="F8733" s="95" t="s">
        <v>25184</v>
      </c>
      <c r="G8733" s="258"/>
    </row>
    <row r="8734" spans="1:7" ht="31.5">
      <c r="A8734" s="126"/>
      <c r="B8734" s="257" t="s">
        <v>24629</v>
      </c>
      <c r="C8734" s="95"/>
      <c r="D8734" s="95"/>
      <c r="E8734" s="95"/>
      <c r="F8734" s="95" t="s">
        <v>25184</v>
      </c>
      <c r="G8734" s="258"/>
    </row>
    <row r="8735" spans="1:7" ht="31.5">
      <c r="A8735" s="126"/>
      <c r="B8735" s="257" t="s">
        <v>24630</v>
      </c>
      <c r="C8735" s="95"/>
      <c r="D8735" s="95"/>
      <c r="E8735" s="95"/>
      <c r="F8735" s="95" t="s">
        <v>25184</v>
      </c>
      <c r="G8735" s="258"/>
    </row>
    <row r="8736" spans="1:7" ht="31.5">
      <c r="A8736" s="126"/>
      <c r="B8736" s="257" t="s">
        <v>24631</v>
      </c>
      <c r="C8736" s="95"/>
      <c r="D8736" s="95"/>
      <c r="E8736" s="95"/>
      <c r="F8736" s="95" t="s">
        <v>25184</v>
      </c>
      <c r="G8736" s="258"/>
    </row>
    <row r="8737" spans="1:7" ht="31.5">
      <c r="A8737" s="126"/>
      <c r="B8737" s="257" t="s">
        <v>24632</v>
      </c>
      <c r="C8737" s="95"/>
      <c r="D8737" s="95"/>
      <c r="E8737" s="95"/>
      <c r="F8737" s="95" t="s">
        <v>25184</v>
      </c>
      <c r="G8737" s="258"/>
    </row>
    <row r="8738" spans="1:7" ht="31.5">
      <c r="A8738" s="126"/>
      <c r="B8738" s="257" t="s">
        <v>24633</v>
      </c>
      <c r="C8738" s="95"/>
      <c r="D8738" s="95"/>
      <c r="E8738" s="95"/>
      <c r="F8738" s="95" t="s">
        <v>25184</v>
      </c>
      <c r="G8738" s="258"/>
    </row>
    <row r="8739" spans="1:7" ht="31.5">
      <c r="A8739" s="126"/>
      <c r="B8739" s="257" t="s">
        <v>24634</v>
      </c>
      <c r="C8739" s="95"/>
      <c r="D8739" s="95"/>
      <c r="E8739" s="95"/>
      <c r="F8739" s="95" t="s">
        <v>25184</v>
      </c>
      <c r="G8739" s="258"/>
    </row>
    <row r="8740" spans="1:7" ht="31.5">
      <c r="A8740" s="126"/>
      <c r="B8740" s="257" t="s">
        <v>24635</v>
      </c>
      <c r="C8740" s="95"/>
      <c r="D8740" s="95"/>
      <c r="E8740" s="95"/>
      <c r="F8740" s="95" t="s">
        <v>25184</v>
      </c>
      <c r="G8740" s="258"/>
    </row>
    <row r="8741" spans="1:7" ht="31.5">
      <c r="A8741" s="126"/>
      <c r="B8741" s="257" t="s">
        <v>24636</v>
      </c>
      <c r="C8741" s="95"/>
      <c r="D8741" s="95"/>
      <c r="E8741" s="95"/>
      <c r="F8741" s="95" t="s">
        <v>25184</v>
      </c>
      <c r="G8741" s="258"/>
    </row>
    <row r="8742" spans="1:7" ht="31.5">
      <c r="A8742" s="126"/>
      <c r="B8742" s="257" t="s">
        <v>24637</v>
      </c>
      <c r="C8742" s="95"/>
      <c r="D8742" s="95"/>
      <c r="E8742" s="95"/>
      <c r="F8742" s="95" t="s">
        <v>25184</v>
      </c>
      <c r="G8742" s="258"/>
    </row>
    <row r="8743" spans="1:7" ht="31.5">
      <c r="A8743" s="126"/>
      <c r="B8743" s="257" t="s">
        <v>24638</v>
      </c>
      <c r="C8743" s="95"/>
      <c r="D8743" s="95"/>
      <c r="E8743" s="95"/>
      <c r="F8743" s="95" t="s">
        <v>25184</v>
      </c>
      <c r="G8743" s="258"/>
    </row>
    <row r="8744" spans="1:7" ht="31.5">
      <c r="A8744" s="126"/>
      <c r="B8744" s="257" t="s">
        <v>24639</v>
      </c>
      <c r="C8744" s="95"/>
      <c r="D8744" s="95"/>
      <c r="E8744" s="95"/>
      <c r="F8744" s="95" t="s">
        <v>25184</v>
      </c>
      <c r="G8744" s="258"/>
    </row>
    <row r="8745" spans="1:7" ht="31.5">
      <c r="A8745" s="126"/>
      <c r="B8745" s="257" t="s">
        <v>24640</v>
      </c>
      <c r="C8745" s="95"/>
      <c r="D8745" s="95"/>
      <c r="E8745" s="95"/>
      <c r="F8745" s="95" t="s">
        <v>25184</v>
      </c>
      <c r="G8745" s="258"/>
    </row>
    <row r="8746" spans="1:7" ht="31.5">
      <c r="A8746" s="126"/>
      <c r="B8746" s="257" t="s">
        <v>24641</v>
      </c>
      <c r="C8746" s="95"/>
      <c r="D8746" s="95"/>
      <c r="E8746" s="95"/>
      <c r="F8746" s="95" t="s">
        <v>25184</v>
      </c>
      <c r="G8746" s="258"/>
    </row>
    <row r="8747" spans="1:7" ht="31.5">
      <c r="A8747" s="126"/>
      <c r="B8747" s="257" t="s">
        <v>24642</v>
      </c>
      <c r="C8747" s="95"/>
      <c r="D8747" s="95"/>
      <c r="E8747" s="95"/>
      <c r="F8747" s="95" t="s">
        <v>25184</v>
      </c>
      <c r="G8747" s="258"/>
    </row>
    <row r="8748" spans="1:7" ht="31.5">
      <c r="A8748" s="126"/>
      <c r="B8748" s="257" t="s">
        <v>24643</v>
      </c>
      <c r="C8748" s="95"/>
      <c r="D8748" s="95"/>
      <c r="E8748" s="95"/>
      <c r="F8748" s="95" t="s">
        <v>25184</v>
      </c>
      <c r="G8748" s="258"/>
    </row>
    <row r="8749" spans="1:7" ht="31.5">
      <c r="A8749" s="126"/>
      <c r="B8749" s="257" t="s">
        <v>24644</v>
      </c>
      <c r="C8749" s="95"/>
      <c r="D8749" s="95"/>
      <c r="E8749" s="95"/>
      <c r="F8749" s="95" t="s">
        <v>25184</v>
      </c>
      <c r="G8749" s="258"/>
    </row>
    <row r="8750" spans="1:7" ht="31.5">
      <c r="A8750" s="126"/>
      <c r="B8750" s="257" t="s">
        <v>24645</v>
      </c>
      <c r="C8750" s="95"/>
      <c r="D8750" s="95"/>
      <c r="E8750" s="95"/>
      <c r="F8750" s="95" t="s">
        <v>25184</v>
      </c>
      <c r="G8750" s="258"/>
    </row>
    <row r="8751" spans="1:7" ht="31.5">
      <c r="A8751" s="126"/>
      <c r="B8751" s="257" t="s">
        <v>24646</v>
      </c>
      <c r="C8751" s="95"/>
      <c r="D8751" s="95"/>
      <c r="E8751" s="95"/>
      <c r="F8751" s="95" t="s">
        <v>25184</v>
      </c>
      <c r="G8751" s="258"/>
    </row>
    <row r="8752" spans="1:7" ht="31.5">
      <c r="A8752" s="126"/>
      <c r="B8752" s="257" t="s">
        <v>24647</v>
      </c>
      <c r="C8752" s="95"/>
      <c r="D8752" s="95"/>
      <c r="E8752" s="95"/>
      <c r="F8752" s="95" t="s">
        <v>25184</v>
      </c>
      <c r="G8752" s="258"/>
    </row>
    <row r="8753" spans="1:7" ht="31.5">
      <c r="A8753" s="126"/>
      <c r="B8753" s="257" t="s">
        <v>24648</v>
      </c>
      <c r="C8753" s="95"/>
      <c r="D8753" s="95"/>
      <c r="E8753" s="95"/>
      <c r="F8753" s="95" t="s">
        <v>25184</v>
      </c>
      <c r="G8753" s="258"/>
    </row>
    <row r="8754" spans="1:7" ht="31.5">
      <c r="A8754" s="126"/>
      <c r="B8754" s="257" t="s">
        <v>24649</v>
      </c>
      <c r="C8754" s="95"/>
      <c r="D8754" s="95"/>
      <c r="E8754" s="95"/>
      <c r="F8754" s="95" t="s">
        <v>25184</v>
      </c>
      <c r="G8754" s="258"/>
    </row>
    <row r="8755" spans="1:7" ht="31.5">
      <c r="A8755" s="126"/>
      <c r="B8755" s="257" t="s">
        <v>24650</v>
      </c>
      <c r="C8755" s="95"/>
      <c r="D8755" s="95"/>
      <c r="E8755" s="95"/>
      <c r="F8755" s="95" t="s">
        <v>25184</v>
      </c>
      <c r="G8755" s="258"/>
    </row>
    <row r="8756" spans="1:7" ht="31.5">
      <c r="A8756" s="126"/>
      <c r="B8756" s="257" t="s">
        <v>24651</v>
      </c>
      <c r="C8756" s="95"/>
      <c r="D8756" s="95"/>
      <c r="E8756" s="95"/>
      <c r="F8756" s="95" t="s">
        <v>25184</v>
      </c>
      <c r="G8756" s="258"/>
    </row>
    <row r="8757" spans="1:7" ht="31.5">
      <c r="A8757" s="126"/>
      <c r="B8757" s="257" t="s">
        <v>24652</v>
      </c>
      <c r="C8757" s="95"/>
      <c r="D8757" s="95"/>
      <c r="E8757" s="95"/>
      <c r="F8757" s="95" t="s">
        <v>25184</v>
      </c>
      <c r="G8757" s="258"/>
    </row>
    <row r="8758" spans="1:7" ht="31.5">
      <c r="A8758" s="126"/>
      <c r="B8758" s="257" t="s">
        <v>24653</v>
      </c>
      <c r="C8758" s="95"/>
      <c r="D8758" s="95"/>
      <c r="E8758" s="95"/>
      <c r="F8758" s="95" t="s">
        <v>25184</v>
      </c>
      <c r="G8758" s="258"/>
    </row>
    <row r="8759" spans="1:7" ht="31.5">
      <c r="A8759" s="126"/>
      <c r="B8759" s="257" t="s">
        <v>24654</v>
      </c>
      <c r="C8759" s="95"/>
      <c r="D8759" s="95"/>
      <c r="E8759" s="95"/>
      <c r="F8759" s="95" t="s">
        <v>25184</v>
      </c>
      <c r="G8759" s="258"/>
    </row>
    <row r="8760" spans="1:7" ht="31.5">
      <c r="A8760" s="126"/>
      <c r="B8760" s="257" t="s">
        <v>24655</v>
      </c>
      <c r="C8760" s="95"/>
      <c r="D8760" s="95"/>
      <c r="E8760" s="95"/>
      <c r="F8760" s="95" t="s">
        <v>25184</v>
      </c>
      <c r="G8760" s="258"/>
    </row>
    <row r="8761" spans="1:7" ht="31.5">
      <c r="A8761" s="126"/>
      <c r="B8761" s="257" t="s">
        <v>24656</v>
      </c>
      <c r="C8761" s="95"/>
      <c r="D8761" s="95"/>
      <c r="E8761" s="95"/>
      <c r="F8761" s="95" t="s">
        <v>25184</v>
      </c>
      <c r="G8761" s="258"/>
    </row>
    <row r="8762" spans="1:7" ht="31.5">
      <c r="A8762" s="126"/>
      <c r="B8762" s="257" t="s">
        <v>24657</v>
      </c>
      <c r="C8762" s="95"/>
      <c r="D8762" s="95"/>
      <c r="E8762" s="95"/>
      <c r="F8762" s="95" t="s">
        <v>25184</v>
      </c>
      <c r="G8762" s="258"/>
    </row>
    <row r="8763" spans="1:7" ht="31.5">
      <c r="A8763" s="126"/>
      <c r="B8763" s="257" t="s">
        <v>24658</v>
      </c>
      <c r="C8763" s="95"/>
      <c r="D8763" s="95"/>
      <c r="E8763" s="95"/>
      <c r="F8763" s="95" t="s">
        <v>25184</v>
      </c>
      <c r="G8763" s="258"/>
    </row>
    <row r="8764" spans="1:7" ht="31.5">
      <c r="A8764" s="126"/>
      <c r="B8764" s="257" t="s">
        <v>24659</v>
      </c>
      <c r="C8764" s="95"/>
      <c r="D8764" s="95"/>
      <c r="E8764" s="95"/>
      <c r="F8764" s="95" t="s">
        <v>25184</v>
      </c>
      <c r="G8764" s="258"/>
    </row>
    <row r="8765" spans="1:7" ht="31.5">
      <c r="A8765" s="126"/>
      <c r="B8765" s="257" t="s">
        <v>24660</v>
      </c>
      <c r="C8765" s="95"/>
      <c r="D8765" s="95"/>
      <c r="E8765" s="95"/>
      <c r="F8765" s="95" t="s">
        <v>25184</v>
      </c>
      <c r="G8765" s="258"/>
    </row>
    <row r="8766" spans="1:7" ht="31.5">
      <c r="A8766" s="126"/>
      <c r="B8766" s="257" t="s">
        <v>24661</v>
      </c>
      <c r="C8766" s="95"/>
      <c r="D8766" s="95"/>
      <c r="E8766" s="95"/>
      <c r="F8766" s="95" t="s">
        <v>25184</v>
      </c>
      <c r="G8766" s="258"/>
    </row>
    <row r="8767" spans="1:7" ht="31.5">
      <c r="A8767" s="126"/>
      <c r="B8767" s="257" t="s">
        <v>24662</v>
      </c>
      <c r="C8767" s="95"/>
      <c r="D8767" s="95"/>
      <c r="E8767" s="95"/>
      <c r="F8767" s="95" t="s">
        <v>25184</v>
      </c>
      <c r="G8767" s="258"/>
    </row>
    <row r="8768" spans="1:7" ht="31.5">
      <c r="A8768" s="126"/>
      <c r="B8768" s="257" t="s">
        <v>24663</v>
      </c>
      <c r="C8768" s="95"/>
      <c r="D8768" s="95"/>
      <c r="E8768" s="95"/>
      <c r="F8768" s="95" t="s">
        <v>25184</v>
      </c>
      <c r="G8768" s="258"/>
    </row>
    <row r="8769" spans="1:7" ht="31.5">
      <c r="A8769" s="126"/>
      <c r="B8769" s="257" t="s">
        <v>24664</v>
      </c>
      <c r="C8769" s="95"/>
      <c r="D8769" s="95"/>
      <c r="E8769" s="95"/>
      <c r="F8769" s="95" t="s">
        <v>25184</v>
      </c>
      <c r="G8769" s="258"/>
    </row>
    <row r="8770" spans="1:7" ht="31.5">
      <c r="A8770" s="126"/>
      <c r="B8770" s="257" t="s">
        <v>24665</v>
      </c>
      <c r="C8770" s="95"/>
      <c r="D8770" s="95"/>
      <c r="E8770" s="95"/>
      <c r="F8770" s="95" t="s">
        <v>25184</v>
      </c>
      <c r="G8770" s="258"/>
    </row>
    <row r="8771" spans="1:7" ht="31.5">
      <c r="A8771" s="126"/>
      <c r="B8771" s="257" t="s">
        <v>24666</v>
      </c>
      <c r="C8771" s="95"/>
      <c r="D8771" s="95"/>
      <c r="E8771" s="95"/>
      <c r="F8771" s="95" t="s">
        <v>25184</v>
      </c>
      <c r="G8771" s="258"/>
    </row>
    <row r="8772" spans="1:7" ht="31.5">
      <c r="A8772" s="126"/>
      <c r="B8772" s="257" t="s">
        <v>24667</v>
      </c>
      <c r="C8772" s="95"/>
      <c r="D8772" s="95"/>
      <c r="E8772" s="95"/>
      <c r="F8772" s="95" t="s">
        <v>25184</v>
      </c>
      <c r="G8772" s="258"/>
    </row>
    <row r="8773" spans="1:7" ht="31.5">
      <c r="A8773" s="126"/>
      <c r="B8773" s="257" t="s">
        <v>24668</v>
      </c>
      <c r="C8773" s="95"/>
      <c r="D8773" s="95"/>
      <c r="E8773" s="95"/>
      <c r="F8773" s="95" t="s">
        <v>25184</v>
      </c>
      <c r="G8773" s="258"/>
    </row>
    <row r="8774" spans="1:7" ht="31.5">
      <c r="A8774" s="126"/>
      <c r="B8774" s="257" t="s">
        <v>24669</v>
      </c>
      <c r="C8774" s="95"/>
      <c r="D8774" s="95"/>
      <c r="E8774" s="95"/>
      <c r="F8774" s="95" t="s">
        <v>25184</v>
      </c>
      <c r="G8774" s="258"/>
    </row>
    <row r="8775" spans="1:7" ht="31.5">
      <c r="A8775" s="126"/>
      <c r="B8775" s="257" t="s">
        <v>24670</v>
      </c>
      <c r="C8775" s="95"/>
      <c r="D8775" s="95"/>
      <c r="E8775" s="95"/>
      <c r="F8775" s="95" t="s">
        <v>25184</v>
      </c>
      <c r="G8775" s="258"/>
    </row>
    <row r="8776" spans="1:7" ht="31.5">
      <c r="A8776" s="126"/>
      <c r="B8776" s="257" t="s">
        <v>24671</v>
      </c>
      <c r="C8776" s="95"/>
      <c r="D8776" s="95"/>
      <c r="E8776" s="95"/>
      <c r="F8776" s="95" t="s">
        <v>25184</v>
      </c>
      <c r="G8776" s="258"/>
    </row>
    <row r="8777" spans="1:7" ht="31.5">
      <c r="A8777" s="126"/>
      <c r="B8777" s="257" t="s">
        <v>24672</v>
      </c>
      <c r="C8777" s="95"/>
      <c r="D8777" s="95"/>
      <c r="E8777" s="95"/>
      <c r="F8777" s="95" t="s">
        <v>25184</v>
      </c>
      <c r="G8777" s="258"/>
    </row>
    <row r="8778" spans="1:7" ht="31.5">
      <c r="A8778" s="126"/>
      <c r="B8778" s="257" t="s">
        <v>24673</v>
      </c>
      <c r="C8778" s="95"/>
      <c r="D8778" s="95"/>
      <c r="E8778" s="95"/>
      <c r="F8778" s="95" t="s">
        <v>25184</v>
      </c>
      <c r="G8778" s="258"/>
    </row>
    <row r="8779" spans="1:7" ht="31.5">
      <c r="A8779" s="126"/>
      <c r="B8779" s="257" t="s">
        <v>24674</v>
      </c>
      <c r="C8779" s="95"/>
      <c r="D8779" s="95"/>
      <c r="E8779" s="95"/>
      <c r="F8779" s="95" t="s">
        <v>25184</v>
      </c>
      <c r="G8779" s="258"/>
    </row>
    <row r="8780" spans="1:7" ht="31.5">
      <c r="A8780" s="126"/>
      <c r="B8780" s="257" t="s">
        <v>24675</v>
      </c>
      <c r="C8780" s="95"/>
      <c r="D8780" s="95"/>
      <c r="E8780" s="95"/>
      <c r="F8780" s="95" t="s">
        <v>25184</v>
      </c>
      <c r="G8780" s="258"/>
    </row>
    <row r="8781" spans="1:7" ht="31.5">
      <c r="A8781" s="126"/>
      <c r="B8781" s="257" t="s">
        <v>24676</v>
      </c>
      <c r="C8781" s="95"/>
      <c r="D8781" s="95"/>
      <c r="E8781" s="95"/>
      <c r="F8781" s="95" t="s">
        <v>25184</v>
      </c>
      <c r="G8781" s="258"/>
    </row>
    <row r="8782" spans="1:7" ht="31.5">
      <c r="A8782" s="126"/>
      <c r="B8782" s="257" t="s">
        <v>24677</v>
      </c>
      <c r="C8782" s="95"/>
      <c r="D8782" s="95"/>
      <c r="E8782" s="95"/>
      <c r="F8782" s="95" t="s">
        <v>25184</v>
      </c>
      <c r="G8782" s="258"/>
    </row>
    <row r="8783" spans="1:7" ht="31.5">
      <c r="A8783" s="126"/>
      <c r="B8783" s="257" t="s">
        <v>24678</v>
      </c>
      <c r="C8783" s="95"/>
      <c r="D8783" s="95"/>
      <c r="E8783" s="95"/>
      <c r="F8783" s="95" t="s">
        <v>25184</v>
      </c>
      <c r="G8783" s="258"/>
    </row>
    <row r="8784" spans="1:7" ht="31.5">
      <c r="A8784" s="126"/>
      <c r="B8784" s="257" t="s">
        <v>24679</v>
      </c>
      <c r="C8784" s="95"/>
      <c r="D8784" s="95"/>
      <c r="E8784" s="95"/>
      <c r="F8784" s="95" t="s">
        <v>25184</v>
      </c>
      <c r="G8784" s="258"/>
    </row>
    <row r="8785" spans="1:7" ht="31.5">
      <c r="A8785" s="126"/>
      <c r="B8785" s="257" t="s">
        <v>24680</v>
      </c>
      <c r="C8785" s="95"/>
      <c r="D8785" s="95"/>
      <c r="E8785" s="95"/>
      <c r="F8785" s="95" t="s">
        <v>25184</v>
      </c>
      <c r="G8785" s="258"/>
    </row>
    <row r="8786" spans="1:7" ht="31.5">
      <c r="A8786" s="126"/>
      <c r="B8786" s="257" t="s">
        <v>24681</v>
      </c>
      <c r="C8786" s="95"/>
      <c r="D8786" s="95"/>
      <c r="E8786" s="95"/>
      <c r="F8786" s="95" t="s">
        <v>25184</v>
      </c>
      <c r="G8786" s="258"/>
    </row>
    <row r="8787" spans="1:7" ht="31.5">
      <c r="A8787" s="126"/>
      <c r="B8787" s="257" t="s">
        <v>24682</v>
      </c>
      <c r="C8787" s="95"/>
      <c r="D8787" s="95"/>
      <c r="E8787" s="95"/>
      <c r="F8787" s="95" t="s">
        <v>25184</v>
      </c>
      <c r="G8787" s="258"/>
    </row>
    <row r="8788" spans="1:7" ht="31.5">
      <c r="A8788" s="126"/>
      <c r="B8788" s="257" t="s">
        <v>24683</v>
      </c>
      <c r="C8788" s="95"/>
      <c r="D8788" s="95"/>
      <c r="E8788" s="95"/>
      <c r="F8788" s="95" t="s">
        <v>25184</v>
      </c>
      <c r="G8788" s="258"/>
    </row>
    <row r="8789" spans="1:7" ht="31.5">
      <c r="A8789" s="126"/>
      <c r="B8789" s="257" t="s">
        <v>24684</v>
      </c>
      <c r="C8789" s="95"/>
      <c r="D8789" s="95"/>
      <c r="E8789" s="95"/>
      <c r="F8789" s="95" t="s">
        <v>25184</v>
      </c>
      <c r="G8789" s="258"/>
    </row>
    <row r="8790" spans="1:7" ht="31.5">
      <c r="A8790" s="126"/>
      <c r="B8790" s="257" t="s">
        <v>24685</v>
      </c>
      <c r="C8790" s="95"/>
      <c r="D8790" s="95"/>
      <c r="E8790" s="95"/>
      <c r="F8790" s="95" t="s">
        <v>25184</v>
      </c>
      <c r="G8790" s="258"/>
    </row>
    <row r="8791" spans="1:7" ht="31.5">
      <c r="A8791" s="126"/>
      <c r="B8791" s="257" t="s">
        <v>24686</v>
      </c>
      <c r="C8791" s="95"/>
      <c r="D8791" s="95"/>
      <c r="E8791" s="95"/>
      <c r="F8791" s="95" t="s">
        <v>25184</v>
      </c>
      <c r="G8791" s="258"/>
    </row>
    <row r="8792" spans="1:7" ht="31.5">
      <c r="A8792" s="126"/>
      <c r="B8792" s="257" t="s">
        <v>24687</v>
      </c>
      <c r="C8792" s="95"/>
      <c r="D8792" s="95"/>
      <c r="E8792" s="95"/>
      <c r="F8792" s="95" t="s">
        <v>25184</v>
      </c>
      <c r="G8792" s="258"/>
    </row>
    <row r="8793" spans="1:7" ht="31.5">
      <c r="A8793" s="126"/>
      <c r="B8793" s="257" t="s">
        <v>24688</v>
      </c>
      <c r="C8793" s="95"/>
      <c r="D8793" s="95"/>
      <c r="E8793" s="95"/>
      <c r="F8793" s="95" t="s">
        <v>25184</v>
      </c>
      <c r="G8793" s="258"/>
    </row>
    <row r="8794" spans="1:7" ht="31.5">
      <c r="A8794" s="126"/>
      <c r="B8794" s="257" t="s">
        <v>24689</v>
      </c>
      <c r="C8794" s="95"/>
      <c r="D8794" s="95"/>
      <c r="E8794" s="95"/>
      <c r="F8794" s="95" t="s">
        <v>25184</v>
      </c>
      <c r="G8794" s="258"/>
    </row>
    <row r="8795" spans="1:7" ht="31.5">
      <c r="A8795" s="126"/>
      <c r="B8795" s="257" t="s">
        <v>24690</v>
      </c>
      <c r="C8795" s="95"/>
      <c r="D8795" s="95"/>
      <c r="E8795" s="95"/>
      <c r="F8795" s="95" t="s">
        <v>25184</v>
      </c>
      <c r="G8795" s="258"/>
    </row>
    <row r="8796" spans="1:7" ht="31.5">
      <c r="A8796" s="126"/>
      <c r="B8796" s="257" t="s">
        <v>24691</v>
      </c>
      <c r="C8796" s="95"/>
      <c r="D8796" s="95"/>
      <c r="E8796" s="95"/>
      <c r="F8796" s="95" t="s">
        <v>25184</v>
      </c>
      <c r="G8796" s="258"/>
    </row>
    <row r="8797" spans="1:7" ht="31.5">
      <c r="A8797" s="126"/>
      <c r="B8797" s="257" t="s">
        <v>24692</v>
      </c>
      <c r="C8797" s="95"/>
      <c r="D8797" s="95"/>
      <c r="E8797" s="95"/>
      <c r="F8797" s="95" t="s">
        <v>25184</v>
      </c>
      <c r="G8797" s="258"/>
    </row>
    <row r="8798" spans="1:7" ht="31.5">
      <c r="A8798" s="126"/>
      <c r="B8798" s="257" t="s">
        <v>24693</v>
      </c>
      <c r="C8798" s="95"/>
      <c r="D8798" s="95"/>
      <c r="E8798" s="95"/>
      <c r="F8798" s="95" t="s">
        <v>25184</v>
      </c>
      <c r="G8798" s="258"/>
    </row>
    <row r="8799" spans="1:7" ht="31.5">
      <c r="A8799" s="126"/>
      <c r="B8799" s="257" t="s">
        <v>24694</v>
      </c>
      <c r="C8799" s="95"/>
      <c r="D8799" s="95"/>
      <c r="E8799" s="95"/>
      <c r="F8799" s="95" t="s">
        <v>25184</v>
      </c>
      <c r="G8799" s="258"/>
    </row>
    <row r="8800" spans="1:7" ht="31.5">
      <c r="A8800" s="126"/>
      <c r="B8800" s="257" t="s">
        <v>24695</v>
      </c>
      <c r="C8800" s="95"/>
      <c r="D8800" s="95"/>
      <c r="E8800" s="95"/>
      <c r="F8800" s="95" t="s">
        <v>25184</v>
      </c>
      <c r="G8800" s="258"/>
    </row>
    <row r="8801" spans="1:7" ht="31.5">
      <c r="A8801" s="126"/>
      <c r="B8801" s="257" t="s">
        <v>24696</v>
      </c>
      <c r="C8801" s="95"/>
      <c r="D8801" s="95"/>
      <c r="E8801" s="95"/>
      <c r="F8801" s="95" t="s">
        <v>25184</v>
      </c>
      <c r="G8801" s="258"/>
    </row>
    <row r="8802" spans="1:7" ht="31.5">
      <c r="A8802" s="126"/>
      <c r="B8802" s="257" t="s">
        <v>24697</v>
      </c>
      <c r="C8802" s="95"/>
      <c r="D8802" s="95"/>
      <c r="E8802" s="95"/>
      <c r="F8802" s="95" t="s">
        <v>25184</v>
      </c>
      <c r="G8802" s="258"/>
    </row>
    <row r="8803" spans="1:7" ht="31.5">
      <c r="A8803" s="126"/>
      <c r="B8803" s="257" t="s">
        <v>24698</v>
      </c>
      <c r="C8803" s="95"/>
      <c r="D8803" s="95"/>
      <c r="E8803" s="95"/>
      <c r="F8803" s="95" t="s">
        <v>25184</v>
      </c>
      <c r="G8803" s="258"/>
    </row>
    <row r="8804" spans="1:7" ht="31.5">
      <c r="A8804" s="126"/>
      <c r="B8804" s="257" t="s">
        <v>24699</v>
      </c>
      <c r="C8804" s="95"/>
      <c r="D8804" s="95"/>
      <c r="E8804" s="95"/>
      <c r="F8804" s="95" t="s">
        <v>25184</v>
      </c>
      <c r="G8804" s="258"/>
    </row>
    <row r="8805" spans="1:7" ht="31.5">
      <c r="A8805" s="126"/>
      <c r="B8805" s="257" t="s">
        <v>24700</v>
      </c>
      <c r="C8805" s="95"/>
      <c r="D8805" s="95"/>
      <c r="E8805" s="95"/>
      <c r="F8805" s="95" t="s">
        <v>25184</v>
      </c>
      <c r="G8805" s="258"/>
    </row>
    <row r="8806" spans="1:7" ht="31.5">
      <c r="A8806" s="126"/>
      <c r="B8806" s="257" t="s">
        <v>24701</v>
      </c>
      <c r="C8806" s="95"/>
      <c r="D8806" s="95"/>
      <c r="E8806" s="95"/>
      <c r="F8806" s="95" t="s">
        <v>25184</v>
      </c>
      <c r="G8806" s="258"/>
    </row>
    <row r="8807" spans="1:7" ht="31.5">
      <c r="A8807" s="126"/>
      <c r="B8807" s="257" t="s">
        <v>24702</v>
      </c>
      <c r="C8807" s="95"/>
      <c r="D8807" s="95"/>
      <c r="E8807" s="95"/>
      <c r="F8807" s="95" t="s">
        <v>25184</v>
      </c>
      <c r="G8807" s="258"/>
    </row>
    <row r="8808" spans="1:7" ht="31.5">
      <c r="A8808" s="126"/>
      <c r="B8808" s="257" t="s">
        <v>24703</v>
      </c>
      <c r="C8808" s="95"/>
      <c r="D8808" s="95"/>
      <c r="E8808" s="95"/>
      <c r="F8808" s="95" t="s">
        <v>25184</v>
      </c>
      <c r="G8808" s="258"/>
    </row>
    <row r="8809" spans="1:7" ht="31.5">
      <c r="A8809" s="126"/>
      <c r="B8809" s="257" t="s">
        <v>24704</v>
      </c>
      <c r="C8809" s="95"/>
      <c r="D8809" s="95"/>
      <c r="E8809" s="95"/>
      <c r="F8809" s="95" t="s">
        <v>25184</v>
      </c>
      <c r="G8809" s="258"/>
    </row>
    <row r="8810" spans="1:7" ht="31.5">
      <c r="A8810" s="126"/>
      <c r="B8810" s="257" t="s">
        <v>24705</v>
      </c>
      <c r="C8810" s="95"/>
      <c r="D8810" s="95"/>
      <c r="E8810" s="95"/>
      <c r="F8810" s="95" t="s">
        <v>25184</v>
      </c>
      <c r="G8810" s="258"/>
    </row>
    <row r="8811" spans="1:7" ht="31.5">
      <c r="A8811" s="126"/>
      <c r="B8811" s="257" t="s">
        <v>24706</v>
      </c>
      <c r="C8811" s="95"/>
      <c r="D8811" s="95"/>
      <c r="E8811" s="95"/>
      <c r="F8811" s="95" t="s">
        <v>25184</v>
      </c>
      <c r="G8811" s="258"/>
    </row>
    <row r="8812" spans="1:7" ht="31.5">
      <c r="A8812" s="126"/>
      <c r="B8812" s="257" t="s">
        <v>24707</v>
      </c>
      <c r="C8812" s="95"/>
      <c r="D8812" s="95"/>
      <c r="E8812" s="95"/>
      <c r="F8812" s="95" t="s">
        <v>25184</v>
      </c>
      <c r="G8812" s="258"/>
    </row>
    <row r="8813" spans="1:7" ht="31.5">
      <c r="A8813" s="126"/>
      <c r="B8813" s="257" t="s">
        <v>24708</v>
      </c>
      <c r="C8813" s="95"/>
      <c r="D8813" s="95"/>
      <c r="E8813" s="95"/>
      <c r="F8813" s="95" t="s">
        <v>25184</v>
      </c>
      <c r="G8813" s="258"/>
    </row>
    <row r="8814" spans="1:7" ht="31.5">
      <c r="A8814" s="126"/>
      <c r="B8814" s="257" t="s">
        <v>24709</v>
      </c>
      <c r="C8814" s="95"/>
      <c r="D8814" s="95"/>
      <c r="E8814" s="95"/>
      <c r="F8814" s="95" t="s">
        <v>25184</v>
      </c>
      <c r="G8814" s="258"/>
    </row>
    <row r="8815" spans="1:7" ht="31.5">
      <c r="A8815" s="126"/>
      <c r="B8815" s="257" t="s">
        <v>24710</v>
      </c>
      <c r="C8815" s="95"/>
      <c r="D8815" s="95"/>
      <c r="E8815" s="95"/>
      <c r="F8815" s="95" t="s">
        <v>25184</v>
      </c>
      <c r="G8815" s="258"/>
    </row>
    <row r="8816" spans="1:7" ht="31.5">
      <c r="A8816" s="126"/>
      <c r="B8816" s="257" t="s">
        <v>24711</v>
      </c>
      <c r="C8816" s="95"/>
      <c r="D8816" s="95"/>
      <c r="E8816" s="95"/>
      <c r="F8816" s="95" t="s">
        <v>25184</v>
      </c>
      <c r="G8816" s="258"/>
    </row>
    <row r="8817" spans="1:7" ht="31.5">
      <c r="A8817" s="126"/>
      <c r="B8817" s="257" t="s">
        <v>24712</v>
      </c>
      <c r="C8817" s="95"/>
      <c r="D8817" s="95"/>
      <c r="E8817" s="95"/>
      <c r="F8817" s="95" t="s">
        <v>25184</v>
      </c>
      <c r="G8817" s="258"/>
    </row>
    <row r="8818" spans="1:7" ht="31.5">
      <c r="A8818" s="126"/>
      <c r="B8818" s="257" t="s">
        <v>24713</v>
      </c>
      <c r="C8818" s="95"/>
      <c r="D8818" s="95"/>
      <c r="E8818" s="95"/>
      <c r="F8818" s="95" t="s">
        <v>25184</v>
      </c>
      <c r="G8818" s="258"/>
    </row>
    <row r="8819" spans="1:7" ht="31.5">
      <c r="A8819" s="126"/>
      <c r="B8819" s="257" t="s">
        <v>24714</v>
      </c>
      <c r="C8819" s="95"/>
      <c r="D8819" s="95"/>
      <c r="E8819" s="95"/>
      <c r="F8819" s="95" t="s">
        <v>25184</v>
      </c>
      <c r="G8819" s="258"/>
    </row>
    <row r="8820" spans="1:7" ht="31.5">
      <c r="A8820" s="126"/>
      <c r="B8820" s="257" t="s">
        <v>24715</v>
      </c>
      <c r="C8820" s="95"/>
      <c r="D8820" s="95"/>
      <c r="E8820" s="95"/>
      <c r="F8820" s="95" t="s">
        <v>25184</v>
      </c>
      <c r="G8820" s="258"/>
    </row>
    <row r="8821" spans="1:7" ht="31.5">
      <c r="A8821" s="126"/>
      <c r="B8821" s="257" t="s">
        <v>24716</v>
      </c>
      <c r="C8821" s="95"/>
      <c r="D8821" s="95"/>
      <c r="E8821" s="95"/>
      <c r="F8821" s="95" t="s">
        <v>25184</v>
      </c>
      <c r="G8821" s="258"/>
    </row>
    <row r="8822" spans="1:7" ht="31.5">
      <c r="A8822" s="126"/>
      <c r="B8822" s="257" t="s">
        <v>24717</v>
      </c>
      <c r="C8822" s="95"/>
      <c r="D8822" s="95"/>
      <c r="E8822" s="95"/>
      <c r="F8822" s="95" t="s">
        <v>25184</v>
      </c>
      <c r="G8822" s="258"/>
    </row>
    <row r="8823" spans="1:7" ht="31.5">
      <c r="A8823" s="126"/>
      <c r="B8823" s="257" t="s">
        <v>24718</v>
      </c>
      <c r="C8823" s="95"/>
      <c r="D8823" s="95"/>
      <c r="E8823" s="95"/>
      <c r="F8823" s="95" t="s">
        <v>25184</v>
      </c>
      <c r="G8823" s="258"/>
    </row>
    <row r="8824" spans="1:7" ht="31.5">
      <c r="A8824" s="126"/>
      <c r="B8824" s="257" t="s">
        <v>24719</v>
      </c>
      <c r="C8824" s="95"/>
      <c r="D8824" s="95"/>
      <c r="E8824" s="95"/>
      <c r="F8824" s="95" t="s">
        <v>25184</v>
      </c>
      <c r="G8824" s="258"/>
    </row>
    <row r="8825" spans="1:7" ht="31.5">
      <c r="A8825" s="126"/>
      <c r="B8825" s="257" t="s">
        <v>24720</v>
      </c>
      <c r="C8825" s="95"/>
      <c r="D8825" s="95"/>
      <c r="E8825" s="95"/>
      <c r="F8825" s="95" t="s">
        <v>25184</v>
      </c>
      <c r="G8825" s="258"/>
    </row>
    <row r="8826" spans="1:7" ht="31.5">
      <c r="A8826" s="126"/>
      <c r="B8826" s="257" t="s">
        <v>24721</v>
      </c>
      <c r="C8826" s="95"/>
      <c r="D8826" s="95"/>
      <c r="E8826" s="95"/>
      <c r="F8826" s="95" t="s">
        <v>25184</v>
      </c>
      <c r="G8826" s="258"/>
    </row>
    <row r="8827" spans="1:7" ht="31.5">
      <c r="A8827" s="126"/>
      <c r="B8827" s="257" t="s">
        <v>24722</v>
      </c>
      <c r="C8827" s="95"/>
      <c r="D8827" s="95"/>
      <c r="E8827" s="95"/>
      <c r="F8827" s="95" t="s">
        <v>25184</v>
      </c>
      <c r="G8827" s="258"/>
    </row>
    <row r="8828" spans="1:7" ht="31.5">
      <c r="A8828" s="126"/>
      <c r="B8828" s="257" t="s">
        <v>24723</v>
      </c>
      <c r="C8828" s="95"/>
      <c r="D8828" s="95"/>
      <c r="E8828" s="95"/>
      <c r="F8828" s="95" t="s">
        <v>25184</v>
      </c>
      <c r="G8828" s="258"/>
    </row>
    <row r="8829" spans="1:7" ht="31.5">
      <c r="A8829" s="126"/>
      <c r="B8829" s="257" t="s">
        <v>24724</v>
      </c>
      <c r="C8829" s="95"/>
      <c r="D8829" s="95"/>
      <c r="E8829" s="95"/>
      <c r="F8829" s="95" t="s">
        <v>25184</v>
      </c>
      <c r="G8829" s="258"/>
    </row>
    <row r="8830" spans="1:7" ht="31.5">
      <c r="A8830" s="126"/>
      <c r="B8830" s="257" t="s">
        <v>24725</v>
      </c>
      <c r="C8830" s="95"/>
      <c r="D8830" s="95"/>
      <c r="E8830" s="95"/>
      <c r="F8830" s="95" t="s">
        <v>25184</v>
      </c>
      <c r="G8830" s="258"/>
    </row>
    <row r="8831" spans="1:7" ht="31.5">
      <c r="A8831" s="126"/>
      <c r="B8831" s="257" t="s">
        <v>24726</v>
      </c>
      <c r="C8831" s="95"/>
      <c r="D8831" s="95"/>
      <c r="E8831" s="95"/>
      <c r="F8831" s="95" t="s">
        <v>25184</v>
      </c>
      <c r="G8831" s="258"/>
    </row>
    <row r="8832" spans="1:7" ht="31.5">
      <c r="A8832" s="126"/>
      <c r="B8832" s="257" t="s">
        <v>24727</v>
      </c>
      <c r="C8832" s="95"/>
      <c r="D8832" s="95"/>
      <c r="E8832" s="95"/>
      <c r="F8832" s="95" t="s">
        <v>25184</v>
      </c>
      <c r="G8832" s="258"/>
    </row>
    <row r="8833" spans="1:7" ht="31.5">
      <c r="A8833" s="126"/>
      <c r="B8833" s="257" t="s">
        <v>24728</v>
      </c>
      <c r="C8833" s="95"/>
      <c r="D8833" s="95"/>
      <c r="E8833" s="95"/>
      <c r="F8833" s="95" t="s">
        <v>25184</v>
      </c>
      <c r="G8833" s="258"/>
    </row>
    <row r="8834" spans="1:7" ht="31.5">
      <c r="A8834" s="126"/>
      <c r="B8834" s="257" t="s">
        <v>24729</v>
      </c>
      <c r="C8834" s="95"/>
      <c r="D8834" s="95"/>
      <c r="E8834" s="95"/>
      <c r="F8834" s="95" t="s">
        <v>25184</v>
      </c>
      <c r="G8834" s="258"/>
    </row>
    <row r="8835" spans="1:7" ht="31.5">
      <c r="A8835" s="126"/>
      <c r="B8835" s="257" t="s">
        <v>24730</v>
      </c>
      <c r="C8835" s="95"/>
      <c r="D8835" s="95"/>
      <c r="E8835" s="95"/>
      <c r="F8835" s="95" t="s">
        <v>25184</v>
      </c>
      <c r="G8835" s="258"/>
    </row>
    <row r="8836" spans="1:7" ht="31.5">
      <c r="A8836" s="126"/>
      <c r="B8836" s="257" t="s">
        <v>24731</v>
      </c>
      <c r="C8836" s="95"/>
      <c r="D8836" s="95"/>
      <c r="E8836" s="95"/>
      <c r="F8836" s="95" t="s">
        <v>25184</v>
      </c>
      <c r="G8836" s="258"/>
    </row>
    <row r="8837" spans="1:7" ht="31.5">
      <c r="A8837" s="126"/>
      <c r="B8837" s="257" t="s">
        <v>24732</v>
      </c>
      <c r="C8837" s="95"/>
      <c r="D8837" s="95"/>
      <c r="E8837" s="95"/>
      <c r="F8837" s="95" t="s">
        <v>25184</v>
      </c>
      <c r="G8837" s="258"/>
    </row>
    <row r="8838" spans="1:7" ht="31.5">
      <c r="A8838" s="126"/>
      <c r="B8838" s="257" t="s">
        <v>24733</v>
      </c>
      <c r="C8838" s="95"/>
      <c r="D8838" s="95"/>
      <c r="E8838" s="95"/>
      <c r="F8838" s="95" t="s">
        <v>25184</v>
      </c>
      <c r="G8838" s="258"/>
    </row>
    <row r="8839" spans="1:7" ht="31.5">
      <c r="A8839" s="126"/>
      <c r="B8839" s="257" t="s">
        <v>24734</v>
      </c>
      <c r="C8839" s="95"/>
      <c r="D8839" s="95"/>
      <c r="E8839" s="95"/>
      <c r="F8839" s="95" t="s">
        <v>25184</v>
      </c>
      <c r="G8839" s="258"/>
    </row>
    <row r="8840" spans="1:7" ht="31.5">
      <c r="A8840" s="126"/>
      <c r="B8840" s="257" t="s">
        <v>24735</v>
      </c>
      <c r="C8840" s="95"/>
      <c r="D8840" s="95"/>
      <c r="E8840" s="95"/>
      <c r="F8840" s="95" t="s">
        <v>25184</v>
      </c>
      <c r="G8840" s="258"/>
    </row>
    <row r="8841" spans="1:7" ht="31.5">
      <c r="A8841" s="126"/>
      <c r="B8841" s="257" t="s">
        <v>24736</v>
      </c>
      <c r="C8841" s="95"/>
      <c r="D8841" s="95"/>
      <c r="E8841" s="95"/>
      <c r="F8841" s="95" t="s">
        <v>25184</v>
      </c>
      <c r="G8841" s="258"/>
    </row>
    <row r="8842" spans="1:7" ht="31.5">
      <c r="A8842" s="126"/>
      <c r="B8842" s="257" t="s">
        <v>24737</v>
      </c>
      <c r="C8842" s="95"/>
      <c r="D8842" s="95"/>
      <c r="E8842" s="95"/>
      <c r="F8842" s="95" t="s">
        <v>25184</v>
      </c>
      <c r="G8842" s="258"/>
    </row>
    <row r="8843" spans="1:7" ht="31.5">
      <c r="A8843" s="126"/>
      <c r="B8843" s="257" t="s">
        <v>24738</v>
      </c>
      <c r="C8843" s="95"/>
      <c r="D8843" s="95"/>
      <c r="E8843" s="95"/>
      <c r="F8843" s="95" t="s">
        <v>25184</v>
      </c>
      <c r="G8843" s="258"/>
    </row>
    <row r="8844" spans="1:7" ht="31.5">
      <c r="A8844" s="126"/>
      <c r="B8844" s="257" t="s">
        <v>24739</v>
      </c>
      <c r="C8844" s="95"/>
      <c r="D8844" s="95"/>
      <c r="E8844" s="95"/>
      <c r="F8844" s="95" t="s">
        <v>25184</v>
      </c>
      <c r="G8844" s="258"/>
    </row>
    <row r="8845" spans="1:7" ht="31.5">
      <c r="A8845" s="126"/>
      <c r="B8845" s="257" t="s">
        <v>24740</v>
      </c>
      <c r="C8845" s="95"/>
      <c r="D8845" s="95"/>
      <c r="E8845" s="95"/>
      <c r="F8845" s="95" t="s">
        <v>25184</v>
      </c>
      <c r="G8845" s="258"/>
    </row>
    <row r="8846" spans="1:7" ht="31.5">
      <c r="A8846" s="126"/>
      <c r="B8846" s="257" t="s">
        <v>24741</v>
      </c>
      <c r="C8846" s="95"/>
      <c r="D8846" s="95"/>
      <c r="E8846" s="95"/>
      <c r="F8846" s="95" t="s">
        <v>25184</v>
      </c>
      <c r="G8846" s="258"/>
    </row>
    <row r="8847" spans="1:7" ht="31.5">
      <c r="A8847" s="126"/>
      <c r="B8847" s="257" t="s">
        <v>24742</v>
      </c>
      <c r="C8847" s="95"/>
      <c r="D8847" s="95"/>
      <c r="E8847" s="95"/>
      <c r="F8847" s="95" t="s">
        <v>25184</v>
      </c>
      <c r="G8847" s="258"/>
    </row>
    <row r="8848" spans="1:7" ht="31.5">
      <c r="A8848" s="126"/>
      <c r="B8848" s="257" t="s">
        <v>24743</v>
      </c>
      <c r="C8848" s="95"/>
      <c r="D8848" s="95"/>
      <c r="E8848" s="95"/>
      <c r="F8848" s="95" t="s">
        <v>25184</v>
      </c>
      <c r="G8848" s="258"/>
    </row>
    <row r="8849" spans="1:7" ht="31.5">
      <c r="A8849" s="126"/>
      <c r="B8849" s="257" t="s">
        <v>24744</v>
      </c>
      <c r="C8849" s="95"/>
      <c r="D8849" s="95"/>
      <c r="E8849" s="95"/>
      <c r="F8849" s="95" t="s">
        <v>25184</v>
      </c>
      <c r="G8849" s="258"/>
    </row>
    <row r="8850" spans="1:7" ht="31.5">
      <c r="A8850" s="126"/>
      <c r="B8850" s="257" t="s">
        <v>24745</v>
      </c>
      <c r="C8850" s="95"/>
      <c r="D8850" s="95"/>
      <c r="E8850" s="95"/>
      <c r="F8850" s="95" t="s">
        <v>25184</v>
      </c>
      <c r="G8850" s="258"/>
    </row>
    <row r="8851" spans="1:7" ht="31.5">
      <c r="A8851" s="126"/>
      <c r="B8851" s="257" t="s">
        <v>24746</v>
      </c>
      <c r="C8851" s="95"/>
      <c r="D8851" s="95"/>
      <c r="E8851" s="95"/>
      <c r="F8851" s="95" t="s">
        <v>25184</v>
      </c>
      <c r="G8851" s="258"/>
    </row>
    <row r="8852" spans="1:7" ht="31.5">
      <c r="A8852" s="126"/>
      <c r="B8852" s="257" t="s">
        <v>24747</v>
      </c>
      <c r="C8852" s="95"/>
      <c r="D8852" s="95"/>
      <c r="E8852" s="95"/>
      <c r="F8852" s="95" t="s">
        <v>25184</v>
      </c>
      <c r="G8852" s="258"/>
    </row>
    <row r="8853" spans="1:7" ht="31.5">
      <c r="A8853" s="126"/>
      <c r="B8853" s="257" t="s">
        <v>24748</v>
      </c>
      <c r="C8853" s="95"/>
      <c r="D8853" s="95"/>
      <c r="E8853" s="95"/>
      <c r="F8853" s="95" t="s">
        <v>25184</v>
      </c>
      <c r="G8853" s="258"/>
    </row>
    <row r="8854" spans="1:7" ht="31.5">
      <c r="A8854" s="126"/>
      <c r="B8854" s="257" t="s">
        <v>24749</v>
      </c>
      <c r="C8854" s="95"/>
      <c r="D8854" s="95"/>
      <c r="E8854" s="95"/>
      <c r="F8854" s="95" t="s">
        <v>25184</v>
      </c>
      <c r="G8854" s="258"/>
    </row>
    <row r="8855" spans="1:7" ht="31.5">
      <c r="A8855" s="126"/>
      <c r="B8855" s="257" t="s">
        <v>24750</v>
      </c>
      <c r="C8855" s="95"/>
      <c r="D8855" s="95"/>
      <c r="E8855" s="95"/>
      <c r="F8855" s="95" t="s">
        <v>25184</v>
      </c>
      <c r="G8855" s="258"/>
    </row>
    <row r="8856" spans="1:7" ht="31.5">
      <c r="A8856" s="126"/>
      <c r="B8856" s="257" t="s">
        <v>24751</v>
      </c>
      <c r="C8856" s="95"/>
      <c r="D8856" s="95"/>
      <c r="E8856" s="95"/>
      <c r="F8856" s="95" t="s">
        <v>25184</v>
      </c>
      <c r="G8856" s="258"/>
    </row>
    <row r="8857" spans="1:7" ht="31.5">
      <c r="A8857" s="126"/>
      <c r="B8857" s="257" t="s">
        <v>24752</v>
      </c>
      <c r="C8857" s="95"/>
      <c r="D8857" s="95"/>
      <c r="E8857" s="95"/>
      <c r="F8857" s="95" t="s">
        <v>25184</v>
      </c>
      <c r="G8857" s="258"/>
    </row>
    <row r="8858" spans="1:7" ht="31.5">
      <c r="A8858" s="126"/>
      <c r="B8858" s="257" t="s">
        <v>24753</v>
      </c>
      <c r="C8858" s="95"/>
      <c r="D8858" s="95"/>
      <c r="E8858" s="95"/>
      <c r="F8858" s="95" t="s">
        <v>25184</v>
      </c>
      <c r="G8858" s="258"/>
    </row>
    <row r="8859" spans="1:7" ht="31.5">
      <c r="A8859" s="126"/>
      <c r="B8859" s="257" t="s">
        <v>24754</v>
      </c>
      <c r="C8859" s="95"/>
      <c r="D8859" s="95"/>
      <c r="E8859" s="95"/>
      <c r="F8859" s="95" t="s">
        <v>25184</v>
      </c>
      <c r="G8859" s="258"/>
    </row>
    <row r="8860" spans="1:7" ht="31.5">
      <c r="A8860" s="126"/>
      <c r="B8860" s="257" t="s">
        <v>24755</v>
      </c>
      <c r="C8860" s="95"/>
      <c r="D8860" s="95"/>
      <c r="E8860" s="95"/>
      <c r="F8860" s="95" t="s">
        <v>25184</v>
      </c>
      <c r="G8860" s="258"/>
    </row>
    <row r="8861" spans="1:7" ht="31.5">
      <c r="A8861" s="126"/>
      <c r="B8861" s="257" t="s">
        <v>24756</v>
      </c>
      <c r="C8861" s="95"/>
      <c r="D8861" s="95"/>
      <c r="E8861" s="95"/>
      <c r="F8861" s="95" t="s">
        <v>25184</v>
      </c>
      <c r="G8861" s="258"/>
    </row>
    <row r="8862" spans="1:7" ht="31.5">
      <c r="A8862" s="126"/>
      <c r="B8862" s="257" t="s">
        <v>24757</v>
      </c>
      <c r="C8862" s="95"/>
      <c r="D8862" s="95"/>
      <c r="E8862" s="95"/>
      <c r="F8862" s="95" t="s">
        <v>25184</v>
      </c>
      <c r="G8862" s="258"/>
    </row>
    <row r="8863" spans="1:7" ht="31.5">
      <c r="A8863" s="126"/>
      <c r="B8863" s="257" t="s">
        <v>24758</v>
      </c>
      <c r="C8863" s="95"/>
      <c r="D8863" s="95"/>
      <c r="E8863" s="95"/>
      <c r="F8863" s="95" t="s">
        <v>25184</v>
      </c>
      <c r="G8863" s="258"/>
    </row>
    <row r="8864" spans="1:7" ht="31.5">
      <c r="A8864" s="126"/>
      <c r="B8864" s="257" t="s">
        <v>24759</v>
      </c>
      <c r="C8864" s="95"/>
      <c r="D8864" s="95"/>
      <c r="E8864" s="95"/>
      <c r="F8864" s="95" t="s">
        <v>25184</v>
      </c>
      <c r="G8864" s="258"/>
    </row>
    <row r="8865" spans="1:7" ht="31.5">
      <c r="A8865" s="126"/>
      <c r="B8865" s="257" t="s">
        <v>24760</v>
      </c>
      <c r="C8865" s="95"/>
      <c r="D8865" s="95"/>
      <c r="E8865" s="95"/>
      <c r="F8865" s="95" t="s">
        <v>25184</v>
      </c>
      <c r="G8865" s="258"/>
    </row>
    <row r="8866" spans="1:7" ht="31.5">
      <c r="A8866" s="126"/>
      <c r="B8866" s="257" t="s">
        <v>24761</v>
      </c>
      <c r="C8866" s="95"/>
      <c r="D8866" s="95"/>
      <c r="E8866" s="95"/>
      <c r="F8866" s="95" t="s">
        <v>25184</v>
      </c>
      <c r="G8866" s="258"/>
    </row>
    <row r="8867" spans="1:7" ht="31.5">
      <c r="A8867" s="126"/>
      <c r="B8867" s="257" t="s">
        <v>24762</v>
      </c>
      <c r="C8867" s="95"/>
      <c r="D8867" s="95"/>
      <c r="E8867" s="95"/>
      <c r="F8867" s="95" t="s">
        <v>25184</v>
      </c>
      <c r="G8867" s="258"/>
    </row>
    <row r="8868" spans="1:7" ht="31.5">
      <c r="A8868" s="126"/>
      <c r="B8868" s="257" t="s">
        <v>24763</v>
      </c>
      <c r="C8868" s="95"/>
      <c r="D8868" s="95"/>
      <c r="E8868" s="95"/>
      <c r="F8868" s="95" t="s">
        <v>25184</v>
      </c>
      <c r="G8868" s="258"/>
    </row>
    <row r="8869" spans="1:7" ht="31.5">
      <c r="A8869" s="126"/>
      <c r="B8869" s="257" t="s">
        <v>24764</v>
      </c>
      <c r="C8869" s="95"/>
      <c r="D8869" s="95"/>
      <c r="E8869" s="95"/>
      <c r="F8869" s="95" t="s">
        <v>25184</v>
      </c>
      <c r="G8869" s="258"/>
    </row>
    <row r="8870" spans="1:7" ht="31.5">
      <c r="A8870" s="126"/>
      <c r="B8870" s="257" t="s">
        <v>24765</v>
      </c>
      <c r="C8870" s="95"/>
      <c r="D8870" s="95"/>
      <c r="E8870" s="95"/>
      <c r="F8870" s="95" t="s">
        <v>25184</v>
      </c>
      <c r="G8870" s="258"/>
    </row>
    <row r="8871" spans="1:7" ht="31.5">
      <c r="A8871" s="126"/>
      <c r="B8871" s="257" t="s">
        <v>24766</v>
      </c>
      <c r="C8871" s="95"/>
      <c r="D8871" s="95"/>
      <c r="E8871" s="95"/>
      <c r="F8871" s="95" t="s">
        <v>25184</v>
      </c>
      <c r="G8871" s="258"/>
    </row>
    <row r="8872" spans="1:7" ht="31.5">
      <c r="A8872" s="126"/>
      <c r="B8872" s="257" t="s">
        <v>24767</v>
      </c>
      <c r="C8872" s="95"/>
      <c r="D8872" s="95"/>
      <c r="E8872" s="95"/>
      <c r="F8872" s="95" t="s">
        <v>25184</v>
      </c>
      <c r="G8872" s="258"/>
    </row>
    <row r="8873" spans="1:7" ht="31.5">
      <c r="A8873" s="126"/>
      <c r="B8873" s="257" t="s">
        <v>24768</v>
      </c>
      <c r="C8873" s="95"/>
      <c r="D8873" s="95"/>
      <c r="E8873" s="95"/>
      <c r="F8873" s="95" t="s">
        <v>25184</v>
      </c>
      <c r="G8873" s="258"/>
    </row>
    <row r="8874" spans="1:7" ht="31.5">
      <c r="A8874" s="126"/>
      <c r="B8874" s="257" t="s">
        <v>24769</v>
      </c>
      <c r="C8874" s="95"/>
      <c r="D8874" s="95"/>
      <c r="E8874" s="95"/>
      <c r="F8874" s="95" t="s">
        <v>25184</v>
      </c>
      <c r="G8874" s="258"/>
    </row>
    <row r="8875" spans="1:7" ht="31.5">
      <c r="A8875" s="126"/>
      <c r="B8875" s="257" t="s">
        <v>24770</v>
      </c>
      <c r="C8875" s="95"/>
      <c r="D8875" s="95"/>
      <c r="E8875" s="95"/>
      <c r="F8875" s="95" t="s">
        <v>25184</v>
      </c>
      <c r="G8875" s="258"/>
    </row>
    <row r="8876" spans="1:7" ht="31.5">
      <c r="A8876" s="126"/>
      <c r="B8876" s="257" t="s">
        <v>24771</v>
      </c>
      <c r="C8876" s="95"/>
      <c r="D8876" s="95"/>
      <c r="E8876" s="95"/>
      <c r="F8876" s="95" t="s">
        <v>25184</v>
      </c>
      <c r="G8876" s="258"/>
    </row>
    <row r="8877" spans="1:7" ht="31.5">
      <c r="A8877" s="126"/>
      <c r="B8877" s="257" t="s">
        <v>24772</v>
      </c>
      <c r="C8877" s="95"/>
      <c r="D8877" s="95"/>
      <c r="E8877" s="95"/>
      <c r="F8877" s="95" t="s">
        <v>25184</v>
      </c>
      <c r="G8877" s="258"/>
    </row>
    <row r="8878" spans="1:7" ht="31.5">
      <c r="A8878" s="126"/>
      <c r="B8878" s="257" t="s">
        <v>24773</v>
      </c>
      <c r="C8878" s="95"/>
      <c r="D8878" s="95"/>
      <c r="E8878" s="95"/>
      <c r="F8878" s="95" t="s">
        <v>25184</v>
      </c>
      <c r="G8878" s="258"/>
    </row>
    <row r="8879" spans="1:7" ht="31.5">
      <c r="A8879" s="126"/>
      <c r="B8879" s="257" t="s">
        <v>24774</v>
      </c>
      <c r="C8879" s="95"/>
      <c r="D8879" s="95"/>
      <c r="E8879" s="95"/>
      <c r="F8879" s="95" t="s">
        <v>25184</v>
      </c>
      <c r="G8879" s="258"/>
    </row>
    <row r="8880" spans="1:7" ht="31.5">
      <c r="A8880" s="126"/>
      <c r="B8880" s="257" t="s">
        <v>24775</v>
      </c>
      <c r="C8880" s="95"/>
      <c r="D8880" s="95"/>
      <c r="E8880" s="95"/>
      <c r="F8880" s="95" t="s">
        <v>25184</v>
      </c>
      <c r="G8880" s="258"/>
    </row>
    <row r="8881" spans="1:7" ht="31.5">
      <c r="A8881" s="126"/>
      <c r="B8881" s="257" t="s">
        <v>24776</v>
      </c>
      <c r="C8881" s="95"/>
      <c r="D8881" s="95"/>
      <c r="E8881" s="95"/>
      <c r="F8881" s="95" t="s">
        <v>25184</v>
      </c>
      <c r="G8881" s="258"/>
    </row>
    <row r="8882" spans="1:7" ht="31.5">
      <c r="A8882" s="126"/>
      <c r="B8882" s="257" t="s">
        <v>24777</v>
      </c>
      <c r="C8882" s="95"/>
      <c r="D8882" s="95"/>
      <c r="E8882" s="95"/>
      <c r="F8882" s="95" t="s">
        <v>25184</v>
      </c>
      <c r="G8882" s="258"/>
    </row>
    <row r="8883" spans="1:7" ht="31.5">
      <c r="A8883" s="126"/>
      <c r="B8883" s="257" t="s">
        <v>24778</v>
      </c>
      <c r="C8883" s="95"/>
      <c r="D8883" s="95"/>
      <c r="E8883" s="95"/>
      <c r="F8883" s="95" t="s">
        <v>25184</v>
      </c>
      <c r="G8883" s="258"/>
    </row>
    <row r="8884" spans="1:7" ht="31.5">
      <c r="A8884" s="126"/>
      <c r="B8884" s="257" t="s">
        <v>24779</v>
      </c>
      <c r="C8884" s="95"/>
      <c r="D8884" s="95"/>
      <c r="E8884" s="95"/>
      <c r="F8884" s="95" t="s">
        <v>25184</v>
      </c>
      <c r="G8884" s="258"/>
    </row>
    <row r="8885" spans="1:7" ht="31.5">
      <c r="A8885" s="126"/>
      <c r="B8885" s="257" t="s">
        <v>24780</v>
      </c>
      <c r="C8885" s="95"/>
      <c r="D8885" s="95"/>
      <c r="E8885" s="95"/>
      <c r="F8885" s="95" t="s">
        <v>25184</v>
      </c>
      <c r="G8885" s="258"/>
    </row>
    <row r="8886" spans="1:7" ht="31.5">
      <c r="A8886" s="126"/>
      <c r="B8886" s="257" t="s">
        <v>24781</v>
      </c>
      <c r="C8886" s="95"/>
      <c r="D8886" s="95"/>
      <c r="E8886" s="95"/>
      <c r="F8886" s="95" t="s">
        <v>25184</v>
      </c>
      <c r="G8886" s="258"/>
    </row>
    <row r="8887" spans="1:7" ht="31.5">
      <c r="A8887" s="126"/>
      <c r="B8887" s="257" t="s">
        <v>24782</v>
      </c>
      <c r="C8887" s="95"/>
      <c r="D8887" s="95"/>
      <c r="E8887" s="95"/>
      <c r="F8887" s="95" t="s">
        <v>25184</v>
      </c>
      <c r="G8887" s="258"/>
    </row>
    <row r="8888" spans="1:7" ht="31.5">
      <c r="A8888" s="126"/>
      <c r="B8888" s="257" t="s">
        <v>24783</v>
      </c>
      <c r="C8888" s="95"/>
      <c r="D8888" s="95"/>
      <c r="E8888" s="95"/>
      <c r="F8888" s="95" t="s">
        <v>25184</v>
      </c>
      <c r="G8888" s="258"/>
    </row>
    <row r="8889" spans="1:7" ht="31.5">
      <c r="A8889" s="126"/>
      <c r="B8889" s="257" t="s">
        <v>24784</v>
      </c>
      <c r="C8889" s="95"/>
      <c r="D8889" s="95"/>
      <c r="E8889" s="95"/>
      <c r="F8889" s="95" t="s">
        <v>25184</v>
      </c>
      <c r="G8889" s="258"/>
    </row>
    <row r="8890" spans="1:7" ht="31.5">
      <c r="A8890" s="126"/>
      <c r="B8890" s="257" t="s">
        <v>24785</v>
      </c>
      <c r="C8890" s="95"/>
      <c r="D8890" s="95"/>
      <c r="E8890" s="95"/>
      <c r="F8890" s="95" t="s">
        <v>25184</v>
      </c>
      <c r="G8890" s="258"/>
    </row>
    <row r="8891" spans="1:7" ht="31.5">
      <c r="A8891" s="126"/>
      <c r="B8891" s="257" t="s">
        <v>24786</v>
      </c>
      <c r="C8891" s="95"/>
      <c r="D8891" s="95"/>
      <c r="E8891" s="95"/>
      <c r="F8891" s="95" t="s">
        <v>25184</v>
      </c>
      <c r="G8891" s="258"/>
    </row>
    <row r="8892" spans="1:7" ht="31.5">
      <c r="A8892" s="126"/>
      <c r="B8892" s="257" t="s">
        <v>24787</v>
      </c>
      <c r="C8892" s="95"/>
      <c r="D8892" s="95"/>
      <c r="E8892" s="95"/>
      <c r="F8892" s="95" t="s">
        <v>25184</v>
      </c>
      <c r="G8892" s="258"/>
    </row>
    <row r="8893" spans="1:7" ht="31.5">
      <c r="A8893" s="126"/>
      <c r="B8893" s="257" t="s">
        <v>24788</v>
      </c>
      <c r="C8893" s="95"/>
      <c r="D8893" s="95"/>
      <c r="E8893" s="95"/>
      <c r="F8893" s="95" t="s">
        <v>25184</v>
      </c>
      <c r="G8893" s="258"/>
    </row>
    <row r="8894" spans="1:7" ht="31.5">
      <c r="A8894" s="126"/>
      <c r="B8894" s="257" t="s">
        <v>24789</v>
      </c>
      <c r="C8894" s="95"/>
      <c r="D8894" s="95"/>
      <c r="E8894" s="95"/>
      <c r="F8894" s="95" t="s">
        <v>25184</v>
      </c>
      <c r="G8894" s="258"/>
    </row>
    <row r="8895" spans="1:7" ht="31.5">
      <c r="A8895" s="126"/>
      <c r="B8895" s="257" t="s">
        <v>24790</v>
      </c>
      <c r="C8895" s="95"/>
      <c r="D8895" s="95"/>
      <c r="E8895" s="95"/>
      <c r="F8895" s="95" t="s">
        <v>25184</v>
      </c>
      <c r="G8895" s="258"/>
    </row>
    <row r="8896" spans="1:7" ht="31.5">
      <c r="A8896" s="126"/>
      <c r="B8896" s="257" t="s">
        <v>24791</v>
      </c>
      <c r="C8896" s="95"/>
      <c r="D8896" s="95"/>
      <c r="E8896" s="95"/>
      <c r="F8896" s="95" t="s">
        <v>25184</v>
      </c>
      <c r="G8896" s="258"/>
    </row>
    <row r="8897" spans="1:7" ht="31.5">
      <c r="A8897" s="126"/>
      <c r="B8897" s="257" t="s">
        <v>24792</v>
      </c>
      <c r="C8897" s="95"/>
      <c r="D8897" s="95"/>
      <c r="E8897" s="95"/>
      <c r="F8897" s="95" t="s">
        <v>25184</v>
      </c>
      <c r="G8897" s="258"/>
    </row>
    <row r="8898" spans="1:7" ht="31.5">
      <c r="A8898" s="126"/>
      <c r="B8898" s="257" t="s">
        <v>24793</v>
      </c>
      <c r="C8898" s="95"/>
      <c r="D8898" s="95"/>
      <c r="E8898" s="95"/>
      <c r="F8898" s="95" t="s">
        <v>25184</v>
      </c>
      <c r="G8898" s="258"/>
    </row>
    <row r="8899" spans="1:7" ht="31.5">
      <c r="A8899" s="126"/>
      <c r="B8899" s="257" t="s">
        <v>24794</v>
      </c>
      <c r="C8899" s="95"/>
      <c r="D8899" s="95"/>
      <c r="E8899" s="95"/>
      <c r="F8899" s="95" t="s">
        <v>25184</v>
      </c>
      <c r="G8899" s="258"/>
    </row>
    <row r="8900" spans="1:7" ht="31.5">
      <c r="A8900" s="126"/>
      <c r="B8900" s="257" t="s">
        <v>24795</v>
      </c>
      <c r="C8900" s="95"/>
      <c r="D8900" s="95"/>
      <c r="E8900" s="95"/>
      <c r="F8900" s="95" t="s">
        <v>25184</v>
      </c>
      <c r="G8900" s="258"/>
    </row>
    <row r="8901" spans="1:7" ht="31.5">
      <c r="A8901" s="126"/>
      <c r="B8901" s="257" t="s">
        <v>24796</v>
      </c>
      <c r="C8901" s="95"/>
      <c r="D8901" s="95"/>
      <c r="E8901" s="95"/>
      <c r="F8901" s="95" t="s">
        <v>25184</v>
      </c>
      <c r="G8901" s="258"/>
    </row>
    <row r="8902" spans="1:7" ht="31.5">
      <c r="A8902" s="126"/>
      <c r="B8902" s="257" t="s">
        <v>24797</v>
      </c>
      <c r="C8902" s="95"/>
      <c r="D8902" s="95"/>
      <c r="E8902" s="95"/>
      <c r="F8902" s="95" t="s">
        <v>25184</v>
      </c>
      <c r="G8902" s="258"/>
    </row>
    <row r="8903" spans="1:7" ht="31.5">
      <c r="A8903" s="126"/>
      <c r="B8903" s="257" t="s">
        <v>24798</v>
      </c>
      <c r="C8903" s="95"/>
      <c r="D8903" s="95"/>
      <c r="E8903" s="95"/>
      <c r="F8903" s="95" t="s">
        <v>25184</v>
      </c>
      <c r="G8903" s="258"/>
    </row>
    <row r="8904" spans="1:7" ht="31.5">
      <c r="A8904" s="126"/>
      <c r="B8904" s="257" t="s">
        <v>24799</v>
      </c>
      <c r="C8904" s="95"/>
      <c r="D8904" s="95"/>
      <c r="E8904" s="95"/>
      <c r="F8904" s="95" t="s">
        <v>25184</v>
      </c>
      <c r="G8904" s="258"/>
    </row>
    <row r="8905" spans="1:7" ht="31.5">
      <c r="A8905" s="126"/>
      <c r="B8905" s="257" t="s">
        <v>24800</v>
      </c>
      <c r="C8905" s="95"/>
      <c r="D8905" s="95"/>
      <c r="E8905" s="95"/>
      <c r="F8905" s="95" t="s">
        <v>25184</v>
      </c>
      <c r="G8905" s="258"/>
    </row>
    <row r="8906" spans="1:7" ht="31.5">
      <c r="A8906" s="126"/>
      <c r="B8906" s="257" t="s">
        <v>24801</v>
      </c>
      <c r="C8906" s="95"/>
      <c r="D8906" s="95"/>
      <c r="E8906" s="95"/>
      <c r="F8906" s="95" t="s">
        <v>25184</v>
      </c>
      <c r="G8906" s="258"/>
    </row>
    <row r="8907" spans="1:7" ht="31.5">
      <c r="A8907" s="126"/>
      <c r="B8907" s="257" t="s">
        <v>24802</v>
      </c>
      <c r="C8907" s="95"/>
      <c r="D8907" s="95"/>
      <c r="E8907" s="95"/>
      <c r="F8907" s="95" t="s">
        <v>25184</v>
      </c>
      <c r="G8907" s="258"/>
    </row>
    <row r="8908" spans="1:7" ht="31.5">
      <c r="A8908" s="126"/>
      <c r="B8908" s="257" t="s">
        <v>24803</v>
      </c>
      <c r="C8908" s="95"/>
      <c r="D8908" s="95"/>
      <c r="E8908" s="95"/>
      <c r="F8908" s="95" t="s">
        <v>25184</v>
      </c>
      <c r="G8908" s="258"/>
    </row>
    <row r="8909" spans="1:7" ht="31.5">
      <c r="A8909" s="126"/>
      <c r="B8909" s="257" t="s">
        <v>24804</v>
      </c>
      <c r="C8909" s="95"/>
      <c r="D8909" s="95"/>
      <c r="E8909" s="95"/>
      <c r="F8909" s="95" t="s">
        <v>25184</v>
      </c>
      <c r="G8909" s="258"/>
    </row>
    <row r="8910" spans="1:7" ht="31.5">
      <c r="A8910" s="126"/>
      <c r="B8910" s="257" t="s">
        <v>24805</v>
      </c>
      <c r="C8910" s="95"/>
      <c r="D8910" s="95"/>
      <c r="E8910" s="95"/>
      <c r="F8910" s="95" t="s">
        <v>25184</v>
      </c>
      <c r="G8910" s="258"/>
    </row>
    <row r="8911" spans="1:7" ht="31.5">
      <c r="A8911" s="126"/>
      <c r="B8911" s="257" t="s">
        <v>24806</v>
      </c>
      <c r="C8911" s="95"/>
      <c r="D8911" s="95"/>
      <c r="E8911" s="95"/>
      <c r="F8911" s="95" t="s">
        <v>25184</v>
      </c>
      <c r="G8911" s="258"/>
    </row>
    <row r="8912" spans="1:7" ht="31.5">
      <c r="A8912" s="126"/>
      <c r="B8912" s="257" t="s">
        <v>24807</v>
      </c>
      <c r="C8912" s="95"/>
      <c r="D8912" s="95"/>
      <c r="E8912" s="95"/>
      <c r="F8912" s="95" t="s">
        <v>25184</v>
      </c>
      <c r="G8912" s="258"/>
    </row>
    <row r="8913" spans="1:7" ht="31.5">
      <c r="A8913" s="126"/>
      <c r="B8913" s="257" t="s">
        <v>24808</v>
      </c>
      <c r="C8913" s="95"/>
      <c r="D8913" s="95"/>
      <c r="E8913" s="95"/>
      <c r="F8913" s="95" t="s">
        <v>25184</v>
      </c>
      <c r="G8913" s="258"/>
    </row>
    <row r="8914" spans="1:7" ht="31.5">
      <c r="A8914" s="126"/>
      <c r="B8914" s="257" t="s">
        <v>24809</v>
      </c>
      <c r="C8914" s="95"/>
      <c r="D8914" s="95"/>
      <c r="E8914" s="95"/>
      <c r="F8914" s="95" t="s">
        <v>25184</v>
      </c>
      <c r="G8914" s="258"/>
    </row>
    <row r="8915" spans="1:7" ht="31.5">
      <c r="A8915" s="126"/>
      <c r="B8915" s="257" t="s">
        <v>24810</v>
      </c>
      <c r="C8915" s="95"/>
      <c r="D8915" s="95"/>
      <c r="E8915" s="95"/>
      <c r="F8915" s="95" t="s">
        <v>25184</v>
      </c>
      <c r="G8915" s="258"/>
    </row>
    <row r="8916" spans="1:7" ht="31.5">
      <c r="A8916" s="126"/>
      <c r="B8916" s="257" t="s">
        <v>24811</v>
      </c>
      <c r="C8916" s="95"/>
      <c r="D8916" s="95"/>
      <c r="E8916" s="95"/>
      <c r="F8916" s="95" t="s">
        <v>25184</v>
      </c>
      <c r="G8916" s="258"/>
    </row>
    <row r="8917" spans="1:7" ht="31.5">
      <c r="A8917" s="126"/>
      <c r="B8917" s="257" t="s">
        <v>24812</v>
      </c>
      <c r="C8917" s="95"/>
      <c r="D8917" s="95"/>
      <c r="E8917" s="95"/>
      <c r="F8917" s="95" t="s">
        <v>25184</v>
      </c>
      <c r="G8917" s="258"/>
    </row>
    <row r="8918" spans="1:7" ht="31.5">
      <c r="A8918" s="126"/>
      <c r="B8918" s="257" t="s">
        <v>24813</v>
      </c>
      <c r="C8918" s="95"/>
      <c r="D8918" s="95"/>
      <c r="E8918" s="95"/>
      <c r="F8918" s="95" t="s">
        <v>25184</v>
      </c>
      <c r="G8918" s="258"/>
    </row>
    <row r="8919" spans="1:7" ht="31.5">
      <c r="A8919" s="126"/>
      <c r="B8919" s="257" t="s">
        <v>24814</v>
      </c>
      <c r="C8919" s="95"/>
      <c r="D8919" s="95"/>
      <c r="E8919" s="95"/>
      <c r="F8919" s="95" t="s">
        <v>25184</v>
      </c>
      <c r="G8919" s="258"/>
    </row>
    <row r="8920" spans="1:7" ht="31.5">
      <c r="A8920" s="126"/>
      <c r="B8920" s="257" t="s">
        <v>24815</v>
      </c>
      <c r="C8920" s="95"/>
      <c r="D8920" s="95"/>
      <c r="E8920" s="95"/>
      <c r="F8920" s="95" t="s">
        <v>25184</v>
      </c>
      <c r="G8920" s="258"/>
    </row>
    <row r="8921" spans="1:7" ht="31.5">
      <c r="A8921" s="126"/>
      <c r="B8921" s="257" t="s">
        <v>24816</v>
      </c>
      <c r="C8921" s="95"/>
      <c r="D8921" s="95"/>
      <c r="E8921" s="95"/>
      <c r="F8921" s="95" t="s">
        <v>25184</v>
      </c>
      <c r="G8921" s="258"/>
    </row>
    <row r="8922" spans="1:7" ht="31.5">
      <c r="A8922" s="126"/>
      <c r="B8922" s="257" t="s">
        <v>24817</v>
      </c>
      <c r="C8922" s="95"/>
      <c r="D8922" s="95"/>
      <c r="E8922" s="95"/>
      <c r="F8922" s="95" t="s">
        <v>25184</v>
      </c>
      <c r="G8922" s="258"/>
    </row>
    <row r="8923" spans="1:7" ht="31.5">
      <c r="A8923" s="126"/>
      <c r="B8923" s="257" t="s">
        <v>24818</v>
      </c>
      <c r="C8923" s="95"/>
      <c r="D8923" s="95"/>
      <c r="E8923" s="95"/>
      <c r="F8923" s="95" t="s">
        <v>25184</v>
      </c>
      <c r="G8923" s="258"/>
    </row>
    <row r="8924" spans="1:7" ht="31.5">
      <c r="A8924" s="126"/>
      <c r="B8924" s="257" t="s">
        <v>24819</v>
      </c>
      <c r="C8924" s="95"/>
      <c r="D8924" s="95"/>
      <c r="E8924" s="95"/>
      <c r="F8924" s="95" t="s">
        <v>25184</v>
      </c>
      <c r="G8924" s="258"/>
    </row>
    <row r="8925" spans="1:7" ht="31.5">
      <c r="A8925" s="126"/>
      <c r="B8925" s="257" t="s">
        <v>24820</v>
      </c>
      <c r="C8925" s="95"/>
      <c r="D8925" s="95"/>
      <c r="E8925" s="95"/>
      <c r="F8925" s="95" t="s">
        <v>25184</v>
      </c>
      <c r="G8925" s="258"/>
    </row>
    <row r="8926" spans="1:7" ht="31.5">
      <c r="A8926" s="126"/>
      <c r="B8926" s="257" t="s">
        <v>24821</v>
      </c>
      <c r="C8926" s="95"/>
      <c r="D8926" s="95"/>
      <c r="E8926" s="95"/>
      <c r="F8926" s="95" t="s">
        <v>25184</v>
      </c>
      <c r="G8926" s="258"/>
    </row>
    <row r="8927" spans="1:7" ht="31.5">
      <c r="A8927" s="126"/>
      <c r="B8927" s="257" t="s">
        <v>24822</v>
      </c>
      <c r="C8927" s="95"/>
      <c r="D8927" s="95"/>
      <c r="E8927" s="95"/>
      <c r="F8927" s="95" t="s">
        <v>25184</v>
      </c>
      <c r="G8927" s="258"/>
    </row>
    <row r="8928" spans="1:7" ht="31.5">
      <c r="A8928" s="126"/>
      <c r="B8928" s="257" t="s">
        <v>24823</v>
      </c>
      <c r="C8928" s="95"/>
      <c r="D8928" s="95"/>
      <c r="E8928" s="95"/>
      <c r="F8928" s="95" t="s">
        <v>25184</v>
      </c>
      <c r="G8928" s="258"/>
    </row>
    <row r="8929" spans="1:7" ht="31.5">
      <c r="A8929" s="126"/>
      <c r="B8929" s="257" t="s">
        <v>24824</v>
      </c>
      <c r="C8929" s="95"/>
      <c r="D8929" s="95"/>
      <c r="E8929" s="95"/>
      <c r="F8929" s="95" t="s">
        <v>25184</v>
      </c>
      <c r="G8929" s="258"/>
    </row>
    <row r="8930" spans="1:7" ht="31.5">
      <c r="A8930" s="126"/>
      <c r="B8930" s="257" t="s">
        <v>24825</v>
      </c>
      <c r="C8930" s="95"/>
      <c r="D8930" s="95"/>
      <c r="E8930" s="95"/>
      <c r="F8930" s="95" t="s">
        <v>25184</v>
      </c>
      <c r="G8930" s="258"/>
    </row>
    <row r="8931" spans="1:7" ht="31.5">
      <c r="A8931" s="126"/>
      <c r="B8931" s="257" t="s">
        <v>24826</v>
      </c>
      <c r="C8931" s="95"/>
      <c r="D8931" s="95"/>
      <c r="E8931" s="95"/>
      <c r="F8931" s="95" t="s">
        <v>25184</v>
      </c>
      <c r="G8931" s="258"/>
    </row>
    <row r="8932" spans="1:7" ht="31.5">
      <c r="A8932" s="126"/>
      <c r="B8932" s="257" t="s">
        <v>24827</v>
      </c>
      <c r="C8932" s="95"/>
      <c r="D8932" s="95"/>
      <c r="E8932" s="95"/>
      <c r="F8932" s="95" t="s">
        <v>25184</v>
      </c>
      <c r="G8932" s="258"/>
    </row>
    <row r="8933" spans="1:7" ht="31.5">
      <c r="A8933" s="126"/>
      <c r="B8933" s="257" t="s">
        <v>24828</v>
      </c>
      <c r="C8933" s="95"/>
      <c r="D8933" s="95"/>
      <c r="E8933" s="95"/>
      <c r="F8933" s="95" t="s">
        <v>25184</v>
      </c>
      <c r="G8933" s="258"/>
    </row>
    <row r="8934" spans="1:7" ht="31.5">
      <c r="A8934" s="126"/>
      <c r="B8934" s="257" t="s">
        <v>24829</v>
      </c>
      <c r="C8934" s="95"/>
      <c r="D8934" s="95"/>
      <c r="E8934" s="95"/>
      <c r="F8934" s="95" t="s">
        <v>25184</v>
      </c>
      <c r="G8934" s="258"/>
    </row>
    <row r="8935" spans="1:7" ht="31.5">
      <c r="A8935" s="126"/>
      <c r="B8935" s="257" t="s">
        <v>24830</v>
      </c>
      <c r="C8935" s="95"/>
      <c r="D8935" s="95"/>
      <c r="E8935" s="95"/>
      <c r="F8935" s="95" t="s">
        <v>25184</v>
      </c>
      <c r="G8935" s="258"/>
    </row>
    <row r="8936" spans="1:7" ht="31.5">
      <c r="A8936" s="126"/>
      <c r="B8936" s="257" t="s">
        <v>24831</v>
      </c>
      <c r="C8936" s="95"/>
      <c r="D8936" s="95"/>
      <c r="E8936" s="95"/>
      <c r="F8936" s="95" t="s">
        <v>25184</v>
      </c>
      <c r="G8936" s="258"/>
    </row>
    <row r="8937" spans="1:7" ht="31.5">
      <c r="A8937" s="126"/>
      <c r="B8937" s="257" t="s">
        <v>24832</v>
      </c>
      <c r="C8937" s="95"/>
      <c r="D8937" s="95"/>
      <c r="E8937" s="95"/>
      <c r="F8937" s="95" t="s">
        <v>25184</v>
      </c>
      <c r="G8937" s="258"/>
    </row>
    <row r="8938" spans="1:7" ht="31.5">
      <c r="A8938" s="126"/>
      <c r="B8938" s="257" t="s">
        <v>24833</v>
      </c>
      <c r="C8938" s="95"/>
      <c r="D8938" s="95"/>
      <c r="E8938" s="95"/>
      <c r="F8938" s="95" t="s">
        <v>25184</v>
      </c>
      <c r="G8938" s="258"/>
    </row>
    <row r="8939" spans="1:7" ht="31.5">
      <c r="A8939" s="126"/>
      <c r="B8939" s="257" t="s">
        <v>24834</v>
      </c>
      <c r="C8939" s="95"/>
      <c r="D8939" s="95"/>
      <c r="E8939" s="95"/>
      <c r="F8939" s="95" t="s">
        <v>25184</v>
      </c>
      <c r="G8939" s="258"/>
    </row>
    <row r="8940" spans="1:7" ht="31.5">
      <c r="A8940" s="126"/>
      <c r="B8940" s="257" t="s">
        <v>24835</v>
      </c>
      <c r="C8940" s="95"/>
      <c r="D8940" s="95"/>
      <c r="E8940" s="95"/>
      <c r="F8940" s="95" t="s">
        <v>25184</v>
      </c>
      <c r="G8940" s="258"/>
    </row>
    <row r="8941" spans="1:7" ht="31.5">
      <c r="A8941" s="126"/>
      <c r="B8941" s="257" t="s">
        <v>24836</v>
      </c>
      <c r="C8941" s="95"/>
      <c r="D8941" s="95"/>
      <c r="E8941" s="95"/>
      <c r="F8941" s="95" t="s">
        <v>25184</v>
      </c>
      <c r="G8941" s="258"/>
    </row>
    <row r="8942" spans="1:7" ht="31.5">
      <c r="A8942" s="126"/>
      <c r="B8942" s="257" t="s">
        <v>24837</v>
      </c>
      <c r="C8942" s="95"/>
      <c r="D8942" s="95"/>
      <c r="E8942" s="95"/>
      <c r="F8942" s="95" t="s">
        <v>25184</v>
      </c>
      <c r="G8942" s="258"/>
    </row>
    <row r="8943" spans="1:7" ht="31.5">
      <c r="A8943" s="126"/>
      <c r="B8943" s="257" t="s">
        <v>24838</v>
      </c>
      <c r="C8943" s="95"/>
      <c r="D8943" s="95"/>
      <c r="E8943" s="95"/>
      <c r="F8943" s="95" t="s">
        <v>25184</v>
      </c>
      <c r="G8943" s="258"/>
    </row>
    <row r="8944" spans="1:7" ht="31.5">
      <c r="A8944" s="126"/>
      <c r="B8944" s="257" t="s">
        <v>24839</v>
      </c>
      <c r="C8944" s="95"/>
      <c r="D8944" s="95"/>
      <c r="E8944" s="95"/>
      <c r="F8944" s="95" t="s">
        <v>25184</v>
      </c>
      <c r="G8944" s="258"/>
    </row>
    <row r="8945" spans="1:7" ht="31.5">
      <c r="A8945" s="126"/>
      <c r="B8945" s="257" t="s">
        <v>24840</v>
      </c>
      <c r="C8945" s="95"/>
      <c r="D8945" s="95"/>
      <c r="E8945" s="95"/>
      <c r="F8945" s="95" t="s">
        <v>25184</v>
      </c>
      <c r="G8945" s="258"/>
    </row>
    <row r="8946" spans="1:7" ht="31.5">
      <c r="A8946" s="126"/>
      <c r="B8946" s="257" t="s">
        <v>24841</v>
      </c>
      <c r="C8946" s="95"/>
      <c r="D8946" s="95"/>
      <c r="E8946" s="95"/>
      <c r="F8946" s="95" t="s">
        <v>25184</v>
      </c>
      <c r="G8946" s="258"/>
    </row>
    <row r="8947" spans="1:7" ht="31.5">
      <c r="A8947" s="126"/>
      <c r="B8947" s="257" t="s">
        <v>24842</v>
      </c>
      <c r="C8947" s="95"/>
      <c r="D8947" s="95"/>
      <c r="E8947" s="95"/>
      <c r="F8947" s="95" t="s">
        <v>25184</v>
      </c>
      <c r="G8947" s="258"/>
    </row>
    <row r="8948" spans="1:7" ht="31.5">
      <c r="A8948" s="126"/>
      <c r="B8948" s="257" t="s">
        <v>24843</v>
      </c>
      <c r="C8948" s="95"/>
      <c r="D8948" s="95"/>
      <c r="E8948" s="95"/>
      <c r="F8948" s="95" t="s">
        <v>25184</v>
      </c>
      <c r="G8948" s="258"/>
    </row>
    <row r="8949" spans="1:7" ht="31.5">
      <c r="A8949" s="126"/>
      <c r="B8949" s="257" t="s">
        <v>24844</v>
      </c>
      <c r="C8949" s="95"/>
      <c r="D8949" s="95"/>
      <c r="E8949" s="95"/>
      <c r="F8949" s="95" t="s">
        <v>25184</v>
      </c>
      <c r="G8949" s="258"/>
    </row>
    <row r="8950" spans="1:7" ht="31.5">
      <c r="A8950" s="126"/>
      <c r="B8950" s="257" t="s">
        <v>24845</v>
      </c>
      <c r="C8950" s="95"/>
      <c r="D8950" s="95"/>
      <c r="E8950" s="95"/>
      <c r="F8950" s="95" t="s">
        <v>25184</v>
      </c>
      <c r="G8950" s="258"/>
    </row>
    <row r="8951" spans="1:7" ht="31.5">
      <c r="A8951" s="126"/>
      <c r="B8951" s="257" t="s">
        <v>24846</v>
      </c>
      <c r="C8951" s="95"/>
      <c r="D8951" s="95"/>
      <c r="E8951" s="95"/>
      <c r="F8951" s="95" t="s">
        <v>25184</v>
      </c>
      <c r="G8951" s="258"/>
    </row>
    <row r="8952" spans="1:7" ht="31.5">
      <c r="A8952" s="126"/>
      <c r="B8952" s="257" t="s">
        <v>24847</v>
      </c>
      <c r="C8952" s="95"/>
      <c r="D8952" s="95"/>
      <c r="E8952" s="95"/>
      <c r="F8952" s="95" t="s">
        <v>25184</v>
      </c>
      <c r="G8952" s="258"/>
    </row>
    <row r="8953" spans="1:7" ht="31.5">
      <c r="A8953" s="126"/>
      <c r="B8953" s="257" t="s">
        <v>24848</v>
      </c>
      <c r="C8953" s="95"/>
      <c r="D8953" s="95"/>
      <c r="E8953" s="95"/>
      <c r="F8953" s="95" t="s">
        <v>25184</v>
      </c>
      <c r="G8953" s="258"/>
    </row>
    <row r="8954" spans="1:7" ht="31.5">
      <c r="A8954" s="126"/>
      <c r="B8954" s="257" t="s">
        <v>24849</v>
      </c>
      <c r="C8954" s="95"/>
      <c r="D8954" s="95"/>
      <c r="E8954" s="95"/>
      <c r="F8954" s="95" t="s">
        <v>25184</v>
      </c>
      <c r="G8954" s="258"/>
    </row>
    <row r="8955" spans="1:7" ht="31.5">
      <c r="A8955" s="126"/>
      <c r="B8955" s="257" t="s">
        <v>24850</v>
      </c>
      <c r="C8955" s="95"/>
      <c r="D8955" s="95"/>
      <c r="E8955" s="95"/>
      <c r="F8955" s="95" t="s">
        <v>25184</v>
      </c>
      <c r="G8955" s="258"/>
    </row>
    <row r="8956" spans="1:7" ht="31.5">
      <c r="A8956" s="126"/>
      <c r="B8956" s="257" t="s">
        <v>24851</v>
      </c>
      <c r="C8956" s="95"/>
      <c r="D8956" s="95"/>
      <c r="E8956" s="95"/>
      <c r="F8956" s="95" t="s">
        <v>25184</v>
      </c>
      <c r="G8956" s="258"/>
    </row>
    <row r="8957" spans="1:7" ht="31.5">
      <c r="A8957" s="126"/>
      <c r="B8957" s="257" t="s">
        <v>24852</v>
      </c>
      <c r="C8957" s="95"/>
      <c r="D8957" s="95"/>
      <c r="E8957" s="95"/>
      <c r="F8957" s="95" t="s">
        <v>25184</v>
      </c>
      <c r="G8957" s="258"/>
    </row>
    <row r="8958" spans="1:7" ht="31.5">
      <c r="A8958" s="126"/>
      <c r="B8958" s="257" t="s">
        <v>24853</v>
      </c>
      <c r="C8958" s="95"/>
      <c r="D8958" s="95"/>
      <c r="E8958" s="95"/>
      <c r="F8958" s="95" t="s">
        <v>25184</v>
      </c>
      <c r="G8958" s="258"/>
    </row>
    <row r="8959" spans="1:7" ht="31.5">
      <c r="A8959" s="126"/>
      <c r="B8959" s="257" t="s">
        <v>24854</v>
      </c>
      <c r="C8959" s="95"/>
      <c r="D8959" s="95"/>
      <c r="E8959" s="95"/>
      <c r="F8959" s="95" t="s">
        <v>25184</v>
      </c>
      <c r="G8959" s="258"/>
    </row>
    <row r="8960" spans="1:7" ht="31.5">
      <c r="A8960" s="126"/>
      <c r="B8960" s="257" t="s">
        <v>24855</v>
      </c>
      <c r="C8960" s="95"/>
      <c r="D8960" s="95"/>
      <c r="E8960" s="95"/>
      <c r="F8960" s="95" t="s">
        <v>25184</v>
      </c>
      <c r="G8960" s="258"/>
    </row>
    <row r="8961" spans="1:7" ht="31.5">
      <c r="A8961" s="126"/>
      <c r="B8961" s="257" t="s">
        <v>24856</v>
      </c>
      <c r="C8961" s="95"/>
      <c r="D8961" s="95"/>
      <c r="E8961" s="95"/>
      <c r="F8961" s="95" t="s">
        <v>25184</v>
      </c>
      <c r="G8961" s="258"/>
    </row>
    <row r="8962" spans="1:7" ht="31.5">
      <c r="A8962" s="126"/>
      <c r="B8962" s="257" t="s">
        <v>24857</v>
      </c>
      <c r="C8962" s="95"/>
      <c r="D8962" s="95"/>
      <c r="E8962" s="95"/>
      <c r="F8962" s="95" t="s">
        <v>25184</v>
      </c>
      <c r="G8962" s="258"/>
    </row>
    <row r="8963" spans="1:7" ht="31.5">
      <c r="A8963" s="126"/>
      <c r="B8963" s="257" t="s">
        <v>24858</v>
      </c>
      <c r="C8963" s="95"/>
      <c r="D8963" s="95"/>
      <c r="E8963" s="95"/>
      <c r="F8963" s="95" t="s">
        <v>25184</v>
      </c>
      <c r="G8963" s="258"/>
    </row>
    <row r="8964" spans="1:7" ht="31.5">
      <c r="A8964" s="126"/>
      <c r="B8964" s="257" t="s">
        <v>24859</v>
      </c>
      <c r="C8964" s="95"/>
      <c r="D8964" s="95"/>
      <c r="E8964" s="95"/>
      <c r="F8964" s="95" t="s">
        <v>25184</v>
      </c>
      <c r="G8964" s="258"/>
    </row>
    <row r="8965" spans="1:7" ht="31.5">
      <c r="A8965" s="126"/>
      <c r="B8965" s="257" t="s">
        <v>24860</v>
      </c>
      <c r="C8965" s="95"/>
      <c r="D8965" s="95"/>
      <c r="E8965" s="95"/>
      <c r="F8965" s="95" t="s">
        <v>25184</v>
      </c>
      <c r="G8965" s="258"/>
    </row>
    <row r="8966" spans="1:7" ht="31.5">
      <c r="A8966" s="126"/>
      <c r="B8966" s="257" t="s">
        <v>24861</v>
      </c>
      <c r="C8966" s="95"/>
      <c r="D8966" s="95"/>
      <c r="E8966" s="95"/>
      <c r="F8966" s="95" t="s">
        <v>25184</v>
      </c>
      <c r="G8966" s="258"/>
    </row>
    <row r="8967" spans="1:7" ht="31.5">
      <c r="A8967" s="126"/>
      <c r="B8967" s="257" t="s">
        <v>24862</v>
      </c>
      <c r="C8967" s="95"/>
      <c r="D8967" s="95"/>
      <c r="E8967" s="95"/>
      <c r="F8967" s="95" t="s">
        <v>25184</v>
      </c>
      <c r="G8967" s="258"/>
    </row>
    <row r="8968" spans="1:7" ht="31.5">
      <c r="A8968" s="126"/>
      <c r="B8968" s="257" t="s">
        <v>24863</v>
      </c>
      <c r="C8968" s="95"/>
      <c r="D8968" s="95"/>
      <c r="E8968" s="95"/>
      <c r="F8968" s="95" t="s">
        <v>25184</v>
      </c>
      <c r="G8968" s="258"/>
    </row>
    <row r="8969" spans="1:7" ht="31.5">
      <c r="A8969" s="126"/>
      <c r="B8969" s="257" t="s">
        <v>24864</v>
      </c>
      <c r="C8969" s="95"/>
      <c r="D8969" s="95"/>
      <c r="E8969" s="95"/>
      <c r="F8969" s="95" t="s">
        <v>25184</v>
      </c>
      <c r="G8969" s="258"/>
    </row>
    <row r="8970" spans="1:7" ht="31.5">
      <c r="A8970" s="126"/>
      <c r="B8970" s="257" t="s">
        <v>24865</v>
      </c>
      <c r="C8970" s="95"/>
      <c r="D8970" s="95"/>
      <c r="E8970" s="95"/>
      <c r="F8970" s="95" t="s">
        <v>25184</v>
      </c>
      <c r="G8970" s="258"/>
    </row>
    <row r="8971" spans="1:7" ht="31.5">
      <c r="A8971" s="126"/>
      <c r="B8971" s="257" t="s">
        <v>24866</v>
      </c>
      <c r="C8971" s="95"/>
      <c r="D8971" s="95"/>
      <c r="E8971" s="95"/>
      <c r="F8971" s="95" t="s">
        <v>25184</v>
      </c>
      <c r="G8971" s="258"/>
    </row>
    <row r="8972" spans="1:7" ht="31.5">
      <c r="A8972" s="126"/>
      <c r="B8972" s="257" t="s">
        <v>24867</v>
      </c>
      <c r="C8972" s="95"/>
      <c r="D8972" s="95"/>
      <c r="E8972" s="95"/>
      <c r="F8972" s="95" t="s">
        <v>25184</v>
      </c>
      <c r="G8972" s="258"/>
    </row>
    <row r="8973" spans="1:7" ht="31.5">
      <c r="A8973" s="126"/>
      <c r="B8973" s="257" t="s">
        <v>24868</v>
      </c>
      <c r="C8973" s="95"/>
      <c r="D8973" s="95"/>
      <c r="E8973" s="95"/>
      <c r="F8973" s="95" t="s">
        <v>25184</v>
      </c>
      <c r="G8973" s="258"/>
    </row>
    <row r="8974" spans="1:7" ht="31.5">
      <c r="A8974" s="126"/>
      <c r="B8974" s="257" t="s">
        <v>24869</v>
      </c>
      <c r="C8974" s="95"/>
      <c r="D8974" s="95"/>
      <c r="E8974" s="95"/>
      <c r="F8974" s="95" t="s">
        <v>25184</v>
      </c>
      <c r="G8974" s="258"/>
    </row>
    <row r="8975" spans="1:7" ht="31.5">
      <c r="A8975" s="126"/>
      <c r="B8975" s="257" t="s">
        <v>24870</v>
      </c>
      <c r="C8975" s="95"/>
      <c r="D8975" s="95"/>
      <c r="E8975" s="95"/>
      <c r="F8975" s="95" t="s">
        <v>25184</v>
      </c>
      <c r="G8975" s="258"/>
    </row>
    <row r="8976" spans="1:7" ht="31.5">
      <c r="A8976" s="126"/>
      <c r="B8976" s="257" t="s">
        <v>24871</v>
      </c>
      <c r="C8976" s="95"/>
      <c r="D8976" s="95"/>
      <c r="E8976" s="95"/>
      <c r="F8976" s="95" t="s">
        <v>25184</v>
      </c>
      <c r="G8976" s="258"/>
    </row>
    <row r="8977" spans="1:7" ht="31.5">
      <c r="A8977" s="126"/>
      <c r="B8977" s="257" t="s">
        <v>24872</v>
      </c>
      <c r="C8977" s="95"/>
      <c r="D8977" s="95"/>
      <c r="E8977" s="95"/>
      <c r="F8977" s="95" t="s">
        <v>25184</v>
      </c>
      <c r="G8977" s="258"/>
    </row>
    <row r="8978" spans="1:7" ht="31.5">
      <c r="A8978" s="126"/>
      <c r="B8978" s="257" t="s">
        <v>24873</v>
      </c>
      <c r="C8978" s="95"/>
      <c r="D8978" s="95"/>
      <c r="E8978" s="95"/>
      <c r="F8978" s="95" t="s">
        <v>25184</v>
      </c>
      <c r="G8978" s="258"/>
    </row>
    <row r="8979" spans="1:7" ht="31.5">
      <c r="A8979" s="126"/>
      <c r="B8979" s="257" t="s">
        <v>24874</v>
      </c>
      <c r="C8979" s="95"/>
      <c r="D8979" s="95"/>
      <c r="E8979" s="95"/>
      <c r="F8979" s="95" t="s">
        <v>25184</v>
      </c>
      <c r="G8979" s="258"/>
    </row>
    <row r="8980" spans="1:7" ht="31.5">
      <c r="A8980" s="126"/>
      <c r="B8980" s="257" t="s">
        <v>24875</v>
      </c>
      <c r="C8980" s="95"/>
      <c r="D8980" s="95"/>
      <c r="E8980" s="95"/>
      <c r="F8980" s="95" t="s">
        <v>25184</v>
      </c>
      <c r="G8980" s="258"/>
    </row>
    <row r="8981" spans="1:7" ht="31.5">
      <c r="A8981" s="126"/>
      <c r="B8981" s="257" t="s">
        <v>24876</v>
      </c>
      <c r="C8981" s="95"/>
      <c r="D8981" s="95"/>
      <c r="E8981" s="95"/>
      <c r="F8981" s="95" t="s">
        <v>25184</v>
      </c>
      <c r="G8981" s="258"/>
    </row>
    <row r="8982" spans="1:7" ht="31.5">
      <c r="A8982" s="126"/>
      <c r="B8982" s="257" t="s">
        <v>24877</v>
      </c>
      <c r="C8982" s="95"/>
      <c r="D8982" s="95"/>
      <c r="E8982" s="95"/>
      <c r="F8982" s="95" t="s">
        <v>25184</v>
      </c>
      <c r="G8982" s="258"/>
    </row>
    <row r="8983" spans="1:7" ht="31.5">
      <c r="A8983" s="126"/>
      <c r="B8983" s="257" t="s">
        <v>24878</v>
      </c>
      <c r="C8983" s="95"/>
      <c r="D8983" s="95"/>
      <c r="E8983" s="95"/>
      <c r="F8983" s="95" t="s">
        <v>25184</v>
      </c>
      <c r="G8983" s="258"/>
    </row>
    <row r="8984" spans="1:7" ht="31.5">
      <c r="A8984" s="126"/>
      <c r="B8984" s="257" t="s">
        <v>24879</v>
      </c>
      <c r="C8984" s="95"/>
      <c r="D8984" s="95"/>
      <c r="E8984" s="95"/>
      <c r="F8984" s="95" t="s">
        <v>25184</v>
      </c>
      <c r="G8984" s="258"/>
    </row>
    <row r="8985" spans="1:7" ht="31.5">
      <c r="A8985" s="126"/>
      <c r="B8985" s="257" t="s">
        <v>24880</v>
      </c>
      <c r="C8985" s="95"/>
      <c r="D8985" s="95"/>
      <c r="E8985" s="95"/>
      <c r="F8985" s="95" t="s">
        <v>25184</v>
      </c>
      <c r="G8985" s="258"/>
    </row>
    <row r="8986" spans="1:7" ht="31.5">
      <c r="A8986" s="126"/>
      <c r="B8986" s="257" t="s">
        <v>24881</v>
      </c>
      <c r="C8986" s="95"/>
      <c r="D8986" s="95"/>
      <c r="E8986" s="95"/>
      <c r="F8986" s="95" t="s">
        <v>25184</v>
      </c>
      <c r="G8986" s="258"/>
    </row>
    <row r="8987" spans="1:7" ht="31.5">
      <c r="A8987" s="126"/>
      <c r="B8987" s="257" t="s">
        <v>24882</v>
      </c>
      <c r="C8987" s="95"/>
      <c r="D8987" s="95"/>
      <c r="E8987" s="95"/>
      <c r="F8987" s="95" t="s">
        <v>25184</v>
      </c>
      <c r="G8987" s="258"/>
    </row>
    <row r="8988" spans="1:7" ht="31.5">
      <c r="A8988" s="126"/>
      <c r="B8988" s="257" t="s">
        <v>24883</v>
      </c>
      <c r="C8988" s="95"/>
      <c r="D8988" s="95"/>
      <c r="E8988" s="95"/>
      <c r="F8988" s="95" t="s">
        <v>25184</v>
      </c>
      <c r="G8988" s="258"/>
    </row>
    <row r="8989" spans="1:7" ht="31.5">
      <c r="A8989" s="126"/>
      <c r="B8989" s="257" t="s">
        <v>24884</v>
      </c>
      <c r="C8989" s="95"/>
      <c r="D8989" s="95"/>
      <c r="E8989" s="95"/>
      <c r="F8989" s="95" t="s">
        <v>25184</v>
      </c>
      <c r="G8989" s="258"/>
    </row>
    <row r="8990" spans="1:7" ht="31.5">
      <c r="A8990" s="126"/>
      <c r="B8990" s="257" t="s">
        <v>24885</v>
      </c>
      <c r="C8990" s="95"/>
      <c r="D8990" s="95"/>
      <c r="E8990" s="95"/>
      <c r="F8990" s="95" t="s">
        <v>25184</v>
      </c>
      <c r="G8990" s="258"/>
    </row>
    <row r="8991" spans="1:7" ht="31.5">
      <c r="A8991" s="126"/>
      <c r="B8991" s="257" t="s">
        <v>24886</v>
      </c>
      <c r="C8991" s="95"/>
      <c r="D8991" s="95"/>
      <c r="E8991" s="95"/>
      <c r="F8991" s="95" t="s">
        <v>25184</v>
      </c>
      <c r="G8991" s="258"/>
    </row>
    <row r="8992" spans="1:7" ht="31.5">
      <c r="A8992" s="126"/>
      <c r="B8992" s="257" t="s">
        <v>24887</v>
      </c>
      <c r="C8992" s="95"/>
      <c r="D8992" s="95"/>
      <c r="E8992" s="95"/>
      <c r="F8992" s="95" t="s">
        <v>25184</v>
      </c>
      <c r="G8992" s="258"/>
    </row>
    <row r="8993" spans="1:7" ht="31.5">
      <c r="A8993" s="126"/>
      <c r="B8993" s="257" t="s">
        <v>24888</v>
      </c>
      <c r="C8993" s="95"/>
      <c r="D8993" s="95"/>
      <c r="E8993" s="95"/>
      <c r="F8993" s="95" t="s">
        <v>25184</v>
      </c>
      <c r="G8993" s="258"/>
    </row>
    <row r="8994" spans="1:7" ht="31.5">
      <c r="A8994" s="126"/>
      <c r="B8994" s="257" t="s">
        <v>24889</v>
      </c>
      <c r="C8994" s="95"/>
      <c r="D8994" s="95"/>
      <c r="E8994" s="95"/>
      <c r="F8994" s="95" t="s">
        <v>25184</v>
      </c>
      <c r="G8994" s="258"/>
    </row>
    <row r="8995" spans="1:7" ht="31.5">
      <c r="A8995" s="126"/>
      <c r="B8995" s="257" t="s">
        <v>24890</v>
      </c>
      <c r="C8995" s="95"/>
      <c r="D8995" s="95"/>
      <c r="E8995" s="95"/>
      <c r="F8995" s="95" t="s">
        <v>25184</v>
      </c>
      <c r="G8995" s="258"/>
    </row>
    <row r="8996" spans="1:7" ht="31.5">
      <c r="A8996" s="126"/>
      <c r="B8996" s="257" t="s">
        <v>24891</v>
      </c>
      <c r="C8996" s="95"/>
      <c r="D8996" s="95"/>
      <c r="E8996" s="95"/>
      <c r="F8996" s="95" t="s">
        <v>25184</v>
      </c>
      <c r="G8996" s="258"/>
    </row>
    <row r="8997" spans="1:7" ht="31.5">
      <c r="A8997" s="126"/>
      <c r="B8997" s="257" t="s">
        <v>24892</v>
      </c>
      <c r="C8997" s="95"/>
      <c r="D8997" s="95"/>
      <c r="E8997" s="95"/>
      <c r="F8997" s="95" t="s">
        <v>25184</v>
      </c>
      <c r="G8997" s="258"/>
    </row>
    <row r="8998" spans="1:7" ht="31.5">
      <c r="A8998" s="126"/>
      <c r="B8998" s="257" t="s">
        <v>24893</v>
      </c>
      <c r="C8998" s="95"/>
      <c r="D8998" s="95"/>
      <c r="E8998" s="95"/>
      <c r="F8998" s="95" t="s">
        <v>25184</v>
      </c>
      <c r="G8998" s="258"/>
    </row>
    <row r="8999" spans="1:7" ht="31.5">
      <c r="A8999" s="126"/>
      <c r="B8999" s="257" t="s">
        <v>24894</v>
      </c>
      <c r="C8999" s="95"/>
      <c r="D8999" s="95"/>
      <c r="E8999" s="95"/>
      <c r="F8999" s="95" t="s">
        <v>25184</v>
      </c>
      <c r="G8999" s="258"/>
    </row>
    <row r="9000" spans="1:7" ht="31.5">
      <c r="A9000" s="126"/>
      <c r="B9000" s="257" t="s">
        <v>24895</v>
      </c>
      <c r="C9000" s="95"/>
      <c r="D9000" s="95"/>
      <c r="E9000" s="95"/>
      <c r="F9000" s="95" t="s">
        <v>25184</v>
      </c>
      <c r="G9000" s="258"/>
    </row>
    <row r="9001" spans="1:7" ht="31.5">
      <c r="A9001" s="126"/>
      <c r="B9001" s="257" t="s">
        <v>24896</v>
      </c>
      <c r="C9001" s="95"/>
      <c r="D9001" s="95"/>
      <c r="E9001" s="95"/>
      <c r="F9001" s="95" t="s">
        <v>25184</v>
      </c>
      <c r="G9001" s="258"/>
    </row>
    <row r="9002" spans="1:7" ht="31.5">
      <c r="A9002" s="126"/>
      <c r="B9002" s="257" t="s">
        <v>24897</v>
      </c>
      <c r="C9002" s="95"/>
      <c r="D9002" s="95"/>
      <c r="E9002" s="95"/>
      <c r="F9002" s="95" t="s">
        <v>25184</v>
      </c>
      <c r="G9002" s="258"/>
    </row>
    <row r="9003" spans="1:7" ht="31.5">
      <c r="A9003" s="126"/>
      <c r="B9003" s="257" t="s">
        <v>24898</v>
      </c>
      <c r="C9003" s="95"/>
      <c r="D9003" s="95"/>
      <c r="E9003" s="95"/>
      <c r="F9003" s="95" t="s">
        <v>25184</v>
      </c>
      <c r="G9003" s="258"/>
    </row>
    <row r="9004" spans="1:7" ht="31.5">
      <c r="A9004" s="126"/>
      <c r="B9004" s="257" t="s">
        <v>24899</v>
      </c>
      <c r="C9004" s="95"/>
      <c r="D9004" s="95"/>
      <c r="E9004" s="95"/>
      <c r="F9004" s="95" t="s">
        <v>25184</v>
      </c>
      <c r="G9004" s="258"/>
    </row>
    <row r="9005" spans="1:7" ht="31.5">
      <c r="A9005" s="126"/>
      <c r="B9005" s="257" t="s">
        <v>24900</v>
      </c>
      <c r="C9005" s="95"/>
      <c r="D9005" s="95"/>
      <c r="E9005" s="95"/>
      <c r="F9005" s="95" t="s">
        <v>25184</v>
      </c>
      <c r="G9005" s="258"/>
    </row>
    <row r="9006" spans="1:7" ht="31.5">
      <c r="A9006" s="126"/>
      <c r="B9006" s="257" t="s">
        <v>24901</v>
      </c>
      <c r="C9006" s="95"/>
      <c r="D9006" s="95"/>
      <c r="E9006" s="95"/>
      <c r="F9006" s="95" t="s">
        <v>25184</v>
      </c>
      <c r="G9006" s="258"/>
    </row>
    <row r="9007" spans="1:7" ht="31.5">
      <c r="A9007" s="126"/>
      <c r="B9007" s="257" t="s">
        <v>24902</v>
      </c>
      <c r="C9007" s="95"/>
      <c r="D9007" s="95"/>
      <c r="E9007" s="95"/>
      <c r="F9007" s="95" t="s">
        <v>25184</v>
      </c>
      <c r="G9007" s="258"/>
    </row>
    <row r="9008" spans="1:7" ht="31.5">
      <c r="A9008" s="126"/>
      <c r="B9008" s="257" t="s">
        <v>24903</v>
      </c>
      <c r="C9008" s="95"/>
      <c r="D9008" s="95"/>
      <c r="E9008" s="95"/>
      <c r="F9008" s="95" t="s">
        <v>25184</v>
      </c>
      <c r="G9008" s="258"/>
    </row>
    <row r="9009" spans="1:7" ht="31.5">
      <c r="A9009" s="126"/>
      <c r="B9009" s="257" t="s">
        <v>24904</v>
      </c>
      <c r="C9009" s="95"/>
      <c r="D9009" s="95"/>
      <c r="E9009" s="95"/>
      <c r="F9009" s="95" t="s">
        <v>25184</v>
      </c>
      <c r="G9009" s="258"/>
    </row>
    <row r="9010" spans="1:7" ht="31.5">
      <c r="A9010" s="126"/>
      <c r="B9010" s="257" t="s">
        <v>24905</v>
      </c>
      <c r="C9010" s="95"/>
      <c r="D9010" s="95"/>
      <c r="E9010" s="95"/>
      <c r="F9010" s="95" t="s">
        <v>25184</v>
      </c>
      <c r="G9010" s="258"/>
    </row>
    <row r="9011" spans="1:7" ht="31.5">
      <c r="A9011" s="126"/>
      <c r="B9011" s="257" t="s">
        <v>24906</v>
      </c>
      <c r="C9011" s="95"/>
      <c r="D9011" s="95"/>
      <c r="E9011" s="95"/>
      <c r="F9011" s="95" t="s">
        <v>25184</v>
      </c>
      <c r="G9011" s="258"/>
    </row>
    <row r="9012" spans="1:7" ht="31.5">
      <c r="A9012" s="126"/>
      <c r="B9012" s="257" t="s">
        <v>24907</v>
      </c>
      <c r="C9012" s="95"/>
      <c r="D9012" s="95"/>
      <c r="E9012" s="95"/>
      <c r="F9012" s="95" t="s">
        <v>25184</v>
      </c>
      <c r="G9012" s="258"/>
    </row>
    <row r="9013" spans="1:7" ht="31.5">
      <c r="A9013" s="126"/>
      <c r="B9013" s="257" t="s">
        <v>24908</v>
      </c>
      <c r="C9013" s="95"/>
      <c r="D9013" s="95"/>
      <c r="E9013" s="95"/>
      <c r="F9013" s="95" t="s">
        <v>25184</v>
      </c>
      <c r="G9013" s="258"/>
    </row>
    <row r="9014" spans="1:7" ht="31.5">
      <c r="A9014" s="126"/>
      <c r="B9014" s="257" t="s">
        <v>24909</v>
      </c>
      <c r="C9014" s="95"/>
      <c r="D9014" s="95"/>
      <c r="E9014" s="95"/>
      <c r="F9014" s="95" t="s">
        <v>25184</v>
      </c>
      <c r="G9014" s="258"/>
    </row>
    <row r="9015" spans="1:7" ht="31.5">
      <c r="A9015" s="126"/>
      <c r="B9015" s="257" t="s">
        <v>24910</v>
      </c>
      <c r="C9015" s="95"/>
      <c r="D9015" s="95"/>
      <c r="E9015" s="95"/>
      <c r="F9015" s="95" t="s">
        <v>25184</v>
      </c>
      <c r="G9015" s="258"/>
    </row>
    <row r="9016" spans="1:7" ht="31.5">
      <c r="A9016" s="126"/>
      <c r="B9016" s="257" t="s">
        <v>24911</v>
      </c>
      <c r="C9016" s="95"/>
      <c r="D9016" s="95"/>
      <c r="E9016" s="95"/>
      <c r="F9016" s="95" t="s">
        <v>25184</v>
      </c>
      <c r="G9016" s="258"/>
    </row>
    <row r="9017" spans="1:7" ht="31.5">
      <c r="A9017" s="126"/>
      <c r="B9017" s="257" t="s">
        <v>24912</v>
      </c>
      <c r="C9017" s="95"/>
      <c r="D9017" s="95"/>
      <c r="E9017" s="95"/>
      <c r="F9017" s="95" t="s">
        <v>25184</v>
      </c>
      <c r="G9017" s="258"/>
    </row>
    <row r="9018" spans="1:7" ht="31.5">
      <c r="A9018" s="126"/>
      <c r="B9018" s="257" t="s">
        <v>24913</v>
      </c>
      <c r="C9018" s="95"/>
      <c r="D9018" s="95"/>
      <c r="E9018" s="95"/>
      <c r="F9018" s="95" t="s">
        <v>25184</v>
      </c>
      <c r="G9018" s="258"/>
    </row>
    <row r="9019" spans="1:7" ht="31.5">
      <c r="A9019" s="126"/>
      <c r="B9019" s="257" t="s">
        <v>24914</v>
      </c>
      <c r="C9019" s="95"/>
      <c r="D9019" s="95"/>
      <c r="E9019" s="95"/>
      <c r="F9019" s="95" t="s">
        <v>25184</v>
      </c>
      <c r="G9019" s="258"/>
    </row>
    <row r="9020" spans="1:7" ht="31.5">
      <c r="A9020" s="126"/>
      <c r="B9020" s="257" t="s">
        <v>24915</v>
      </c>
      <c r="C9020" s="95"/>
      <c r="D9020" s="95"/>
      <c r="E9020" s="95"/>
      <c r="F9020" s="95" t="s">
        <v>25184</v>
      </c>
      <c r="G9020" s="258"/>
    </row>
    <row r="9021" spans="1:7" ht="31.5">
      <c r="A9021" s="126"/>
      <c r="B9021" s="257" t="s">
        <v>24916</v>
      </c>
      <c r="C9021" s="95"/>
      <c r="D9021" s="95"/>
      <c r="E9021" s="95"/>
      <c r="F9021" s="95" t="s">
        <v>25184</v>
      </c>
      <c r="G9021" s="258"/>
    </row>
    <row r="9022" spans="1:7" ht="31.5">
      <c r="A9022" s="126"/>
      <c r="B9022" s="257" t="s">
        <v>24917</v>
      </c>
      <c r="C9022" s="95"/>
      <c r="D9022" s="95"/>
      <c r="E9022" s="95"/>
      <c r="F9022" s="95" t="s">
        <v>25184</v>
      </c>
      <c r="G9022" s="258"/>
    </row>
    <row r="9023" spans="1:7" ht="31.5">
      <c r="A9023" s="126"/>
      <c r="B9023" s="257" t="s">
        <v>24918</v>
      </c>
      <c r="C9023" s="95"/>
      <c r="D9023" s="95"/>
      <c r="E9023" s="95"/>
      <c r="F9023" s="95" t="s">
        <v>25184</v>
      </c>
      <c r="G9023" s="258"/>
    </row>
    <row r="9024" spans="1:7" ht="31.5">
      <c r="A9024" s="126"/>
      <c r="B9024" s="257" t="s">
        <v>24919</v>
      </c>
      <c r="C9024" s="95"/>
      <c r="D9024" s="95"/>
      <c r="E9024" s="95"/>
      <c r="F9024" s="95" t="s">
        <v>25184</v>
      </c>
      <c r="G9024" s="258"/>
    </row>
    <row r="9025" spans="1:7" ht="31.5">
      <c r="A9025" s="126"/>
      <c r="B9025" s="257" t="s">
        <v>24920</v>
      </c>
      <c r="C9025" s="95"/>
      <c r="D9025" s="95"/>
      <c r="E9025" s="95"/>
      <c r="F9025" s="95" t="s">
        <v>25184</v>
      </c>
      <c r="G9025" s="258"/>
    </row>
    <row r="9026" spans="1:7" ht="31.5">
      <c r="A9026" s="126"/>
      <c r="B9026" s="257" t="s">
        <v>24921</v>
      </c>
      <c r="C9026" s="95"/>
      <c r="D9026" s="95"/>
      <c r="E9026" s="95"/>
      <c r="F9026" s="95" t="s">
        <v>25184</v>
      </c>
      <c r="G9026" s="258"/>
    </row>
    <row r="9027" spans="1:7" ht="31.5">
      <c r="A9027" s="126"/>
      <c r="B9027" s="257" t="s">
        <v>24922</v>
      </c>
      <c r="C9027" s="95"/>
      <c r="D9027" s="95"/>
      <c r="E9027" s="95"/>
      <c r="F9027" s="95" t="s">
        <v>25184</v>
      </c>
      <c r="G9027" s="258"/>
    </row>
    <row r="9028" spans="1:7" ht="31.5">
      <c r="A9028" s="126"/>
      <c r="B9028" s="257" t="s">
        <v>24923</v>
      </c>
      <c r="C9028" s="95"/>
      <c r="D9028" s="95"/>
      <c r="E9028" s="95"/>
      <c r="F9028" s="95" t="s">
        <v>25184</v>
      </c>
      <c r="G9028" s="258"/>
    </row>
    <row r="9029" spans="1:7" ht="31.5">
      <c r="A9029" s="126"/>
      <c r="B9029" s="257" t="s">
        <v>24924</v>
      </c>
      <c r="C9029" s="95"/>
      <c r="D9029" s="95"/>
      <c r="E9029" s="95"/>
      <c r="F9029" s="95" t="s">
        <v>25184</v>
      </c>
      <c r="G9029" s="258"/>
    </row>
    <row r="9030" spans="1:7" ht="31.5">
      <c r="A9030" s="126"/>
      <c r="B9030" s="257" t="s">
        <v>24925</v>
      </c>
      <c r="C9030" s="95"/>
      <c r="D9030" s="95"/>
      <c r="E9030" s="95"/>
      <c r="F9030" s="95" t="s">
        <v>25184</v>
      </c>
      <c r="G9030" s="258"/>
    </row>
    <row r="9031" spans="1:7" ht="31.5">
      <c r="A9031" s="126"/>
      <c r="B9031" s="257" t="s">
        <v>24926</v>
      </c>
      <c r="C9031" s="95"/>
      <c r="D9031" s="95"/>
      <c r="E9031" s="95"/>
      <c r="F9031" s="95" t="s">
        <v>25184</v>
      </c>
      <c r="G9031" s="258"/>
    </row>
    <row r="9032" spans="1:7" ht="31.5">
      <c r="A9032" s="126"/>
      <c r="B9032" s="257" t="s">
        <v>24927</v>
      </c>
      <c r="C9032" s="95"/>
      <c r="D9032" s="95"/>
      <c r="E9032" s="95"/>
      <c r="F9032" s="95" t="s">
        <v>25184</v>
      </c>
      <c r="G9032" s="258"/>
    </row>
    <row r="9033" spans="1:7" ht="31.5">
      <c r="A9033" s="126"/>
      <c r="B9033" s="257" t="s">
        <v>24928</v>
      </c>
      <c r="C9033" s="95"/>
      <c r="D9033" s="95"/>
      <c r="E9033" s="95"/>
      <c r="F9033" s="95" t="s">
        <v>25184</v>
      </c>
      <c r="G9033" s="258"/>
    </row>
    <row r="9034" spans="1:7" ht="31.5">
      <c r="A9034" s="126"/>
      <c r="B9034" s="257" t="s">
        <v>24929</v>
      </c>
      <c r="C9034" s="95"/>
      <c r="D9034" s="95"/>
      <c r="E9034" s="95"/>
      <c r="F9034" s="95" t="s">
        <v>25184</v>
      </c>
      <c r="G9034" s="258"/>
    </row>
    <row r="9035" spans="1:7" ht="31.5">
      <c r="A9035" s="126"/>
      <c r="B9035" s="257" t="s">
        <v>24930</v>
      </c>
      <c r="C9035" s="95"/>
      <c r="D9035" s="95"/>
      <c r="E9035" s="95"/>
      <c r="F9035" s="95" t="s">
        <v>25184</v>
      </c>
      <c r="G9035" s="258"/>
    </row>
    <row r="9036" spans="1:7" ht="31.5">
      <c r="A9036" s="126"/>
      <c r="B9036" s="257" t="s">
        <v>24931</v>
      </c>
      <c r="C9036" s="95"/>
      <c r="D9036" s="95"/>
      <c r="E9036" s="95"/>
      <c r="F9036" s="95" t="s">
        <v>25184</v>
      </c>
      <c r="G9036" s="258"/>
    </row>
    <row r="9037" spans="1:7" ht="31.5">
      <c r="A9037" s="126"/>
      <c r="B9037" s="257" t="s">
        <v>24932</v>
      </c>
      <c r="C9037" s="95"/>
      <c r="D9037" s="95"/>
      <c r="E9037" s="95"/>
      <c r="F9037" s="95" t="s">
        <v>25184</v>
      </c>
      <c r="G9037" s="258"/>
    </row>
    <row r="9038" spans="1:7" ht="31.5">
      <c r="A9038" s="126"/>
      <c r="B9038" s="257" t="s">
        <v>24933</v>
      </c>
      <c r="C9038" s="95"/>
      <c r="D9038" s="95"/>
      <c r="E9038" s="95"/>
      <c r="F9038" s="95" t="s">
        <v>25184</v>
      </c>
      <c r="G9038" s="258"/>
    </row>
    <row r="9039" spans="1:7" ht="31.5">
      <c r="A9039" s="126"/>
      <c r="B9039" s="257" t="s">
        <v>24934</v>
      </c>
      <c r="C9039" s="95"/>
      <c r="D9039" s="95"/>
      <c r="E9039" s="95"/>
      <c r="F9039" s="95" t="s">
        <v>25184</v>
      </c>
      <c r="G9039" s="258"/>
    </row>
    <row r="9040" spans="1:7" ht="31.5">
      <c r="A9040" s="126"/>
      <c r="B9040" s="257" t="s">
        <v>24935</v>
      </c>
      <c r="C9040" s="95"/>
      <c r="D9040" s="95"/>
      <c r="E9040" s="95"/>
      <c r="F9040" s="95" t="s">
        <v>25184</v>
      </c>
      <c r="G9040" s="258"/>
    </row>
    <row r="9041" spans="1:7" ht="31.5">
      <c r="A9041" s="126"/>
      <c r="B9041" s="257" t="s">
        <v>24936</v>
      </c>
      <c r="C9041" s="95"/>
      <c r="D9041" s="95"/>
      <c r="E9041" s="95"/>
      <c r="F9041" s="95" t="s">
        <v>25184</v>
      </c>
      <c r="G9041" s="258"/>
    </row>
    <row r="9042" spans="1:7" ht="31.5">
      <c r="A9042" s="126"/>
      <c r="B9042" s="257" t="s">
        <v>24937</v>
      </c>
      <c r="C9042" s="95"/>
      <c r="D9042" s="95"/>
      <c r="E9042" s="95"/>
      <c r="F9042" s="95" t="s">
        <v>25184</v>
      </c>
      <c r="G9042" s="258"/>
    </row>
    <row r="9043" spans="1:7" ht="31.5">
      <c r="A9043" s="126"/>
      <c r="B9043" s="257" t="s">
        <v>24938</v>
      </c>
      <c r="C9043" s="95"/>
      <c r="D9043" s="95"/>
      <c r="E9043" s="95"/>
      <c r="F9043" s="95" t="s">
        <v>25184</v>
      </c>
      <c r="G9043" s="258"/>
    </row>
    <row r="9044" spans="1:7" ht="31.5">
      <c r="A9044" s="126"/>
      <c r="B9044" s="257" t="s">
        <v>24939</v>
      </c>
      <c r="C9044" s="95"/>
      <c r="D9044" s="95"/>
      <c r="E9044" s="95"/>
      <c r="F9044" s="95" t="s">
        <v>25184</v>
      </c>
      <c r="G9044" s="258"/>
    </row>
    <row r="9045" spans="1:7" ht="31.5">
      <c r="A9045" s="126"/>
      <c r="B9045" s="257" t="s">
        <v>24940</v>
      </c>
      <c r="C9045" s="95"/>
      <c r="D9045" s="95"/>
      <c r="E9045" s="95"/>
      <c r="F9045" s="95" t="s">
        <v>25184</v>
      </c>
      <c r="G9045" s="258"/>
    </row>
    <row r="9046" spans="1:7" ht="31.5">
      <c r="A9046" s="126"/>
      <c r="B9046" s="257" t="s">
        <v>24941</v>
      </c>
      <c r="C9046" s="95"/>
      <c r="D9046" s="95"/>
      <c r="E9046" s="95"/>
      <c r="F9046" s="95" t="s">
        <v>25184</v>
      </c>
      <c r="G9046" s="258"/>
    </row>
    <row r="9047" spans="1:7" ht="31.5">
      <c r="A9047" s="126"/>
      <c r="B9047" s="257" t="s">
        <v>24942</v>
      </c>
      <c r="C9047" s="95"/>
      <c r="D9047" s="95"/>
      <c r="E9047" s="95"/>
      <c r="F9047" s="95" t="s">
        <v>25184</v>
      </c>
      <c r="G9047" s="258"/>
    </row>
    <row r="9048" spans="1:7" ht="31.5">
      <c r="A9048" s="126"/>
      <c r="B9048" s="257" t="s">
        <v>24943</v>
      </c>
      <c r="C9048" s="95"/>
      <c r="D9048" s="95"/>
      <c r="E9048" s="95"/>
      <c r="F9048" s="95" t="s">
        <v>25184</v>
      </c>
      <c r="G9048" s="258"/>
    </row>
    <row r="9049" spans="1:7" ht="31.5">
      <c r="A9049" s="126"/>
      <c r="B9049" s="257" t="s">
        <v>24944</v>
      </c>
      <c r="C9049" s="95"/>
      <c r="D9049" s="95"/>
      <c r="E9049" s="95"/>
      <c r="F9049" s="95" t="s">
        <v>25184</v>
      </c>
      <c r="G9049" s="258"/>
    </row>
    <row r="9050" spans="1:7" ht="31.5">
      <c r="A9050" s="126"/>
      <c r="B9050" s="257" t="s">
        <v>24945</v>
      </c>
      <c r="C9050" s="95"/>
      <c r="D9050" s="95"/>
      <c r="E9050" s="95"/>
      <c r="F9050" s="95" t="s">
        <v>25184</v>
      </c>
      <c r="G9050" s="258"/>
    </row>
    <row r="9051" spans="1:7" ht="31.5">
      <c r="A9051" s="126"/>
      <c r="B9051" s="257" t="s">
        <v>24946</v>
      </c>
      <c r="C9051" s="95"/>
      <c r="D9051" s="95"/>
      <c r="E9051" s="95"/>
      <c r="F9051" s="95" t="s">
        <v>25184</v>
      </c>
      <c r="G9051" s="258"/>
    </row>
    <row r="9052" spans="1:7" ht="31.5">
      <c r="A9052" s="126"/>
      <c r="B9052" s="257" t="s">
        <v>24947</v>
      </c>
      <c r="C9052" s="95"/>
      <c r="D9052" s="95"/>
      <c r="E9052" s="95"/>
      <c r="F9052" s="95" t="s">
        <v>25184</v>
      </c>
      <c r="G9052" s="258"/>
    </row>
    <row r="9053" spans="1:7" ht="31.5">
      <c r="A9053" s="126"/>
      <c r="B9053" s="257" t="s">
        <v>24948</v>
      </c>
      <c r="C9053" s="95"/>
      <c r="D9053" s="95"/>
      <c r="E9053" s="95"/>
      <c r="F9053" s="95" t="s">
        <v>25184</v>
      </c>
      <c r="G9053" s="258"/>
    </row>
    <row r="9054" spans="1:7" ht="31.5">
      <c r="A9054" s="126"/>
      <c r="B9054" s="257" t="s">
        <v>24949</v>
      </c>
      <c r="C9054" s="95"/>
      <c r="D9054" s="95"/>
      <c r="E9054" s="95"/>
      <c r="F9054" s="95" t="s">
        <v>25184</v>
      </c>
      <c r="G9054" s="258"/>
    </row>
    <row r="9055" spans="1:7" ht="31.5">
      <c r="A9055" s="126"/>
      <c r="B9055" s="257" t="s">
        <v>24950</v>
      </c>
      <c r="C9055" s="95"/>
      <c r="D9055" s="95"/>
      <c r="E9055" s="95"/>
      <c r="F9055" s="95" t="s">
        <v>25184</v>
      </c>
      <c r="G9055" s="258"/>
    </row>
    <row r="9056" spans="1:7" ht="31.5">
      <c r="A9056" s="126"/>
      <c r="B9056" s="257" t="s">
        <v>24951</v>
      </c>
      <c r="C9056" s="95"/>
      <c r="D9056" s="95"/>
      <c r="E9056" s="95"/>
      <c r="F9056" s="95" t="s">
        <v>25184</v>
      </c>
      <c r="G9056" s="258"/>
    </row>
    <row r="9057" spans="1:7" ht="31.5">
      <c r="A9057" s="126"/>
      <c r="B9057" s="257" t="s">
        <v>24952</v>
      </c>
      <c r="C9057" s="95"/>
      <c r="D9057" s="95"/>
      <c r="E9057" s="95"/>
      <c r="F9057" s="95" t="s">
        <v>25184</v>
      </c>
      <c r="G9057" s="258"/>
    </row>
    <row r="9058" spans="1:7" ht="31.5">
      <c r="A9058" s="126"/>
      <c r="B9058" s="257" t="s">
        <v>24953</v>
      </c>
      <c r="C9058" s="95"/>
      <c r="D9058" s="95"/>
      <c r="E9058" s="95"/>
      <c r="F9058" s="95" t="s">
        <v>25184</v>
      </c>
      <c r="G9058" s="258"/>
    </row>
    <row r="9059" spans="1:7" ht="31.5">
      <c r="A9059" s="126"/>
      <c r="B9059" s="257" t="s">
        <v>24954</v>
      </c>
      <c r="C9059" s="95"/>
      <c r="D9059" s="95"/>
      <c r="E9059" s="95"/>
      <c r="F9059" s="95" t="s">
        <v>25184</v>
      </c>
      <c r="G9059" s="258"/>
    </row>
    <row r="9060" spans="1:7" ht="31.5">
      <c r="A9060" s="126"/>
      <c r="B9060" s="257" t="s">
        <v>24955</v>
      </c>
      <c r="C9060" s="95"/>
      <c r="D9060" s="95"/>
      <c r="E9060" s="95"/>
      <c r="F9060" s="95" t="s">
        <v>25184</v>
      </c>
      <c r="G9060" s="258"/>
    </row>
    <row r="9061" spans="1:7" ht="31.5">
      <c r="A9061" s="126"/>
      <c r="B9061" s="257" t="s">
        <v>24956</v>
      </c>
      <c r="C9061" s="95"/>
      <c r="D9061" s="95"/>
      <c r="E9061" s="95"/>
      <c r="F9061" s="95" t="s">
        <v>25184</v>
      </c>
      <c r="G9061" s="258"/>
    </row>
    <row r="9062" spans="1:7" ht="31.5">
      <c r="A9062" s="126"/>
      <c r="B9062" s="257" t="s">
        <v>24957</v>
      </c>
      <c r="C9062" s="95"/>
      <c r="D9062" s="95"/>
      <c r="E9062" s="95"/>
      <c r="F9062" s="95" t="s">
        <v>25184</v>
      </c>
      <c r="G9062" s="258"/>
    </row>
    <row r="9063" spans="1:7" ht="31.5">
      <c r="A9063" s="126"/>
      <c r="B9063" s="257" t="s">
        <v>24958</v>
      </c>
      <c r="C9063" s="95"/>
      <c r="D9063" s="95"/>
      <c r="E9063" s="95"/>
      <c r="F9063" s="95" t="s">
        <v>25184</v>
      </c>
      <c r="G9063" s="258"/>
    </row>
    <row r="9064" spans="1:7" ht="31.5">
      <c r="A9064" s="126"/>
      <c r="B9064" s="257" t="s">
        <v>24959</v>
      </c>
      <c r="C9064" s="95"/>
      <c r="D9064" s="95"/>
      <c r="E9064" s="95"/>
      <c r="F9064" s="95" t="s">
        <v>25184</v>
      </c>
      <c r="G9064" s="258"/>
    </row>
    <row r="9065" spans="1:7" ht="31.5">
      <c r="A9065" s="126"/>
      <c r="B9065" s="257" t="s">
        <v>24960</v>
      </c>
      <c r="C9065" s="95"/>
      <c r="D9065" s="95"/>
      <c r="E9065" s="95"/>
      <c r="F9065" s="95" t="s">
        <v>25184</v>
      </c>
      <c r="G9065" s="258"/>
    </row>
    <row r="9066" spans="1:7" ht="31.5">
      <c r="A9066" s="126"/>
      <c r="B9066" s="257" t="s">
        <v>24961</v>
      </c>
      <c r="C9066" s="95"/>
      <c r="D9066" s="95"/>
      <c r="E9066" s="95"/>
      <c r="F9066" s="95" t="s">
        <v>25184</v>
      </c>
      <c r="G9066" s="258"/>
    </row>
    <row r="9067" spans="1:7" ht="31.5">
      <c r="A9067" s="126"/>
      <c r="B9067" s="257" t="s">
        <v>24962</v>
      </c>
      <c r="C9067" s="95"/>
      <c r="D9067" s="95"/>
      <c r="E9067" s="95"/>
      <c r="F9067" s="95" t="s">
        <v>25184</v>
      </c>
      <c r="G9067" s="258"/>
    </row>
    <row r="9068" spans="1:7" ht="31.5">
      <c r="A9068" s="126"/>
      <c r="B9068" s="257" t="s">
        <v>24963</v>
      </c>
      <c r="C9068" s="95"/>
      <c r="D9068" s="95"/>
      <c r="E9068" s="95"/>
      <c r="F9068" s="95" t="s">
        <v>25184</v>
      </c>
      <c r="G9068" s="258"/>
    </row>
    <row r="9069" spans="1:7" ht="31.5">
      <c r="A9069" s="126"/>
      <c r="B9069" s="257" t="s">
        <v>24964</v>
      </c>
      <c r="C9069" s="95"/>
      <c r="D9069" s="95"/>
      <c r="E9069" s="95"/>
      <c r="F9069" s="95" t="s">
        <v>25184</v>
      </c>
      <c r="G9069" s="258"/>
    </row>
    <row r="9070" spans="1:7" ht="31.5">
      <c r="A9070" s="126"/>
      <c r="B9070" s="257" t="s">
        <v>24965</v>
      </c>
      <c r="C9070" s="95"/>
      <c r="D9070" s="95"/>
      <c r="E9070" s="95"/>
      <c r="F9070" s="95" t="s">
        <v>25184</v>
      </c>
      <c r="G9070" s="258"/>
    </row>
    <row r="9071" spans="1:7" ht="31.5">
      <c r="A9071" s="126"/>
      <c r="B9071" s="257" t="s">
        <v>24966</v>
      </c>
      <c r="C9071" s="95"/>
      <c r="D9071" s="95"/>
      <c r="E9071" s="95"/>
      <c r="F9071" s="95" t="s">
        <v>25184</v>
      </c>
      <c r="G9071" s="258"/>
    </row>
    <row r="9072" spans="1:7" ht="31.5">
      <c r="A9072" s="126"/>
      <c r="B9072" s="257" t="s">
        <v>24967</v>
      </c>
      <c r="C9072" s="95"/>
      <c r="D9072" s="95"/>
      <c r="E9072" s="95"/>
      <c r="F9072" s="95" t="s">
        <v>25184</v>
      </c>
      <c r="G9072" s="258"/>
    </row>
    <row r="9073" spans="1:7" ht="31.5">
      <c r="A9073" s="126"/>
      <c r="B9073" s="257" t="s">
        <v>24968</v>
      </c>
      <c r="C9073" s="95"/>
      <c r="D9073" s="95"/>
      <c r="E9073" s="95"/>
      <c r="F9073" s="95" t="s">
        <v>25184</v>
      </c>
      <c r="G9073" s="258"/>
    </row>
    <row r="9074" spans="1:7" ht="31.5">
      <c r="A9074" s="126"/>
      <c r="B9074" s="257" t="s">
        <v>24969</v>
      </c>
      <c r="C9074" s="95"/>
      <c r="D9074" s="95"/>
      <c r="E9074" s="95"/>
      <c r="F9074" s="95" t="s">
        <v>25184</v>
      </c>
      <c r="G9074" s="258"/>
    </row>
    <row r="9075" spans="1:7" ht="31.5">
      <c r="A9075" s="126"/>
      <c r="B9075" s="257" t="s">
        <v>24970</v>
      </c>
      <c r="C9075" s="95"/>
      <c r="D9075" s="95"/>
      <c r="E9075" s="95"/>
      <c r="F9075" s="95" t="s">
        <v>25184</v>
      </c>
      <c r="G9075" s="258"/>
    </row>
    <row r="9076" spans="1:7" ht="31.5">
      <c r="A9076" s="126"/>
      <c r="B9076" s="257" t="s">
        <v>24971</v>
      </c>
      <c r="C9076" s="95"/>
      <c r="D9076" s="95"/>
      <c r="E9076" s="95"/>
      <c r="F9076" s="95" t="s">
        <v>25184</v>
      </c>
      <c r="G9076" s="258"/>
    </row>
    <row r="9077" spans="1:7" ht="31.5">
      <c r="A9077" s="126"/>
      <c r="B9077" s="257" t="s">
        <v>24972</v>
      </c>
      <c r="C9077" s="95"/>
      <c r="D9077" s="95"/>
      <c r="E9077" s="95"/>
      <c r="F9077" s="95" t="s">
        <v>25184</v>
      </c>
      <c r="G9077" s="258"/>
    </row>
    <row r="9078" spans="1:7" ht="31.5">
      <c r="A9078" s="126"/>
      <c r="B9078" s="257" t="s">
        <v>24973</v>
      </c>
      <c r="C9078" s="95"/>
      <c r="D9078" s="95"/>
      <c r="E9078" s="95"/>
      <c r="F9078" s="95" t="s">
        <v>25184</v>
      </c>
      <c r="G9078" s="258"/>
    </row>
    <row r="9079" spans="1:7" ht="31.5">
      <c r="A9079" s="126"/>
      <c r="B9079" s="257" t="s">
        <v>24974</v>
      </c>
      <c r="C9079" s="95"/>
      <c r="D9079" s="95"/>
      <c r="E9079" s="95"/>
      <c r="F9079" s="95" t="s">
        <v>25184</v>
      </c>
      <c r="G9079" s="258"/>
    </row>
    <row r="9080" spans="1:7" ht="31.5">
      <c r="A9080" s="126"/>
      <c r="B9080" s="257" t="s">
        <v>24975</v>
      </c>
      <c r="C9080" s="95"/>
      <c r="D9080" s="95"/>
      <c r="E9080" s="95"/>
      <c r="F9080" s="95" t="s">
        <v>25184</v>
      </c>
      <c r="G9080" s="258"/>
    </row>
    <row r="9081" spans="1:7" ht="31.5">
      <c r="A9081" s="126"/>
      <c r="B9081" s="257" t="s">
        <v>24976</v>
      </c>
      <c r="C9081" s="95"/>
      <c r="D9081" s="95"/>
      <c r="E9081" s="95"/>
      <c r="F9081" s="95" t="s">
        <v>25184</v>
      </c>
      <c r="G9081" s="258"/>
    </row>
    <row r="9082" spans="1:7" ht="31.5">
      <c r="A9082" s="126"/>
      <c r="B9082" s="257" t="s">
        <v>24977</v>
      </c>
      <c r="C9082" s="95"/>
      <c r="D9082" s="95"/>
      <c r="E9082" s="95"/>
      <c r="F9082" s="95" t="s">
        <v>25184</v>
      </c>
      <c r="G9082" s="258"/>
    </row>
    <row r="9083" spans="1:7" ht="31.5">
      <c r="A9083" s="126"/>
      <c r="B9083" s="257" t="s">
        <v>24978</v>
      </c>
      <c r="C9083" s="95"/>
      <c r="D9083" s="95"/>
      <c r="E9083" s="95"/>
      <c r="F9083" s="95" t="s">
        <v>25184</v>
      </c>
      <c r="G9083" s="258"/>
    </row>
    <row r="9084" spans="1:7" ht="31.5">
      <c r="A9084" s="126"/>
      <c r="B9084" s="257" t="s">
        <v>24979</v>
      </c>
      <c r="C9084" s="95"/>
      <c r="D9084" s="95"/>
      <c r="E9084" s="95"/>
      <c r="F9084" s="95" t="s">
        <v>25184</v>
      </c>
      <c r="G9084" s="258"/>
    </row>
    <row r="9085" spans="1:7" ht="31.5">
      <c r="A9085" s="126"/>
      <c r="B9085" s="257" t="s">
        <v>24980</v>
      </c>
      <c r="C9085" s="95"/>
      <c r="D9085" s="95"/>
      <c r="E9085" s="95"/>
      <c r="F9085" s="95" t="s">
        <v>25184</v>
      </c>
      <c r="G9085" s="258"/>
    </row>
    <row r="9086" spans="1:7" ht="31.5">
      <c r="A9086" s="126"/>
      <c r="B9086" s="257" t="s">
        <v>24981</v>
      </c>
      <c r="C9086" s="95"/>
      <c r="D9086" s="95"/>
      <c r="E9086" s="95"/>
      <c r="F9086" s="95" t="s">
        <v>25184</v>
      </c>
      <c r="G9086" s="258"/>
    </row>
    <row r="9087" spans="1:7" ht="31.5">
      <c r="A9087" s="126"/>
      <c r="B9087" s="257" t="s">
        <v>24982</v>
      </c>
      <c r="C9087" s="95"/>
      <c r="D9087" s="95"/>
      <c r="E9087" s="95"/>
      <c r="F9087" s="95" t="s">
        <v>25184</v>
      </c>
      <c r="G9087" s="258"/>
    </row>
    <row r="9088" spans="1:7" ht="31.5">
      <c r="A9088" s="126"/>
      <c r="B9088" s="257" t="s">
        <v>24983</v>
      </c>
      <c r="C9088" s="95"/>
      <c r="D9088" s="95"/>
      <c r="E9088" s="95"/>
      <c r="F9088" s="95" t="s">
        <v>25184</v>
      </c>
      <c r="G9088" s="258"/>
    </row>
    <row r="9089" spans="1:7" ht="31.5">
      <c r="A9089" s="126"/>
      <c r="B9089" s="257" t="s">
        <v>24984</v>
      </c>
      <c r="C9089" s="95"/>
      <c r="D9089" s="95"/>
      <c r="E9089" s="95"/>
      <c r="F9089" s="95" t="s">
        <v>25184</v>
      </c>
      <c r="G9089" s="258"/>
    </row>
    <row r="9090" spans="1:7" ht="31.5">
      <c r="A9090" s="126"/>
      <c r="B9090" s="257" t="s">
        <v>24985</v>
      </c>
      <c r="C9090" s="95"/>
      <c r="D9090" s="95"/>
      <c r="E9090" s="95"/>
      <c r="F9090" s="95" t="s">
        <v>25184</v>
      </c>
      <c r="G9090" s="258"/>
    </row>
    <row r="9091" spans="1:7" ht="31.5">
      <c r="A9091" s="126"/>
      <c r="B9091" s="257" t="s">
        <v>24986</v>
      </c>
      <c r="C9091" s="95"/>
      <c r="D9091" s="95"/>
      <c r="E9091" s="95"/>
      <c r="F9091" s="95" t="s">
        <v>25184</v>
      </c>
      <c r="G9091" s="258"/>
    </row>
    <row r="9092" spans="1:7" ht="31.5">
      <c r="A9092" s="126"/>
      <c r="B9092" s="257" t="s">
        <v>24987</v>
      </c>
      <c r="C9092" s="95"/>
      <c r="D9092" s="95"/>
      <c r="E9092" s="95"/>
      <c r="F9092" s="95" t="s">
        <v>25184</v>
      </c>
      <c r="G9092" s="258"/>
    </row>
    <row r="9093" spans="1:7" ht="31.5">
      <c r="A9093" s="126"/>
      <c r="B9093" s="257" t="s">
        <v>24988</v>
      </c>
      <c r="C9093" s="95"/>
      <c r="D9093" s="95"/>
      <c r="E9093" s="95"/>
      <c r="F9093" s="95" t="s">
        <v>25184</v>
      </c>
      <c r="G9093" s="258"/>
    </row>
    <row r="9094" spans="1:7" ht="31.5">
      <c r="A9094" s="126"/>
      <c r="B9094" s="257" t="s">
        <v>24989</v>
      </c>
      <c r="C9094" s="95"/>
      <c r="D9094" s="95"/>
      <c r="E9094" s="95"/>
      <c r="F9094" s="95" t="s">
        <v>25184</v>
      </c>
      <c r="G9094" s="258"/>
    </row>
    <row r="9095" spans="1:7" ht="31.5">
      <c r="A9095" s="126"/>
      <c r="B9095" s="257" t="s">
        <v>24990</v>
      </c>
      <c r="C9095" s="95"/>
      <c r="D9095" s="95"/>
      <c r="E9095" s="95"/>
      <c r="F9095" s="95" t="s">
        <v>25184</v>
      </c>
      <c r="G9095" s="258"/>
    </row>
    <row r="9096" spans="1:7" ht="31.5">
      <c r="A9096" s="126"/>
      <c r="B9096" s="257" t="s">
        <v>24991</v>
      </c>
      <c r="C9096" s="95"/>
      <c r="D9096" s="95"/>
      <c r="E9096" s="95"/>
      <c r="F9096" s="95" t="s">
        <v>25184</v>
      </c>
      <c r="G9096" s="258"/>
    </row>
    <row r="9097" spans="1:7" ht="31.5">
      <c r="A9097" s="126"/>
      <c r="B9097" s="257" t="s">
        <v>24992</v>
      </c>
      <c r="C9097" s="95"/>
      <c r="D9097" s="95"/>
      <c r="E9097" s="95"/>
      <c r="F9097" s="95" t="s">
        <v>25184</v>
      </c>
      <c r="G9097" s="258"/>
    </row>
    <row r="9098" spans="1:7" ht="31.5">
      <c r="A9098" s="126"/>
      <c r="B9098" s="257" t="s">
        <v>24993</v>
      </c>
      <c r="C9098" s="95"/>
      <c r="D9098" s="95"/>
      <c r="E9098" s="95"/>
      <c r="F9098" s="95" t="s">
        <v>25184</v>
      </c>
      <c r="G9098" s="258"/>
    </row>
    <row r="9099" spans="1:7" ht="31.5">
      <c r="A9099" s="126"/>
      <c r="B9099" s="257" t="s">
        <v>24994</v>
      </c>
      <c r="C9099" s="95"/>
      <c r="D9099" s="95"/>
      <c r="E9099" s="95"/>
      <c r="F9099" s="95" t="s">
        <v>25184</v>
      </c>
      <c r="G9099" s="258"/>
    </row>
    <row r="9100" spans="1:7" ht="31.5">
      <c r="A9100" s="126"/>
      <c r="B9100" s="257" t="s">
        <v>24995</v>
      </c>
      <c r="C9100" s="95"/>
      <c r="D9100" s="95"/>
      <c r="E9100" s="95"/>
      <c r="F9100" s="95" t="s">
        <v>25184</v>
      </c>
      <c r="G9100" s="258"/>
    </row>
    <row r="9101" spans="1:7" ht="31.5">
      <c r="A9101" s="126"/>
      <c r="B9101" s="257" t="s">
        <v>24996</v>
      </c>
      <c r="C9101" s="95"/>
      <c r="D9101" s="95"/>
      <c r="E9101" s="95"/>
      <c r="F9101" s="95" t="s">
        <v>25184</v>
      </c>
      <c r="G9101" s="258"/>
    </row>
    <row r="9102" spans="1:7" ht="31.5">
      <c r="A9102" s="126"/>
      <c r="B9102" s="257" t="s">
        <v>24997</v>
      </c>
      <c r="C9102" s="95"/>
      <c r="D9102" s="95"/>
      <c r="E9102" s="95"/>
      <c r="F9102" s="95" t="s">
        <v>25184</v>
      </c>
      <c r="G9102" s="258"/>
    </row>
    <row r="9103" spans="1:7" ht="31.5">
      <c r="A9103" s="126"/>
      <c r="B9103" s="257" t="s">
        <v>24998</v>
      </c>
      <c r="C9103" s="95"/>
      <c r="D9103" s="95"/>
      <c r="E9103" s="95"/>
      <c r="F9103" s="95" t="s">
        <v>25184</v>
      </c>
      <c r="G9103" s="258"/>
    </row>
    <row r="9104" spans="1:7" ht="31.5">
      <c r="A9104" s="126"/>
      <c r="B9104" s="257" t="s">
        <v>24999</v>
      </c>
      <c r="C9104" s="95"/>
      <c r="D9104" s="95"/>
      <c r="E9104" s="95"/>
      <c r="F9104" s="95" t="s">
        <v>25184</v>
      </c>
      <c r="G9104" s="258"/>
    </row>
    <row r="9105" spans="1:7" ht="31.5">
      <c r="A9105" s="126"/>
      <c r="B9105" s="257" t="s">
        <v>25000</v>
      </c>
      <c r="C9105" s="95"/>
      <c r="D9105" s="95"/>
      <c r="E9105" s="95"/>
      <c r="F9105" s="95" t="s">
        <v>25184</v>
      </c>
      <c r="G9105" s="258"/>
    </row>
    <row r="9106" spans="1:7" ht="31.5">
      <c r="A9106" s="126"/>
      <c r="B9106" s="257" t="s">
        <v>25001</v>
      </c>
      <c r="C9106" s="95"/>
      <c r="D9106" s="95"/>
      <c r="E9106" s="95"/>
      <c r="F9106" s="95" t="s">
        <v>25184</v>
      </c>
      <c r="G9106" s="258"/>
    </row>
    <row r="9107" spans="1:7" ht="31.5">
      <c r="A9107" s="126"/>
      <c r="B9107" s="257" t="s">
        <v>25002</v>
      </c>
      <c r="C9107" s="95"/>
      <c r="D9107" s="95"/>
      <c r="E9107" s="95"/>
      <c r="F9107" s="95" t="s">
        <v>25184</v>
      </c>
      <c r="G9107" s="258"/>
    </row>
    <row r="9108" spans="1:7" ht="31.5">
      <c r="A9108" s="126"/>
      <c r="B9108" s="257" t="s">
        <v>25003</v>
      </c>
      <c r="C9108" s="95"/>
      <c r="D9108" s="95"/>
      <c r="E9108" s="95"/>
      <c r="F9108" s="95" t="s">
        <v>25184</v>
      </c>
      <c r="G9108" s="258"/>
    </row>
    <row r="9109" spans="1:7" ht="31.5">
      <c r="A9109" s="126"/>
      <c r="B9109" s="257" t="s">
        <v>25004</v>
      </c>
      <c r="C9109" s="95"/>
      <c r="D9109" s="95"/>
      <c r="E9109" s="95"/>
      <c r="F9109" s="95" t="s">
        <v>25184</v>
      </c>
      <c r="G9109" s="258"/>
    </row>
    <row r="9110" spans="1:7" ht="31.5">
      <c r="A9110" s="126"/>
      <c r="B9110" s="257" t="s">
        <v>25005</v>
      </c>
      <c r="C9110" s="95"/>
      <c r="D9110" s="95"/>
      <c r="E9110" s="95"/>
      <c r="F9110" s="95" t="s">
        <v>25184</v>
      </c>
      <c r="G9110" s="258"/>
    </row>
    <row r="9111" spans="1:7" ht="31.5">
      <c r="A9111" s="126"/>
      <c r="B9111" s="257" t="s">
        <v>25006</v>
      </c>
      <c r="C9111" s="95"/>
      <c r="D9111" s="95"/>
      <c r="E9111" s="95"/>
      <c r="F9111" s="95" t="s">
        <v>25184</v>
      </c>
      <c r="G9111" s="258"/>
    </row>
    <row r="9112" spans="1:7" ht="31.5">
      <c r="A9112" s="126"/>
      <c r="B9112" s="257" t="s">
        <v>25007</v>
      </c>
      <c r="C9112" s="95"/>
      <c r="D9112" s="95"/>
      <c r="E9112" s="95"/>
      <c r="F9112" s="95" t="s">
        <v>25184</v>
      </c>
      <c r="G9112" s="258"/>
    </row>
    <row r="9113" spans="1:7" ht="31.5">
      <c r="A9113" s="126"/>
      <c r="B9113" s="257" t="s">
        <v>25008</v>
      </c>
      <c r="C9113" s="95"/>
      <c r="D9113" s="95"/>
      <c r="E9113" s="95"/>
      <c r="F9113" s="95" t="s">
        <v>25184</v>
      </c>
      <c r="G9113" s="258"/>
    </row>
    <row r="9114" spans="1:7" ht="31.5">
      <c r="A9114" s="126"/>
      <c r="B9114" s="257" t="s">
        <v>25009</v>
      </c>
      <c r="C9114" s="95"/>
      <c r="D9114" s="95"/>
      <c r="E9114" s="95"/>
      <c r="F9114" s="95" t="s">
        <v>25184</v>
      </c>
      <c r="G9114" s="258"/>
    </row>
    <row r="9115" spans="1:7" ht="31.5">
      <c r="A9115" s="126"/>
      <c r="B9115" s="257" t="s">
        <v>25010</v>
      </c>
      <c r="C9115" s="95"/>
      <c r="D9115" s="95"/>
      <c r="E9115" s="95"/>
      <c r="F9115" s="95" t="s">
        <v>25184</v>
      </c>
      <c r="G9115" s="258"/>
    </row>
    <row r="9116" spans="1:7" ht="31.5">
      <c r="A9116" s="126"/>
      <c r="B9116" s="257" t="s">
        <v>25011</v>
      </c>
      <c r="C9116" s="95"/>
      <c r="D9116" s="95"/>
      <c r="E9116" s="95"/>
      <c r="F9116" s="95" t="s">
        <v>25184</v>
      </c>
      <c r="G9116" s="258"/>
    </row>
    <row r="9117" spans="1:7" ht="31.5">
      <c r="A9117" s="126"/>
      <c r="B9117" s="257" t="s">
        <v>25012</v>
      </c>
      <c r="C9117" s="95"/>
      <c r="D9117" s="95"/>
      <c r="E9117" s="95"/>
      <c r="F9117" s="95" t="s">
        <v>25184</v>
      </c>
      <c r="G9117" s="258"/>
    </row>
    <row r="9118" spans="1:7" ht="31.5">
      <c r="A9118" s="126"/>
      <c r="B9118" s="257" t="s">
        <v>25013</v>
      </c>
      <c r="C9118" s="95"/>
      <c r="D9118" s="95"/>
      <c r="E9118" s="95"/>
      <c r="F9118" s="95" t="s">
        <v>25184</v>
      </c>
      <c r="G9118" s="258"/>
    </row>
    <row r="9119" spans="1:7" ht="31.5">
      <c r="A9119" s="126"/>
      <c r="B9119" s="257" t="s">
        <v>25014</v>
      </c>
      <c r="C9119" s="95"/>
      <c r="D9119" s="95"/>
      <c r="E9119" s="95"/>
      <c r="F9119" s="95" t="s">
        <v>25184</v>
      </c>
      <c r="G9119" s="258"/>
    </row>
    <row r="9120" spans="1:7" ht="31.5">
      <c r="A9120" s="126"/>
      <c r="B9120" s="257" t="s">
        <v>25015</v>
      </c>
      <c r="C9120" s="95"/>
      <c r="D9120" s="95"/>
      <c r="E9120" s="95"/>
      <c r="F9120" s="95" t="s">
        <v>25184</v>
      </c>
      <c r="G9120" s="258"/>
    </row>
    <row r="9121" spans="1:7" ht="31.5">
      <c r="A9121" s="126"/>
      <c r="B9121" s="257" t="s">
        <v>25016</v>
      </c>
      <c r="C9121" s="95"/>
      <c r="D9121" s="95"/>
      <c r="E9121" s="95"/>
      <c r="F9121" s="95" t="s">
        <v>25184</v>
      </c>
      <c r="G9121" s="258"/>
    </row>
    <row r="9122" spans="1:7" ht="31.5">
      <c r="A9122" s="126"/>
      <c r="B9122" s="257" t="s">
        <v>25017</v>
      </c>
      <c r="C9122" s="95"/>
      <c r="D9122" s="95"/>
      <c r="E9122" s="95"/>
      <c r="F9122" s="95" t="s">
        <v>25184</v>
      </c>
      <c r="G9122" s="258"/>
    </row>
    <row r="9123" spans="1:7" ht="31.5">
      <c r="A9123" s="126"/>
      <c r="B9123" s="257" t="s">
        <v>25018</v>
      </c>
      <c r="C9123" s="95"/>
      <c r="D9123" s="95"/>
      <c r="E9123" s="95"/>
      <c r="F9123" s="95" t="s">
        <v>25184</v>
      </c>
      <c r="G9123" s="258"/>
    </row>
    <row r="9124" spans="1:7" ht="31.5">
      <c r="A9124" s="126"/>
      <c r="B9124" s="257" t="s">
        <v>25019</v>
      </c>
      <c r="C9124" s="95"/>
      <c r="D9124" s="95"/>
      <c r="E9124" s="95"/>
      <c r="F9124" s="95" t="s">
        <v>25184</v>
      </c>
      <c r="G9124" s="258"/>
    </row>
    <row r="9125" spans="1:7" ht="31.5">
      <c r="A9125" s="126"/>
      <c r="B9125" s="257" t="s">
        <v>25020</v>
      </c>
      <c r="C9125" s="95"/>
      <c r="D9125" s="95"/>
      <c r="E9125" s="95"/>
      <c r="F9125" s="95" t="s">
        <v>25184</v>
      </c>
      <c r="G9125" s="258"/>
    </row>
    <row r="9126" spans="1:7" ht="31.5">
      <c r="A9126" s="126"/>
      <c r="B9126" s="257" t="s">
        <v>25021</v>
      </c>
      <c r="C9126" s="95"/>
      <c r="D9126" s="95"/>
      <c r="E9126" s="95"/>
      <c r="F9126" s="95" t="s">
        <v>25184</v>
      </c>
      <c r="G9126" s="258"/>
    </row>
    <row r="9127" spans="1:7" ht="31.5">
      <c r="A9127" s="126"/>
      <c r="B9127" s="257" t="s">
        <v>25022</v>
      </c>
      <c r="C9127" s="95"/>
      <c r="D9127" s="95"/>
      <c r="E9127" s="95"/>
      <c r="F9127" s="95" t="s">
        <v>25184</v>
      </c>
      <c r="G9127" s="258"/>
    </row>
    <row r="9128" spans="1:7" ht="31.5">
      <c r="A9128" s="126"/>
      <c r="B9128" s="257" t="s">
        <v>25023</v>
      </c>
      <c r="C9128" s="95"/>
      <c r="D9128" s="95"/>
      <c r="E9128" s="95"/>
      <c r="F9128" s="95" t="s">
        <v>25184</v>
      </c>
      <c r="G9128" s="258"/>
    </row>
    <row r="9129" spans="1:7" ht="31.5">
      <c r="A9129" s="126"/>
      <c r="B9129" s="257" t="s">
        <v>25024</v>
      </c>
      <c r="C9129" s="95"/>
      <c r="D9129" s="95"/>
      <c r="E9129" s="95"/>
      <c r="F9129" s="95" t="s">
        <v>25184</v>
      </c>
      <c r="G9129" s="258"/>
    </row>
    <row r="9130" spans="1:7" ht="31.5">
      <c r="A9130" s="126"/>
      <c r="B9130" s="257" t="s">
        <v>25025</v>
      </c>
      <c r="C9130" s="95"/>
      <c r="D9130" s="95"/>
      <c r="E9130" s="95"/>
      <c r="F9130" s="95" t="s">
        <v>25184</v>
      </c>
      <c r="G9130" s="258"/>
    </row>
    <row r="9131" spans="1:7" ht="31.5">
      <c r="A9131" s="126"/>
      <c r="B9131" s="257" t="s">
        <v>25026</v>
      </c>
      <c r="C9131" s="95"/>
      <c r="D9131" s="95"/>
      <c r="E9131" s="95"/>
      <c r="F9131" s="95" t="s">
        <v>25184</v>
      </c>
      <c r="G9131" s="258"/>
    </row>
    <row r="9132" spans="1:7" ht="31.5">
      <c r="A9132" s="126"/>
      <c r="B9132" s="257" t="s">
        <v>25027</v>
      </c>
      <c r="C9132" s="95"/>
      <c r="D9132" s="95"/>
      <c r="E9132" s="95"/>
      <c r="F9132" s="95" t="s">
        <v>25184</v>
      </c>
      <c r="G9132" s="258"/>
    </row>
    <row r="9133" spans="1:7" ht="31.5">
      <c r="A9133" s="126"/>
      <c r="B9133" s="257" t="s">
        <v>25028</v>
      </c>
      <c r="C9133" s="95"/>
      <c r="D9133" s="95"/>
      <c r="E9133" s="95"/>
      <c r="F9133" s="95" t="s">
        <v>25184</v>
      </c>
      <c r="G9133" s="258"/>
    </row>
    <row r="9134" spans="1:7" ht="31.5">
      <c r="A9134" s="126"/>
      <c r="B9134" s="257" t="s">
        <v>25029</v>
      </c>
      <c r="C9134" s="95"/>
      <c r="D9134" s="95"/>
      <c r="E9134" s="95"/>
      <c r="F9134" s="95" t="s">
        <v>25184</v>
      </c>
      <c r="G9134" s="258"/>
    </row>
    <row r="9135" spans="1:7" ht="31.5">
      <c r="A9135" s="126"/>
      <c r="B9135" s="257" t="s">
        <v>25030</v>
      </c>
      <c r="C9135" s="95"/>
      <c r="D9135" s="95"/>
      <c r="E9135" s="95"/>
      <c r="F9135" s="95" t="s">
        <v>25184</v>
      </c>
      <c r="G9135" s="258"/>
    </row>
    <row r="9136" spans="1:7" ht="31.5">
      <c r="A9136" s="126"/>
      <c r="B9136" s="257" t="s">
        <v>25031</v>
      </c>
      <c r="C9136" s="95"/>
      <c r="D9136" s="95"/>
      <c r="E9136" s="95"/>
      <c r="F9136" s="95" t="s">
        <v>25184</v>
      </c>
      <c r="G9136" s="258"/>
    </row>
    <row r="9137" spans="1:7" ht="31.5">
      <c r="A9137" s="126"/>
      <c r="B9137" s="257" t="s">
        <v>25032</v>
      </c>
      <c r="C9137" s="95"/>
      <c r="D9137" s="95"/>
      <c r="E9137" s="95"/>
      <c r="F9137" s="95" t="s">
        <v>25184</v>
      </c>
      <c r="G9137" s="258"/>
    </row>
    <row r="9138" spans="1:7" ht="31.5">
      <c r="A9138" s="126"/>
      <c r="B9138" s="257" t="s">
        <v>25033</v>
      </c>
      <c r="C9138" s="95"/>
      <c r="D9138" s="95"/>
      <c r="E9138" s="95"/>
      <c r="F9138" s="95" t="s">
        <v>25184</v>
      </c>
      <c r="G9138" s="258"/>
    </row>
    <row r="9139" spans="1:7" ht="31.5">
      <c r="A9139" s="126"/>
      <c r="B9139" s="257" t="s">
        <v>25034</v>
      </c>
      <c r="C9139" s="95"/>
      <c r="D9139" s="95"/>
      <c r="E9139" s="95"/>
      <c r="F9139" s="95" t="s">
        <v>25184</v>
      </c>
      <c r="G9139" s="258"/>
    </row>
    <row r="9140" spans="1:7" ht="31.5">
      <c r="A9140" s="126"/>
      <c r="B9140" s="257" t="s">
        <v>25035</v>
      </c>
      <c r="C9140" s="95"/>
      <c r="D9140" s="95"/>
      <c r="E9140" s="95"/>
      <c r="F9140" s="95" t="s">
        <v>25184</v>
      </c>
      <c r="G9140" s="258"/>
    </row>
    <row r="9141" spans="1:7" ht="31.5">
      <c r="A9141" s="126"/>
      <c r="B9141" s="257" t="s">
        <v>25036</v>
      </c>
      <c r="C9141" s="95"/>
      <c r="D9141" s="95"/>
      <c r="E9141" s="95"/>
      <c r="F9141" s="95" t="s">
        <v>25184</v>
      </c>
      <c r="G9141" s="258"/>
    </row>
    <row r="9142" spans="1:7" ht="31.5">
      <c r="A9142" s="126"/>
      <c r="B9142" s="257" t="s">
        <v>25037</v>
      </c>
      <c r="C9142" s="95"/>
      <c r="D9142" s="95"/>
      <c r="E9142" s="95"/>
      <c r="F9142" s="95" t="s">
        <v>25184</v>
      </c>
      <c r="G9142" s="258"/>
    </row>
    <row r="9143" spans="1:7" ht="31.5">
      <c r="A9143" s="126"/>
      <c r="B9143" s="257" t="s">
        <v>25038</v>
      </c>
      <c r="C9143" s="95"/>
      <c r="D9143" s="95"/>
      <c r="E9143" s="95"/>
      <c r="F9143" s="95" t="s">
        <v>25184</v>
      </c>
      <c r="G9143" s="258"/>
    </row>
    <row r="9144" spans="1:7" ht="31.5">
      <c r="A9144" s="126"/>
      <c r="B9144" s="257" t="s">
        <v>25039</v>
      </c>
      <c r="C9144" s="95"/>
      <c r="D9144" s="95"/>
      <c r="E9144" s="95"/>
      <c r="F9144" s="95" t="s">
        <v>25184</v>
      </c>
      <c r="G9144" s="258"/>
    </row>
    <row r="9145" spans="1:7" ht="31.5">
      <c r="A9145" s="126"/>
      <c r="B9145" s="257" t="s">
        <v>25040</v>
      </c>
      <c r="C9145" s="95"/>
      <c r="D9145" s="95"/>
      <c r="E9145" s="95"/>
      <c r="F9145" s="95" t="s">
        <v>25184</v>
      </c>
      <c r="G9145" s="258"/>
    </row>
    <row r="9146" spans="1:7" ht="31.5">
      <c r="A9146" s="126"/>
      <c r="B9146" s="257" t="s">
        <v>25041</v>
      </c>
      <c r="C9146" s="95"/>
      <c r="D9146" s="95"/>
      <c r="E9146" s="95"/>
      <c r="F9146" s="95" t="s">
        <v>25184</v>
      </c>
      <c r="G9146" s="258"/>
    </row>
    <row r="9147" spans="1:7" ht="31.5">
      <c r="A9147" s="126"/>
      <c r="B9147" s="257" t="s">
        <v>25042</v>
      </c>
      <c r="C9147" s="95"/>
      <c r="D9147" s="95"/>
      <c r="E9147" s="95"/>
      <c r="F9147" s="95" t="s">
        <v>25184</v>
      </c>
      <c r="G9147" s="258"/>
    </row>
    <row r="9148" spans="1:7" ht="31.5">
      <c r="A9148" s="126"/>
      <c r="B9148" s="257" t="s">
        <v>25043</v>
      </c>
      <c r="C9148" s="95"/>
      <c r="D9148" s="95"/>
      <c r="E9148" s="95"/>
      <c r="F9148" s="95" t="s">
        <v>25184</v>
      </c>
      <c r="G9148" s="258"/>
    </row>
    <row r="9149" spans="1:7" ht="31.5">
      <c r="A9149" s="126"/>
      <c r="B9149" s="257" t="s">
        <v>25044</v>
      </c>
      <c r="C9149" s="95"/>
      <c r="D9149" s="95"/>
      <c r="E9149" s="95"/>
      <c r="F9149" s="95" t="s">
        <v>25184</v>
      </c>
      <c r="G9149" s="258"/>
    </row>
    <row r="9150" spans="1:7" ht="31.5">
      <c r="A9150" s="126"/>
      <c r="B9150" s="257" t="s">
        <v>25045</v>
      </c>
      <c r="C9150" s="95"/>
      <c r="D9150" s="95"/>
      <c r="E9150" s="95"/>
      <c r="F9150" s="95" t="s">
        <v>25184</v>
      </c>
      <c r="G9150" s="258"/>
    </row>
    <row r="9151" spans="1:7" ht="31.5">
      <c r="A9151" s="126"/>
      <c r="B9151" s="257" t="s">
        <v>25046</v>
      </c>
      <c r="C9151" s="95"/>
      <c r="D9151" s="95"/>
      <c r="E9151" s="95"/>
      <c r="F9151" s="95" t="s">
        <v>25184</v>
      </c>
      <c r="G9151" s="258"/>
    </row>
    <row r="9152" spans="1:7" ht="31.5">
      <c r="A9152" s="126"/>
      <c r="B9152" s="257" t="s">
        <v>25047</v>
      </c>
      <c r="C9152" s="95"/>
      <c r="D9152" s="95"/>
      <c r="E9152" s="95"/>
      <c r="F9152" s="95" t="s">
        <v>25184</v>
      </c>
      <c r="G9152" s="258"/>
    </row>
    <row r="9153" spans="1:7" ht="31.5">
      <c r="A9153" s="126"/>
      <c r="B9153" s="257" t="s">
        <v>25048</v>
      </c>
      <c r="C9153" s="95"/>
      <c r="D9153" s="95"/>
      <c r="E9153" s="95"/>
      <c r="F9153" s="95" t="s">
        <v>25184</v>
      </c>
      <c r="G9153" s="258"/>
    </row>
    <row r="9154" spans="1:7" ht="31.5">
      <c r="A9154" s="126"/>
      <c r="B9154" s="257" t="s">
        <v>25049</v>
      </c>
      <c r="C9154" s="95"/>
      <c r="D9154" s="95"/>
      <c r="E9154" s="95"/>
      <c r="F9154" s="95" t="s">
        <v>25184</v>
      </c>
      <c r="G9154" s="258"/>
    </row>
    <row r="9155" spans="1:7" ht="31.5">
      <c r="A9155" s="126"/>
      <c r="B9155" s="257" t="s">
        <v>25050</v>
      </c>
      <c r="C9155" s="95"/>
      <c r="D9155" s="95"/>
      <c r="E9155" s="95"/>
      <c r="F9155" s="95" t="s">
        <v>25184</v>
      </c>
      <c r="G9155" s="258"/>
    </row>
    <row r="9156" spans="1:7" ht="31.5">
      <c r="A9156" s="126"/>
      <c r="B9156" s="257" t="s">
        <v>25051</v>
      </c>
      <c r="C9156" s="95"/>
      <c r="D9156" s="95"/>
      <c r="E9156" s="95"/>
      <c r="F9156" s="95" t="s">
        <v>25184</v>
      </c>
      <c r="G9156" s="258"/>
    </row>
    <row r="9157" spans="1:7" ht="31.5">
      <c r="A9157" s="126"/>
      <c r="B9157" s="257" t="s">
        <v>25052</v>
      </c>
      <c r="C9157" s="95"/>
      <c r="D9157" s="95"/>
      <c r="E9157" s="95"/>
      <c r="F9157" s="95" t="s">
        <v>25184</v>
      </c>
      <c r="G9157" s="258"/>
    </row>
    <row r="9158" spans="1:7" ht="31.5">
      <c r="A9158" s="126"/>
      <c r="B9158" s="257" t="s">
        <v>25053</v>
      </c>
      <c r="C9158" s="95"/>
      <c r="D9158" s="95"/>
      <c r="E9158" s="95"/>
      <c r="F9158" s="95" t="s">
        <v>25184</v>
      </c>
      <c r="G9158" s="258"/>
    </row>
    <row r="9159" spans="1:7" ht="31.5">
      <c r="A9159" s="126"/>
      <c r="B9159" s="257" t="s">
        <v>25054</v>
      </c>
      <c r="C9159" s="95"/>
      <c r="D9159" s="95"/>
      <c r="E9159" s="95"/>
      <c r="F9159" s="95" t="s">
        <v>25184</v>
      </c>
      <c r="G9159" s="258"/>
    </row>
    <row r="9160" spans="1:7" ht="31.5">
      <c r="A9160" s="126"/>
      <c r="B9160" s="257" t="s">
        <v>25055</v>
      </c>
      <c r="C9160" s="95"/>
      <c r="D9160" s="95"/>
      <c r="E9160" s="95"/>
      <c r="F9160" s="95" t="s">
        <v>25184</v>
      </c>
      <c r="G9160" s="258"/>
    </row>
    <row r="9161" spans="1:7" ht="31.5">
      <c r="A9161" s="126"/>
      <c r="B9161" s="257" t="s">
        <v>25056</v>
      </c>
      <c r="C9161" s="95"/>
      <c r="D9161" s="95"/>
      <c r="E9161" s="95"/>
      <c r="F9161" s="95" t="s">
        <v>25184</v>
      </c>
      <c r="G9161" s="258"/>
    </row>
    <row r="9162" spans="1:7" ht="31.5">
      <c r="A9162" s="126"/>
      <c r="B9162" s="257" t="s">
        <v>25057</v>
      </c>
      <c r="C9162" s="95"/>
      <c r="D9162" s="95"/>
      <c r="E9162" s="95"/>
      <c r="F9162" s="95" t="s">
        <v>25184</v>
      </c>
      <c r="G9162" s="258"/>
    </row>
    <row r="9163" spans="1:7" ht="31.5">
      <c r="A9163" s="126"/>
      <c r="B9163" s="257" t="s">
        <v>25058</v>
      </c>
      <c r="C9163" s="95"/>
      <c r="D9163" s="95"/>
      <c r="E9163" s="95"/>
      <c r="F9163" s="95" t="s">
        <v>25184</v>
      </c>
      <c r="G9163" s="258"/>
    </row>
    <row r="9164" spans="1:7" ht="31.5">
      <c r="A9164" s="126"/>
      <c r="B9164" s="257" t="s">
        <v>25059</v>
      </c>
      <c r="C9164" s="95"/>
      <c r="D9164" s="95"/>
      <c r="E9164" s="95"/>
      <c r="F9164" s="95" t="s">
        <v>25184</v>
      </c>
      <c r="G9164" s="258"/>
    </row>
    <row r="9165" spans="1:7" ht="31.5">
      <c r="A9165" s="126"/>
      <c r="B9165" s="257" t="s">
        <v>25060</v>
      </c>
      <c r="C9165" s="95"/>
      <c r="D9165" s="95"/>
      <c r="E9165" s="95"/>
      <c r="F9165" s="95" t="s">
        <v>25184</v>
      </c>
      <c r="G9165" s="258"/>
    </row>
    <row r="9166" spans="1:7" ht="31.5">
      <c r="A9166" s="126"/>
      <c r="B9166" s="257" t="s">
        <v>25061</v>
      </c>
      <c r="C9166" s="95"/>
      <c r="D9166" s="95"/>
      <c r="E9166" s="95"/>
      <c r="F9166" s="95" t="s">
        <v>25184</v>
      </c>
      <c r="G9166" s="258"/>
    </row>
    <row r="9167" spans="1:7" ht="31.5">
      <c r="A9167" s="126"/>
      <c r="B9167" s="257" t="s">
        <v>25062</v>
      </c>
      <c r="C9167" s="95"/>
      <c r="D9167" s="95"/>
      <c r="E9167" s="95"/>
      <c r="F9167" s="95" t="s">
        <v>25184</v>
      </c>
      <c r="G9167" s="258"/>
    </row>
    <row r="9168" spans="1:7" ht="31.5">
      <c r="A9168" s="126"/>
      <c r="B9168" s="257" t="s">
        <v>25063</v>
      </c>
      <c r="C9168" s="95"/>
      <c r="D9168" s="95"/>
      <c r="E9168" s="95"/>
      <c r="F9168" s="95" t="s">
        <v>25184</v>
      </c>
      <c r="G9168" s="258"/>
    </row>
    <row r="9169" spans="1:7" ht="31.5">
      <c r="A9169" s="126"/>
      <c r="B9169" s="257" t="s">
        <v>25064</v>
      </c>
      <c r="C9169" s="95"/>
      <c r="D9169" s="95"/>
      <c r="E9169" s="95"/>
      <c r="F9169" s="95" t="s">
        <v>25184</v>
      </c>
      <c r="G9169" s="258"/>
    </row>
    <row r="9170" spans="1:7" ht="31.5">
      <c r="A9170" s="126"/>
      <c r="B9170" s="257" t="s">
        <v>25065</v>
      </c>
      <c r="C9170" s="95"/>
      <c r="D9170" s="95"/>
      <c r="E9170" s="95"/>
      <c r="F9170" s="95" t="s">
        <v>25184</v>
      </c>
      <c r="G9170" s="258"/>
    </row>
    <row r="9171" spans="1:7" ht="31.5">
      <c r="A9171" s="126"/>
      <c r="B9171" s="257" t="s">
        <v>25066</v>
      </c>
      <c r="C9171" s="95"/>
      <c r="D9171" s="95"/>
      <c r="E9171" s="95"/>
      <c r="F9171" s="95" t="s">
        <v>25184</v>
      </c>
      <c r="G9171" s="258"/>
    </row>
    <row r="9172" spans="1:7" ht="31.5">
      <c r="A9172" s="126"/>
      <c r="B9172" s="257" t="s">
        <v>25067</v>
      </c>
      <c r="C9172" s="95"/>
      <c r="D9172" s="95"/>
      <c r="E9172" s="95"/>
      <c r="F9172" s="95" t="s">
        <v>25184</v>
      </c>
      <c r="G9172" s="258"/>
    </row>
    <row r="9173" spans="1:7" ht="31.5">
      <c r="A9173" s="126"/>
      <c r="B9173" s="257" t="s">
        <v>25068</v>
      </c>
      <c r="C9173" s="95"/>
      <c r="D9173" s="95"/>
      <c r="E9173" s="95"/>
      <c r="F9173" s="95" t="s">
        <v>25184</v>
      </c>
      <c r="G9173" s="258"/>
    </row>
    <row r="9174" spans="1:7" ht="31.5">
      <c r="A9174" s="126"/>
      <c r="B9174" s="257" t="s">
        <v>25069</v>
      </c>
      <c r="C9174" s="95"/>
      <c r="D9174" s="95"/>
      <c r="E9174" s="95"/>
      <c r="F9174" s="95" t="s">
        <v>25184</v>
      </c>
      <c r="G9174" s="258"/>
    </row>
    <row r="9175" spans="1:7" ht="31.5">
      <c r="A9175" s="126"/>
      <c r="B9175" s="257" t="s">
        <v>25070</v>
      </c>
      <c r="C9175" s="95"/>
      <c r="D9175" s="95"/>
      <c r="E9175" s="95"/>
      <c r="F9175" s="95" t="s">
        <v>25184</v>
      </c>
      <c r="G9175" s="258"/>
    </row>
    <row r="9176" spans="1:7" ht="31.5">
      <c r="A9176" s="126"/>
      <c r="B9176" s="257" t="s">
        <v>25071</v>
      </c>
      <c r="C9176" s="95"/>
      <c r="D9176" s="95"/>
      <c r="E9176" s="95"/>
      <c r="F9176" s="95" t="s">
        <v>25184</v>
      </c>
      <c r="G9176" s="258"/>
    </row>
    <row r="9177" spans="1:7" ht="31.5">
      <c r="A9177" s="126"/>
      <c r="B9177" s="257" t="s">
        <v>25072</v>
      </c>
      <c r="C9177" s="95"/>
      <c r="D9177" s="95"/>
      <c r="E9177" s="95"/>
      <c r="F9177" s="95" t="s">
        <v>25184</v>
      </c>
      <c r="G9177" s="258"/>
    </row>
    <row r="9178" spans="1:7" ht="31.5">
      <c r="A9178" s="126"/>
      <c r="B9178" s="257" t="s">
        <v>25073</v>
      </c>
      <c r="C9178" s="95"/>
      <c r="D9178" s="95"/>
      <c r="E9178" s="95"/>
      <c r="F9178" s="95" t="s">
        <v>25184</v>
      </c>
      <c r="G9178" s="258"/>
    </row>
    <row r="9179" spans="1:7" ht="31.5">
      <c r="A9179" s="126"/>
      <c r="B9179" s="257" t="s">
        <v>25074</v>
      </c>
      <c r="C9179" s="95"/>
      <c r="D9179" s="95"/>
      <c r="E9179" s="95"/>
      <c r="F9179" s="95" t="s">
        <v>25184</v>
      </c>
      <c r="G9179" s="258"/>
    </row>
    <row r="9180" spans="1:7" ht="31.5">
      <c r="A9180" s="126"/>
      <c r="B9180" s="257" t="s">
        <v>25075</v>
      </c>
      <c r="C9180" s="95"/>
      <c r="D9180" s="95"/>
      <c r="E9180" s="95"/>
      <c r="F9180" s="95" t="s">
        <v>25184</v>
      </c>
      <c r="G9180" s="258"/>
    </row>
    <row r="9181" spans="1:7" ht="31.5">
      <c r="A9181" s="126"/>
      <c r="B9181" s="257" t="s">
        <v>25076</v>
      </c>
      <c r="C9181" s="95"/>
      <c r="D9181" s="95"/>
      <c r="E9181" s="95"/>
      <c r="F9181" s="95" t="s">
        <v>25184</v>
      </c>
      <c r="G9181" s="258"/>
    </row>
    <row r="9182" spans="1:7" ht="31.5">
      <c r="A9182" s="126"/>
      <c r="B9182" s="257" t="s">
        <v>25077</v>
      </c>
      <c r="C9182" s="95"/>
      <c r="D9182" s="95"/>
      <c r="E9182" s="95"/>
      <c r="F9182" s="95" t="s">
        <v>25184</v>
      </c>
      <c r="G9182" s="258"/>
    </row>
    <row r="9183" spans="1:7" ht="31.5">
      <c r="A9183" s="126"/>
      <c r="B9183" s="257" t="s">
        <v>25078</v>
      </c>
      <c r="C9183" s="95"/>
      <c r="D9183" s="95"/>
      <c r="E9183" s="95"/>
      <c r="F9183" s="95" t="s">
        <v>25184</v>
      </c>
      <c r="G9183" s="258"/>
    </row>
    <row r="9184" spans="1:7" ht="31.5">
      <c r="A9184" s="126"/>
      <c r="B9184" s="257" t="s">
        <v>25079</v>
      </c>
      <c r="C9184" s="95"/>
      <c r="D9184" s="95"/>
      <c r="E9184" s="95"/>
      <c r="F9184" s="95" t="s">
        <v>25184</v>
      </c>
      <c r="G9184" s="258"/>
    </row>
    <row r="9185" spans="1:7" ht="31.5">
      <c r="A9185" s="126"/>
      <c r="B9185" s="257" t="s">
        <v>25080</v>
      </c>
      <c r="C9185" s="95"/>
      <c r="D9185" s="95"/>
      <c r="E9185" s="95"/>
      <c r="F9185" s="95" t="s">
        <v>25184</v>
      </c>
      <c r="G9185" s="258"/>
    </row>
    <row r="9186" spans="1:7" ht="31.5">
      <c r="A9186" s="126"/>
      <c r="B9186" s="257" t="s">
        <v>25081</v>
      </c>
      <c r="C9186" s="95"/>
      <c r="D9186" s="95"/>
      <c r="E9186" s="95"/>
      <c r="F9186" s="95" t="s">
        <v>25184</v>
      </c>
      <c r="G9186" s="258"/>
    </row>
    <row r="9187" spans="1:7" ht="31.5">
      <c r="A9187" s="126"/>
      <c r="B9187" s="257" t="s">
        <v>25082</v>
      </c>
      <c r="C9187" s="95"/>
      <c r="D9187" s="95"/>
      <c r="E9187" s="95"/>
      <c r="F9187" s="95" t="s">
        <v>25184</v>
      </c>
      <c r="G9187" s="258"/>
    </row>
    <row r="9188" spans="1:7" ht="31.5">
      <c r="A9188" s="126"/>
      <c r="B9188" s="257" t="s">
        <v>25083</v>
      </c>
      <c r="C9188" s="95"/>
      <c r="D9188" s="95"/>
      <c r="E9188" s="95"/>
      <c r="F9188" s="95" t="s">
        <v>25184</v>
      </c>
      <c r="G9188" s="258"/>
    </row>
    <row r="9189" spans="1:7" ht="31.5">
      <c r="A9189" s="126"/>
      <c r="B9189" s="257" t="s">
        <v>25084</v>
      </c>
      <c r="C9189" s="95"/>
      <c r="D9189" s="95"/>
      <c r="E9189" s="95"/>
      <c r="F9189" s="95" t="s">
        <v>25184</v>
      </c>
      <c r="G9189" s="258"/>
    </row>
    <row r="9190" spans="1:7" ht="31.5">
      <c r="A9190" s="126"/>
      <c r="B9190" s="257" t="s">
        <v>25085</v>
      </c>
      <c r="C9190" s="95"/>
      <c r="D9190" s="95"/>
      <c r="E9190" s="95"/>
      <c r="F9190" s="95" t="s">
        <v>25184</v>
      </c>
      <c r="G9190" s="258"/>
    </row>
    <row r="9191" spans="1:7" ht="31.5">
      <c r="A9191" s="126"/>
      <c r="B9191" s="257" t="s">
        <v>25086</v>
      </c>
      <c r="C9191" s="95"/>
      <c r="D9191" s="95"/>
      <c r="E9191" s="95"/>
      <c r="F9191" s="95" t="s">
        <v>25184</v>
      </c>
      <c r="G9191" s="258"/>
    </row>
    <row r="9192" spans="1:7" ht="31.5">
      <c r="A9192" s="126"/>
      <c r="B9192" s="257" t="s">
        <v>25087</v>
      </c>
      <c r="C9192" s="95"/>
      <c r="D9192" s="95"/>
      <c r="E9192" s="95"/>
      <c r="F9192" s="95" t="s">
        <v>25184</v>
      </c>
      <c r="G9192" s="258"/>
    </row>
    <row r="9193" spans="1:7" ht="31.5">
      <c r="A9193" s="126"/>
      <c r="B9193" s="257" t="s">
        <v>25088</v>
      </c>
      <c r="C9193" s="95"/>
      <c r="D9193" s="95"/>
      <c r="E9193" s="95"/>
      <c r="F9193" s="95" t="s">
        <v>25184</v>
      </c>
      <c r="G9193" s="258"/>
    </row>
    <row r="9194" spans="1:7" ht="31.5">
      <c r="A9194" s="126"/>
      <c r="B9194" s="257" t="s">
        <v>25089</v>
      </c>
      <c r="C9194" s="95"/>
      <c r="D9194" s="95"/>
      <c r="E9194" s="95"/>
      <c r="F9194" s="95" t="s">
        <v>25184</v>
      </c>
      <c r="G9194" s="258"/>
    </row>
    <row r="9195" spans="1:7" ht="31.5">
      <c r="A9195" s="126"/>
      <c r="B9195" s="257" t="s">
        <v>25090</v>
      </c>
      <c r="C9195" s="95"/>
      <c r="D9195" s="95"/>
      <c r="E9195" s="95"/>
      <c r="F9195" s="95" t="s">
        <v>25184</v>
      </c>
      <c r="G9195" s="258"/>
    </row>
    <row r="9196" spans="1:7" ht="31.5">
      <c r="A9196" s="126"/>
      <c r="B9196" s="257" t="s">
        <v>25091</v>
      </c>
      <c r="C9196" s="95"/>
      <c r="D9196" s="95"/>
      <c r="E9196" s="95"/>
      <c r="F9196" s="95" t="s">
        <v>25184</v>
      </c>
      <c r="G9196" s="258"/>
    </row>
    <row r="9197" spans="1:7" ht="31.5">
      <c r="A9197" s="126"/>
      <c r="B9197" s="257" t="s">
        <v>25092</v>
      </c>
      <c r="C9197" s="95"/>
      <c r="D9197" s="95"/>
      <c r="E9197" s="95"/>
      <c r="F9197" s="95" t="s">
        <v>25184</v>
      </c>
      <c r="G9197" s="258"/>
    </row>
    <row r="9198" spans="1:7" ht="31.5">
      <c r="A9198" s="126"/>
      <c r="B9198" s="257" t="s">
        <v>25093</v>
      </c>
      <c r="C9198" s="95"/>
      <c r="D9198" s="95"/>
      <c r="E9198" s="95"/>
      <c r="F9198" s="95" t="s">
        <v>25184</v>
      </c>
      <c r="G9198" s="258"/>
    </row>
    <row r="9199" spans="1:7" ht="31.5">
      <c r="A9199" s="126"/>
      <c r="B9199" s="257" t="s">
        <v>25094</v>
      </c>
      <c r="C9199" s="95"/>
      <c r="D9199" s="95"/>
      <c r="E9199" s="95"/>
      <c r="F9199" s="95" t="s">
        <v>25184</v>
      </c>
      <c r="G9199" s="258"/>
    </row>
    <row r="9200" spans="1:7" ht="31.5">
      <c r="A9200" s="126"/>
      <c r="B9200" s="257" t="s">
        <v>25095</v>
      </c>
      <c r="C9200" s="95"/>
      <c r="D9200" s="95"/>
      <c r="E9200" s="95"/>
      <c r="F9200" s="95" t="s">
        <v>25184</v>
      </c>
      <c r="G9200" s="258"/>
    </row>
    <row r="9201" spans="1:7" ht="31.5">
      <c r="A9201" s="126"/>
      <c r="B9201" s="257" t="s">
        <v>25096</v>
      </c>
      <c r="C9201" s="95"/>
      <c r="D9201" s="95"/>
      <c r="E9201" s="95"/>
      <c r="F9201" s="95" t="s">
        <v>25184</v>
      </c>
      <c r="G9201" s="258"/>
    </row>
    <row r="9202" spans="1:7" ht="31.5">
      <c r="A9202" s="126"/>
      <c r="B9202" s="257" t="s">
        <v>25097</v>
      </c>
      <c r="C9202" s="95"/>
      <c r="D9202" s="95"/>
      <c r="E9202" s="95"/>
      <c r="F9202" s="95" t="s">
        <v>25184</v>
      </c>
      <c r="G9202" s="258"/>
    </row>
    <row r="9203" spans="1:7" ht="31.5">
      <c r="A9203" s="126"/>
      <c r="B9203" s="257" t="s">
        <v>25098</v>
      </c>
      <c r="C9203" s="95"/>
      <c r="D9203" s="95"/>
      <c r="E9203" s="95"/>
      <c r="F9203" s="95" t="s">
        <v>25184</v>
      </c>
      <c r="G9203" s="258"/>
    </row>
    <row r="9204" spans="1:7" ht="31.5">
      <c r="A9204" s="126"/>
      <c r="B9204" s="257" t="s">
        <v>25099</v>
      </c>
      <c r="C9204" s="95"/>
      <c r="D9204" s="95"/>
      <c r="E9204" s="95"/>
      <c r="F9204" s="95" t="s">
        <v>25184</v>
      </c>
      <c r="G9204" s="258"/>
    </row>
    <row r="9205" spans="1:7" ht="31.5">
      <c r="A9205" s="126"/>
      <c r="B9205" s="257" t="s">
        <v>25100</v>
      </c>
      <c r="C9205" s="95"/>
      <c r="D9205" s="95"/>
      <c r="E9205" s="95"/>
      <c r="F9205" s="95" t="s">
        <v>25184</v>
      </c>
      <c r="G9205" s="258"/>
    </row>
    <row r="9206" spans="1:7" ht="31.5">
      <c r="A9206" s="126"/>
      <c r="B9206" s="257" t="s">
        <v>25101</v>
      </c>
      <c r="C9206" s="95"/>
      <c r="D9206" s="95"/>
      <c r="E9206" s="95"/>
      <c r="F9206" s="95" t="s">
        <v>25184</v>
      </c>
      <c r="G9206" s="258"/>
    </row>
    <row r="9207" spans="1:7" ht="31.5">
      <c r="A9207" s="126"/>
      <c r="B9207" s="257" t="s">
        <v>25102</v>
      </c>
      <c r="C9207" s="95"/>
      <c r="D9207" s="95"/>
      <c r="E9207" s="95"/>
      <c r="F9207" s="95" t="s">
        <v>25184</v>
      </c>
      <c r="G9207" s="258"/>
    </row>
    <row r="9208" spans="1:7" ht="31.5">
      <c r="A9208" s="126"/>
      <c r="B9208" s="257" t="s">
        <v>25103</v>
      </c>
      <c r="C9208" s="95"/>
      <c r="D9208" s="95"/>
      <c r="E9208" s="95"/>
      <c r="F9208" s="95" t="s">
        <v>25184</v>
      </c>
      <c r="G9208" s="258"/>
    </row>
    <row r="9209" spans="1:7" ht="31.5">
      <c r="A9209" s="126"/>
      <c r="B9209" s="257" t="s">
        <v>25104</v>
      </c>
      <c r="C9209" s="95"/>
      <c r="D9209" s="95"/>
      <c r="E9209" s="95"/>
      <c r="F9209" s="95" t="s">
        <v>25184</v>
      </c>
      <c r="G9209" s="258"/>
    </row>
    <row r="9210" spans="1:7" ht="31.5">
      <c r="A9210" s="126"/>
      <c r="B9210" s="257" t="s">
        <v>25105</v>
      </c>
      <c r="C9210" s="95"/>
      <c r="D9210" s="95"/>
      <c r="E9210" s="95"/>
      <c r="F9210" s="95" t="s">
        <v>25184</v>
      </c>
      <c r="G9210" s="258"/>
    </row>
    <row r="9211" spans="1:7" ht="31.5">
      <c r="A9211" s="126"/>
      <c r="B9211" s="257" t="s">
        <v>25106</v>
      </c>
      <c r="C9211" s="95"/>
      <c r="D9211" s="95"/>
      <c r="E9211" s="95"/>
      <c r="F9211" s="95" t="s">
        <v>25184</v>
      </c>
      <c r="G9211" s="258"/>
    </row>
    <row r="9212" spans="1:7" ht="31.5">
      <c r="A9212" s="126"/>
      <c r="B9212" s="257" t="s">
        <v>25107</v>
      </c>
      <c r="C9212" s="95"/>
      <c r="D9212" s="95"/>
      <c r="E9212" s="95"/>
      <c r="F9212" s="95" t="s">
        <v>25184</v>
      </c>
      <c r="G9212" s="258"/>
    </row>
    <row r="9213" spans="1:7" ht="31.5">
      <c r="A9213" s="126"/>
      <c r="B9213" s="257" t="s">
        <v>25108</v>
      </c>
      <c r="C9213" s="95"/>
      <c r="D9213" s="95"/>
      <c r="E9213" s="95"/>
      <c r="F9213" s="95" t="s">
        <v>25184</v>
      </c>
      <c r="G9213" s="258"/>
    </row>
    <row r="9214" spans="1:7" ht="31.5">
      <c r="A9214" s="126"/>
      <c r="B9214" s="257" t="s">
        <v>25109</v>
      </c>
      <c r="C9214" s="95"/>
      <c r="D9214" s="95"/>
      <c r="E9214" s="95"/>
      <c r="F9214" s="95" t="s">
        <v>25184</v>
      </c>
      <c r="G9214" s="258"/>
    </row>
    <row r="9215" spans="1:7" ht="31.5">
      <c r="A9215" s="126"/>
      <c r="B9215" s="257" t="s">
        <v>25110</v>
      </c>
      <c r="C9215" s="95"/>
      <c r="D9215" s="95"/>
      <c r="E9215" s="95"/>
      <c r="F9215" s="95" t="s">
        <v>25184</v>
      </c>
      <c r="G9215" s="258"/>
    </row>
    <row r="9216" spans="1:7" ht="31.5">
      <c r="A9216" s="126"/>
      <c r="B9216" s="257" t="s">
        <v>25111</v>
      </c>
      <c r="C9216" s="95"/>
      <c r="D9216" s="95"/>
      <c r="E9216" s="95"/>
      <c r="F9216" s="95" t="s">
        <v>25184</v>
      </c>
      <c r="G9216" s="258"/>
    </row>
    <row r="9217" spans="1:7" ht="31.5">
      <c r="A9217" s="126"/>
      <c r="B9217" s="257" t="s">
        <v>25112</v>
      </c>
      <c r="C9217" s="95"/>
      <c r="D9217" s="95"/>
      <c r="E9217" s="95"/>
      <c r="F9217" s="95" t="s">
        <v>25184</v>
      </c>
      <c r="G9217" s="258"/>
    </row>
    <row r="9218" spans="1:7" ht="31.5">
      <c r="A9218" s="126"/>
      <c r="B9218" s="257" t="s">
        <v>25113</v>
      </c>
      <c r="C9218" s="95"/>
      <c r="D9218" s="95"/>
      <c r="E9218" s="95"/>
      <c r="F9218" s="95" t="s">
        <v>25184</v>
      </c>
      <c r="G9218" s="258"/>
    </row>
    <row r="9219" spans="1:7" ht="31.5">
      <c r="A9219" s="126"/>
      <c r="B9219" s="257" t="s">
        <v>25114</v>
      </c>
      <c r="C9219" s="95"/>
      <c r="D9219" s="95"/>
      <c r="E9219" s="95"/>
      <c r="F9219" s="95" t="s">
        <v>25184</v>
      </c>
      <c r="G9219" s="258"/>
    </row>
    <row r="9220" spans="1:7" ht="31.5">
      <c r="A9220" s="126"/>
      <c r="B9220" s="257" t="s">
        <v>25115</v>
      </c>
      <c r="C9220" s="95"/>
      <c r="D9220" s="95"/>
      <c r="E9220" s="95"/>
      <c r="F9220" s="95" t="s">
        <v>25184</v>
      </c>
      <c r="G9220" s="258"/>
    </row>
    <row r="9221" spans="1:7" ht="31.5">
      <c r="A9221" s="126"/>
      <c r="B9221" s="257" t="s">
        <v>25116</v>
      </c>
      <c r="C9221" s="95"/>
      <c r="D9221" s="95"/>
      <c r="E9221" s="95"/>
      <c r="F9221" s="95" t="s">
        <v>25184</v>
      </c>
      <c r="G9221" s="258"/>
    </row>
    <row r="9222" spans="1:7" ht="31.5">
      <c r="A9222" s="126"/>
      <c r="B9222" s="257" t="s">
        <v>25117</v>
      </c>
      <c r="C9222" s="95"/>
      <c r="D9222" s="95"/>
      <c r="E9222" s="95"/>
      <c r="F9222" s="95" t="s">
        <v>25184</v>
      </c>
      <c r="G9222" s="258"/>
    </row>
    <row r="9223" spans="1:7" ht="31.5">
      <c r="A9223" s="126"/>
      <c r="B9223" s="257" t="s">
        <v>25118</v>
      </c>
      <c r="C9223" s="95"/>
      <c r="D9223" s="95"/>
      <c r="E9223" s="95"/>
      <c r="F9223" s="95" t="s">
        <v>25184</v>
      </c>
      <c r="G9223" s="258"/>
    </row>
    <row r="9224" spans="1:7" ht="31.5">
      <c r="A9224" s="126"/>
      <c r="B9224" s="257" t="s">
        <v>25119</v>
      </c>
      <c r="C9224" s="95"/>
      <c r="D9224" s="95"/>
      <c r="E9224" s="95"/>
      <c r="F9224" s="95" t="s">
        <v>25184</v>
      </c>
      <c r="G9224" s="258"/>
    </row>
    <row r="9225" spans="1:7" ht="31.5">
      <c r="A9225" s="126"/>
      <c r="B9225" s="257" t="s">
        <v>25120</v>
      </c>
      <c r="C9225" s="95"/>
      <c r="D9225" s="95"/>
      <c r="E9225" s="95"/>
      <c r="F9225" s="95" t="s">
        <v>25184</v>
      </c>
      <c r="G9225" s="258"/>
    </row>
    <row r="9226" spans="1:7" ht="31.5">
      <c r="A9226" s="126"/>
      <c r="B9226" s="257" t="s">
        <v>25121</v>
      </c>
      <c r="C9226" s="95"/>
      <c r="D9226" s="95"/>
      <c r="E9226" s="95"/>
      <c r="F9226" s="95" t="s">
        <v>25184</v>
      </c>
      <c r="G9226" s="258"/>
    </row>
    <row r="9227" spans="1:7" ht="31.5">
      <c r="A9227" s="126"/>
      <c r="B9227" s="257" t="s">
        <v>25122</v>
      </c>
      <c r="C9227" s="95"/>
      <c r="D9227" s="95"/>
      <c r="E9227" s="95"/>
      <c r="F9227" s="95" t="s">
        <v>25184</v>
      </c>
      <c r="G9227" s="258"/>
    </row>
    <row r="9228" spans="1:7" ht="31.5">
      <c r="A9228" s="126"/>
      <c r="B9228" s="257" t="s">
        <v>25123</v>
      </c>
      <c r="C9228" s="95"/>
      <c r="D9228" s="95"/>
      <c r="E9228" s="95"/>
      <c r="F9228" s="95" t="s">
        <v>25184</v>
      </c>
      <c r="G9228" s="258"/>
    </row>
    <row r="9229" spans="1:7" ht="31.5">
      <c r="A9229" s="126"/>
      <c r="B9229" s="257" t="s">
        <v>25124</v>
      </c>
      <c r="C9229" s="95"/>
      <c r="D9229" s="95"/>
      <c r="E9229" s="95"/>
      <c r="F9229" s="95" t="s">
        <v>25184</v>
      </c>
      <c r="G9229" s="258"/>
    </row>
    <row r="9230" spans="1:7" ht="31.5">
      <c r="A9230" s="126"/>
      <c r="B9230" s="257" t="s">
        <v>25125</v>
      </c>
      <c r="C9230" s="95"/>
      <c r="D9230" s="95"/>
      <c r="E9230" s="95"/>
      <c r="F9230" s="95" t="s">
        <v>25184</v>
      </c>
      <c r="G9230" s="258"/>
    </row>
    <row r="9231" spans="1:7" ht="31.5">
      <c r="A9231" s="126"/>
      <c r="B9231" s="257" t="s">
        <v>25126</v>
      </c>
      <c r="C9231" s="95"/>
      <c r="D9231" s="95"/>
      <c r="E9231" s="95"/>
      <c r="F9231" s="95" t="s">
        <v>25184</v>
      </c>
      <c r="G9231" s="258"/>
    </row>
    <row r="9232" spans="1:7" ht="31.5">
      <c r="A9232" s="126"/>
      <c r="B9232" s="257" t="s">
        <v>25127</v>
      </c>
      <c r="C9232" s="95"/>
      <c r="D9232" s="95"/>
      <c r="E9232" s="95"/>
      <c r="F9232" s="95" t="s">
        <v>25184</v>
      </c>
      <c r="G9232" s="258"/>
    </row>
    <row r="9233" spans="1:7" ht="31.5">
      <c r="A9233" s="126"/>
      <c r="B9233" s="257" t="s">
        <v>25128</v>
      </c>
      <c r="C9233" s="95"/>
      <c r="D9233" s="95"/>
      <c r="E9233" s="95"/>
      <c r="F9233" s="95" t="s">
        <v>25184</v>
      </c>
      <c r="G9233" s="258"/>
    </row>
    <row r="9234" spans="1:7" ht="31.5">
      <c r="A9234" s="126"/>
      <c r="B9234" s="257" t="s">
        <v>25129</v>
      </c>
      <c r="C9234" s="95"/>
      <c r="D9234" s="95"/>
      <c r="E9234" s="95"/>
      <c r="F9234" s="95" t="s">
        <v>25184</v>
      </c>
      <c r="G9234" s="258"/>
    </row>
    <row r="9235" spans="1:7" ht="31.5">
      <c r="A9235" s="126"/>
      <c r="B9235" s="257" t="s">
        <v>25130</v>
      </c>
      <c r="C9235" s="95"/>
      <c r="D9235" s="95"/>
      <c r="E9235" s="95"/>
      <c r="F9235" s="95" t="s">
        <v>25184</v>
      </c>
      <c r="G9235" s="258"/>
    </row>
    <row r="9236" spans="1:7" ht="31.5">
      <c r="A9236" s="126"/>
      <c r="B9236" s="257" t="s">
        <v>25131</v>
      </c>
      <c r="C9236" s="95"/>
      <c r="D9236" s="95"/>
      <c r="E9236" s="95"/>
      <c r="F9236" s="95" t="s">
        <v>25184</v>
      </c>
      <c r="G9236" s="258"/>
    </row>
    <row r="9237" spans="1:7" ht="31.5">
      <c r="A9237" s="126"/>
      <c r="B9237" s="257" t="s">
        <v>25132</v>
      </c>
      <c r="C9237" s="95"/>
      <c r="D9237" s="95"/>
      <c r="E9237" s="95"/>
      <c r="F9237" s="95" t="s">
        <v>25184</v>
      </c>
      <c r="G9237" s="258"/>
    </row>
    <row r="9238" spans="1:7" ht="31.5">
      <c r="A9238" s="126"/>
      <c r="B9238" s="257" t="s">
        <v>25133</v>
      </c>
      <c r="C9238" s="95"/>
      <c r="D9238" s="95"/>
      <c r="E9238" s="95"/>
      <c r="F9238" s="95" t="s">
        <v>25184</v>
      </c>
      <c r="G9238" s="258"/>
    </row>
    <row r="9239" spans="1:7" ht="31.5">
      <c r="A9239" s="126"/>
      <c r="B9239" s="257" t="s">
        <v>25134</v>
      </c>
      <c r="C9239" s="95"/>
      <c r="D9239" s="95"/>
      <c r="E9239" s="95"/>
      <c r="F9239" s="95" t="s">
        <v>25184</v>
      </c>
      <c r="G9239" s="258"/>
    </row>
    <row r="9240" spans="1:7" ht="31.5">
      <c r="A9240" s="126"/>
      <c r="B9240" s="257" t="s">
        <v>25135</v>
      </c>
      <c r="C9240" s="95"/>
      <c r="D9240" s="95"/>
      <c r="E9240" s="95"/>
      <c r="F9240" s="95" t="s">
        <v>25184</v>
      </c>
      <c r="G9240" s="258"/>
    </row>
    <row r="9241" spans="1:7" ht="31.5">
      <c r="A9241" s="126"/>
      <c r="B9241" s="257" t="s">
        <v>25136</v>
      </c>
      <c r="C9241" s="95"/>
      <c r="D9241" s="95"/>
      <c r="E9241" s="95"/>
      <c r="F9241" s="95" t="s">
        <v>25184</v>
      </c>
      <c r="G9241" s="258"/>
    </row>
    <row r="9242" spans="1:7" ht="31.5">
      <c r="A9242" s="126"/>
      <c r="B9242" s="257" t="s">
        <v>25137</v>
      </c>
      <c r="C9242" s="95"/>
      <c r="D9242" s="95"/>
      <c r="E9242" s="95"/>
      <c r="F9242" s="95" t="s">
        <v>25184</v>
      </c>
      <c r="G9242" s="258"/>
    </row>
    <row r="9243" spans="1:7" ht="31.5">
      <c r="A9243" s="126"/>
      <c r="B9243" s="257" t="s">
        <v>25138</v>
      </c>
      <c r="C9243" s="95"/>
      <c r="D9243" s="95"/>
      <c r="E9243" s="95"/>
      <c r="F9243" s="95" t="s">
        <v>25184</v>
      </c>
      <c r="G9243" s="258"/>
    </row>
    <row r="9244" spans="1:7" ht="31.5">
      <c r="A9244" s="126"/>
      <c r="B9244" s="257" t="s">
        <v>25139</v>
      </c>
      <c r="C9244" s="95"/>
      <c r="D9244" s="95"/>
      <c r="E9244" s="95"/>
      <c r="F9244" s="95" t="s">
        <v>25184</v>
      </c>
      <c r="G9244" s="258"/>
    </row>
    <row r="9245" spans="1:7" ht="31.5">
      <c r="A9245" s="126"/>
      <c r="B9245" s="257" t="s">
        <v>25140</v>
      </c>
      <c r="C9245" s="95"/>
      <c r="D9245" s="95"/>
      <c r="E9245" s="95"/>
      <c r="F9245" s="95" t="s">
        <v>25184</v>
      </c>
      <c r="G9245" s="258"/>
    </row>
    <row r="9246" spans="1:7" ht="31.5">
      <c r="A9246" s="126"/>
      <c r="B9246" s="257" t="s">
        <v>25141</v>
      </c>
      <c r="C9246" s="95"/>
      <c r="D9246" s="95"/>
      <c r="E9246" s="95"/>
      <c r="F9246" s="95" t="s">
        <v>25184</v>
      </c>
      <c r="G9246" s="258"/>
    </row>
    <row r="9247" spans="1:7" ht="31.5">
      <c r="A9247" s="126"/>
      <c r="B9247" s="257" t="s">
        <v>25142</v>
      </c>
      <c r="C9247" s="95"/>
      <c r="D9247" s="95"/>
      <c r="E9247" s="95"/>
      <c r="F9247" s="95" t="s">
        <v>25184</v>
      </c>
      <c r="G9247" s="258"/>
    </row>
    <row r="9248" spans="1:7" ht="31.5">
      <c r="A9248" s="126"/>
      <c r="B9248" s="257" t="s">
        <v>25143</v>
      </c>
      <c r="C9248" s="95"/>
      <c r="D9248" s="95"/>
      <c r="E9248" s="95"/>
      <c r="F9248" s="95" t="s">
        <v>25184</v>
      </c>
      <c r="G9248" s="258"/>
    </row>
    <row r="9249" spans="1:7" ht="31.5">
      <c r="A9249" s="126"/>
      <c r="B9249" s="257" t="s">
        <v>25144</v>
      </c>
      <c r="C9249" s="95"/>
      <c r="D9249" s="95"/>
      <c r="E9249" s="95"/>
      <c r="F9249" s="95" t="s">
        <v>25184</v>
      </c>
      <c r="G9249" s="258"/>
    </row>
    <row r="9250" spans="1:7" ht="31.5">
      <c r="A9250" s="126"/>
      <c r="B9250" s="257" t="s">
        <v>25145</v>
      </c>
      <c r="C9250" s="95"/>
      <c r="D9250" s="95"/>
      <c r="E9250" s="95"/>
      <c r="F9250" s="95" t="s">
        <v>25184</v>
      </c>
      <c r="G9250" s="258"/>
    </row>
    <row r="9251" spans="1:7" ht="31.5">
      <c r="A9251" s="126"/>
      <c r="B9251" s="257" t="s">
        <v>25146</v>
      </c>
      <c r="C9251" s="95"/>
      <c r="D9251" s="95"/>
      <c r="E9251" s="95"/>
      <c r="F9251" s="95" t="s">
        <v>25184</v>
      </c>
      <c r="G9251" s="258"/>
    </row>
    <row r="9252" spans="1:7" ht="31.5">
      <c r="A9252" s="126"/>
      <c r="B9252" s="257" t="s">
        <v>25147</v>
      </c>
      <c r="C9252" s="95"/>
      <c r="D9252" s="95"/>
      <c r="E9252" s="95"/>
      <c r="F9252" s="95" t="s">
        <v>25184</v>
      </c>
      <c r="G9252" s="258"/>
    </row>
    <row r="9253" spans="1:7" ht="31.5">
      <c r="A9253" s="126"/>
      <c r="B9253" s="257" t="s">
        <v>25148</v>
      </c>
      <c r="C9253" s="95"/>
      <c r="D9253" s="95"/>
      <c r="E9253" s="95"/>
      <c r="F9253" s="95" t="s">
        <v>25184</v>
      </c>
      <c r="G9253" s="258"/>
    </row>
    <row r="9254" spans="1:7" ht="31.5">
      <c r="A9254" s="126"/>
      <c r="B9254" s="257" t="s">
        <v>25149</v>
      </c>
      <c r="C9254" s="95"/>
      <c r="D9254" s="95"/>
      <c r="E9254" s="95"/>
      <c r="F9254" s="95" t="s">
        <v>25184</v>
      </c>
      <c r="G9254" s="258"/>
    </row>
    <row r="9255" spans="1:7" ht="31.5">
      <c r="A9255" s="126"/>
      <c r="B9255" s="257" t="s">
        <v>25150</v>
      </c>
      <c r="C9255" s="95"/>
      <c r="D9255" s="95"/>
      <c r="E9255" s="95"/>
      <c r="F9255" s="95" t="s">
        <v>25184</v>
      </c>
      <c r="G9255" s="258"/>
    </row>
    <row r="9256" spans="1:7" ht="31.5">
      <c r="A9256" s="126"/>
      <c r="B9256" s="257" t="s">
        <v>25151</v>
      </c>
      <c r="C9256" s="95"/>
      <c r="D9256" s="95"/>
      <c r="E9256" s="95"/>
      <c r="F9256" s="95" t="s">
        <v>25184</v>
      </c>
      <c r="G9256" s="258"/>
    </row>
    <row r="9257" spans="1:7" ht="31.5">
      <c r="A9257" s="126"/>
      <c r="B9257" s="257" t="s">
        <v>25152</v>
      </c>
      <c r="C9257" s="95"/>
      <c r="D9257" s="95"/>
      <c r="E9257" s="95"/>
      <c r="F9257" s="95" t="s">
        <v>25184</v>
      </c>
      <c r="G9257" s="258"/>
    </row>
    <row r="9258" spans="1:7" ht="31.5">
      <c r="A9258" s="126"/>
      <c r="B9258" s="257" t="s">
        <v>25153</v>
      </c>
      <c r="C9258" s="95"/>
      <c r="D9258" s="95"/>
      <c r="E9258" s="95"/>
      <c r="F9258" s="95" t="s">
        <v>25184</v>
      </c>
      <c r="G9258" s="258"/>
    </row>
    <row r="9259" spans="1:7" ht="31.5">
      <c r="A9259" s="126"/>
      <c r="B9259" s="257" t="s">
        <v>25154</v>
      </c>
      <c r="C9259" s="95"/>
      <c r="D9259" s="95"/>
      <c r="E9259" s="95"/>
      <c r="F9259" s="95" t="s">
        <v>25184</v>
      </c>
      <c r="G9259" s="258"/>
    </row>
    <row r="9260" spans="1:7" ht="31.5">
      <c r="A9260" s="126"/>
      <c r="B9260" s="257" t="s">
        <v>25155</v>
      </c>
      <c r="C9260" s="95"/>
      <c r="D9260" s="95"/>
      <c r="E9260" s="95"/>
      <c r="F9260" s="95" t="s">
        <v>25184</v>
      </c>
      <c r="G9260" s="258"/>
    </row>
    <row r="9261" spans="1:7" ht="31.5">
      <c r="A9261" s="126"/>
      <c r="B9261" s="257" t="s">
        <v>25156</v>
      </c>
      <c r="C9261" s="95"/>
      <c r="D9261" s="95"/>
      <c r="E9261" s="95"/>
      <c r="F9261" s="95" t="s">
        <v>25184</v>
      </c>
      <c r="G9261" s="258"/>
    </row>
    <row r="9262" spans="1:7" ht="31.5">
      <c r="A9262" s="126"/>
      <c r="B9262" s="257" t="s">
        <v>25157</v>
      </c>
      <c r="C9262" s="95"/>
      <c r="D9262" s="95"/>
      <c r="E9262" s="95"/>
      <c r="F9262" s="95" t="s">
        <v>25184</v>
      </c>
      <c r="G9262" s="258"/>
    </row>
    <row r="9263" spans="1:7" ht="31.5">
      <c r="A9263" s="126"/>
      <c r="B9263" s="257" t="s">
        <v>25158</v>
      </c>
      <c r="C9263" s="95"/>
      <c r="D9263" s="95"/>
      <c r="E9263" s="95"/>
      <c r="F9263" s="95" t="s">
        <v>25184</v>
      </c>
      <c r="G9263" s="258"/>
    </row>
    <row r="9264" spans="1:7" ht="31.5">
      <c r="A9264" s="126"/>
      <c r="B9264" s="257" t="s">
        <v>25159</v>
      </c>
      <c r="C9264" s="95"/>
      <c r="D9264" s="95"/>
      <c r="E9264" s="95"/>
      <c r="F9264" s="95" t="s">
        <v>25184</v>
      </c>
      <c r="G9264" s="258"/>
    </row>
    <row r="9265" spans="1:7" ht="31.5">
      <c r="A9265" s="126"/>
      <c r="B9265" s="257" t="s">
        <v>25160</v>
      </c>
      <c r="C9265" s="95"/>
      <c r="D9265" s="95"/>
      <c r="E9265" s="95"/>
      <c r="F9265" s="95" t="s">
        <v>25184</v>
      </c>
      <c r="G9265" s="258"/>
    </row>
    <row r="9266" spans="1:7" ht="31.5">
      <c r="A9266" s="126"/>
      <c r="B9266" s="257" t="s">
        <v>25161</v>
      </c>
      <c r="C9266" s="95"/>
      <c r="D9266" s="95"/>
      <c r="E9266" s="95"/>
      <c r="F9266" s="95" t="s">
        <v>25184</v>
      </c>
      <c r="G9266" s="258"/>
    </row>
    <row r="9267" spans="1:7" ht="31.5">
      <c r="A9267" s="126"/>
      <c r="B9267" s="257" t="s">
        <v>25162</v>
      </c>
      <c r="C9267" s="95"/>
      <c r="D9267" s="95"/>
      <c r="E9267" s="95"/>
      <c r="F9267" s="95" t="s">
        <v>25184</v>
      </c>
      <c r="G9267" s="258"/>
    </row>
    <row r="9268" spans="1:7" ht="31.5">
      <c r="A9268" s="126"/>
      <c r="B9268" s="257" t="s">
        <v>25163</v>
      </c>
      <c r="C9268" s="95"/>
      <c r="D9268" s="95"/>
      <c r="E9268" s="95"/>
      <c r="F9268" s="95" t="s">
        <v>25184</v>
      </c>
      <c r="G9268" s="258"/>
    </row>
    <row r="9269" spans="1:7" ht="31.5">
      <c r="A9269" s="126"/>
      <c r="B9269" s="257" t="s">
        <v>25164</v>
      </c>
      <c r="C9269" s="95"/>
      <c r="D9269" s="95"/>
      <c r="E9269" s="95"/>
      <c r="F9269" s="95" t="s">
        <v>25184</v>
      </c>
      <c r="G9269" s="258"/>
    </row>
    <row r="9270" spans="1:7" ht="31.5">
      <c r="A9270" s="126"/>
      <c r="B9270" s="257" t="s">
        <v>25165</v>
      </c>
      <c r="C9270" s="95"/>
      <c r="D9270" s="95"/>
      <c r="E9270" s="95"/>
      <c r="F9270" s="95" t="s">
        <v>25184</v>
      </c>
      <c r="G9270" s="258"/>
    </row>
    <row r="9271" spans="1:7" ht="31.5">
      <c r="A9271" s="126"/>
      <c r="B9271" s="257" t="s">
        <v>25166</v>
      </c>
      <c r="C9271" s="95"/>
      <c r="D9271" s="95"/>
      <c r="E9271" s="95"/>
      <c r="F9271" s="95" t="s">
        <v>25184</v>
      </c>
      <c r="G9271" s="258"/>
    </row>
    <row r="9272" spans="1:7" ht="31.5">
      <c r="A9272" s="126"/>
      <c r="B9272" s="257" t="s">
        <v>25167</v>
      </c>
      <c r="C9272" s="95"/>
      <c r="D9272" s="95"/>
      <c r="E9272" s="95"/>
      <c r="F9272" s="95" t="s">
        <v>25184</v>
      </c>
      <c r="G9272" s="258"/>
    </row>
    <row r="9273" spans="1:7" ht="31.5">
      <c r="A9273" s="126"/>
      <c r="B9273" s="257" t="s">
        <v>25168</v>
      </c>
      <c r="C9273" s="95"/>
      <c r="D9273" s="95"/>
      <c r="E9273" s="95"/>
      <c r="F9273" s="95" t="s">
        <v>25184</v>
      </c>
      <c r="G9273" s="258"/>
    </row>
    <row r="9274" spans="1:7" ht="31.5">
      <c r="A9274" s="126"/>
      <c r="B9274" s="257" t="s">
        <v>25169</v>
      </c>
      <c r="C9274" s="95"/>
      <c r="D9274" s="95"/>
      <c r="E9274" s="95"/>
      <c r="F9274" s="95" t="s">
        <v>25184</v>
      </c>
      <c r="G9274" s="258"/>
    </row>
    <row r="9275" spans="1:7" ht="31.5">
      <c r="A9275" s="126"/>
      <c r="B9275" s="257" t="s">
        <v>25170</v>
      </c>
      <c r="C9275" s="95"/>
      <c r="D9275" s="95"/>
      <c r="E9275" s="95"/>
      <c r="F9275" s="95" t="s">
        <v>25184</v>
      </c>
      <c r="G9275" s="258"/>
    </row>
    <row r="9276" spans="1:7" ht="31.5">
      <c r="A9276" s="126"/>
      <c r="B9276" s="257" t="s">
        <v>25171</v>
      </c>
      <c r="C9276" s="95"/>
      <c r="D9276" s="95"/>
      <c r="E9276" s="95"/>
      <c r="F9276" s="95" t="s">
        <v>25184</v>
      </c>
      <c r="G9276" s="258"/>
    </row>
    <row r="9277" spans="1:7" ht="31.5">
      <c r="A9277" s="126"/>
      <c r="B9277" s="257" t="s">
        <v>25172</v>
      </c>
      <c r="C9277" s="95"/>
      <c r="D9277" s="95"/>
      <c r="E9277" s="95"/>
      <c r="F9277" s="95" t="s">
        <v>25184</v>
      </c>
      <c r="G9277" s="258"/>
    </row>
    <row r="9278" spans="1:7" ht="31.5">
      <c r="A9278" s="126"/>
      <c r="B9278" s="257" t="s">
        <v>25173</v>
      </c>
      <c r="C9278" s="95"/>
      <c r="D9278" s="95"/>
      <c r="E9278" s="95"/>
      <c r="F9278" s="95" t="s">
        <v>25184</v>
      </c>
      <c r="G9278" s="258"/>
    </row>
    <row r="9279" spans="1:7" ht="31.5">
      <c r="A9279" s="126"/>
      <c r="B9279" s="257" t="s">
        <v>25174</v>
      </c>
      <c r="C9279" s="95"/>
      <c r="D9279" s="95"/>
      <c r="E9279" s="95"/>
      <c r="F9279" s="95" t="s">
        <v>25184</v>
      </c>
      <c r="G9279" s="258"/>
    </row>
    <row r="9280" spans="1:7" ht="31.5">
      <c r="A9280" s="126"/>
      <c r="B9280" s="257" t="s">
        <v>25175</v>
      </c>
      <c r="C9280" s="95"/>
      <c r="D9280" s="95"/>
      <c r="E9280" s="95"/>
      <c r="F9280" s="95" t="s">
        <v>25184</v>
      </c>
      <c r="G9280" s="258"/>
    </row>
    <row r="9281" spans="1:7" ht="31.5">
      <c r="A9281" s="126"/>
      <c r="B9281" s="257" t="s">
        <v>25176</v>
      </c>
      <c r="C9281" s="95"/>
      <c r="D9281" s="95"/>
      <c r="E9281" s="95"/>
      <c r="F9281" s="95" t="s">
        <v>25184</v>
      </c>
      <c r="G9281" s="258"/>
    </row>
    <row r="9282" spans="1:7" ht="31.5">
      <c r="A9282" s="126"/>
      <c r="B9282" s="257" t="s">
        <v>25177</v>
      </c>
      <c r="C9282" s="95"/>
      <c r="D9282" s="95"/>
      <c r="E9282" s="95"/>
      <c r="F9282" s="95" t="s">
        <v>25184</v>
      </c>
      <c r="G9282" s="258"/>
    </row>
    <row r="9283" spans="1:7" ht="31.5">
      <c r="A9283" s="126"/>
      <c r="B9283" s="257" t="s">
        <v>25178</v>
      </c>
      <c r="C9283" s="95"/>
      <c r="D9283" s="95"/>
      <c r="E9283" s="95"/>
      <c r="F9283" s="95" t="s">
        <v>25184</v>
      </c>
      <c r="G9283" s="258"/>
    </row>
    <row r="9284" spans="1:7" ht="31.5">
      <c r="A9284" s="126"/>
      <c r="B9284" s="257" t="s">
        <v>25179</v>
      </c>
      <c r="C9284" s="95"/>
      <c r="D9284" s="95"/>
      <c r="E9284" s="95"/>
      <c r="F9284" s="95" t="s">
        <v>25184</v>
      </c>
      <c r="G9284" s="258"/>
    </row>
    <row r="9285" spans="1:7" ht="31.5">
      <c r="A9285" s="126"/>
      <c r="B9285" s="257" t="s">
        <v>25180</v>
      </c>
      <c r="C9285" s="95"/>
      <c r="D9285" s="95"/>
      <c r="E9285" s="95"/>
      <c r="F9285" s="95" t="s">
        <v>25184</v>
      </c>
      <c r="G9285" s="258"/>
    </row>
    <row r="9286" spans="1:7" ht="31.5">
      <c r="A9286" s="126"/>
      <c r="B9286" s="257" t="s">
        <v>25181</v>
      </c>
      <c r="C9286" s="95"/>
      <c r="D9286" s="95"/>
      <c r="E9286" s="95"/>
      <c r="F9286" s="95" t="s">
        <v>25184</v>
      </c>
      <c r="G9286" s="258"/>
    </row>
    <row r="9287" spans="1:7" ht="31.5">
      <c r="A9287" s="126"/>
      <c r="B9287" s="257" t="s">
        <v>25182</v>
      </c>
      <c r="C9287" s="95"/>
      <c r="D9287" s="95"/>
      <c r="E9287" s="95"/>
      <c r="F9287" s="95" t="s">
        <v>25184</v>
      </c>
      <c r="G9287" s="258"/>
    </row>
    <row r="9288" spans="1:7" ht="31.5">
      <c r="A9288" s="126"/>
      <c r="B9288" s="257" t="s">
        <v>25183</v>
      </c>
      <c r="C9288" s="95"/>
      <c r="D9288" s="95"/>
      <c r="E9288" s="95"/>
      <c r="F9288" s="95" t="s">
        <v>25184</v>
      </c>
      <c r="G9288" s="258"/>
    </row>
    <row r="9289" spans="1:7" ht="15.75">
      <c r="A9289" s="126"/>
      <c r="B9289" s="257"/>
      <c r="C9289" s="95"/>
      <c r="D9289" s="95"/>
      <c r="E9289" s="95"/>
      <c r="F9289" s="95"/>
      <c r="G9289" s="258"/>
    </row>
    <row r="9290" spans="1:7" ht="15.75">
      <c r="A9290" s="126"/>
      <c r="B9290" s="257"/>
      <c r="C9290" s="95"/>
      <c r="D9290" s="95"/>
      <c r="E9290" s="95"/>
      <c r="F9290" s="95"/>
      <c r="G9290" s="258"/>
    </row>
    <row r="9291" spans="1:7" ht="15.75">
      <c r="A9291" s="126"/>
      <c r="B9291" s="257"/>
      <c r="C9291" s="95"/>
      <c r="D9291" s="95"/>
      <c r="E9291" s="95"/>
      <c r="F9291" s="95"/>
      <c r="G9291" s="258"/>
    </row>
    <row r="9292" spans="1:7" ht="15.75">
      <c r="A9292" s="126"/>
      <c r="B9292" s="257"/>
      <c r="C9292" s="95"/>
      <c r="D9292" s="95"/>
      <c r="E9292" s="95"/>
      <c r="F9292" s="95"/>
      <c r="G9292" s="258"/>
    </row>
    <row r="9293" spans="1:7" ht="15.75">
      <c r="A9293" s="126"/>
      <c r="B9293" s="257"/>
      <c r="C9293" s="95"/>
      <c r="D9293" s="95"/>
      <c r="E9293" s="95"/>
      <c r="F9293" s="95"/>
      <c r="G9293" s="258"/>
    </row>
    <row r="9294" spans="1:7" ht="15.75">
      <c r="A9294" s="126"/>
      <c r="B9294" s="257"/>
      <c r="C9294" s="95"/>
      <c r="D9294" s="95"/>
      <c r="E9294" s="95"/>
      <c r="F9294" s="95"/>
      <c r="G9294" s="258"/>
    </row>
    <row r="9295" spans="1:7" ht="15.75">
      <c r="A9295" s="126"/>
      <c r="B9295" s="257"/>
      <c r="C9295" s="95"/>
      <c r="D9295" s="95"/>
      <c r="E9295" s="95"/>
      <c r="F9295" s="95"/>
      <c r="G9295" s="258"/>
    </row>
    <row r="9296" spans="1:7" ht="15.75">
      <c r="A9296" s="126"/>
      <c r="B9296" s="257"/>
      <c r="C9296" s="95"/>
      <c r="D9296" s="95"/>
      <c r="E9296" s="95"/>
      <c r="F9296" s="95"/>
      <c r="G9296" s="258"/>
    </row>
    <row r="9297" spans="1:7" ht="15.75">
      <c r="A9297" s="126"/>
      <c r="B9297" s="257"/>
      <c r="C9297" s="95"/>
      <c r="D9297" s="95"/>
      <c r="E9297" s="95"/>
      <c r="F9297" s="95"/>
      <c r="G9297" s="258"/>
    </row>
    <row r="9298" spans="1:7" ht="15.75">
      <c r="A9298" s="126"/>
      <c r="B9298" s="257"/>
      <c r="C9298" s="95"/>
      <c r="D9298" s="95"/>
      <c r="E9298" s="95"/>
      <c r="F9298" s="95"/>
      <c r="G9298" s="258"/>
    </row>
    <row r="9299" spans="1:7" ht="15.75">
      <c r="A9299" s="126"/>
      <c r="B9299" s="257"/>
      <c r="C9299" s="95"/>
      <c r="D9299" s="95"/>
      <c r="E9299" s="95"/>
      <c r="F9299" s="95"/>
      <c r="G9299" s="258"/>
    </row>
    <row r="9300" spans="1:7" ht="15.75">
      <c r="A9300" s="126"/>
      <c r="B9300" s="257"/>
      <c r="C9300" s="95"/>
      <c r="D9300" s="95"/>
      <c r="E9300" s="95"/>
      <c r="F9300" s="95"/>
      <c r="G9300" s="258"/>
    </row>
    <row r="9301" spans="1:7" ht="15.75">
      <c r="A9301" s="126"/>
      <c r="B9301" s="257"/>
      <c r="C9301" s="95"/>
      <c r="D9301" s="95"/>
      <c r="E9301" s="95"/>
      <c r="F9301" s="95"/>
      <c r="G9301" s="258"/>
    </row>
    <row r="9302" spans="1:7" ht="15.75">
      <c r="A9302" s="126"/>
      <c r="B9302" s="257"/>
      <c r="C9302" s="95"/>
      <c r="D9302" s="95"/>
      <c r="E9302" s="95"/>
      <c r="F9302" s="95"/>
      <c r="G9302" s="258"/>
    </row>
    <row r="9303" spans="1:7" ht="15.75">
      <c r="A9303" s="126"/>
      <c r="B9303" s="257"/>
      <c r="C9303" s="95"/>
      <c r="D9303" s="95"/>
      <c r="E9303" s="95"/>
      <c r="F9303" s="95"/>
      <c r="G9303" s="258"/>
    </row>
    <row r="9304" spans="1:7" ht="15.75">
      <c r="A9304" s="126"/>
      <c r="B9304" s="257"/>
      <c r="C9304" s="95"/>
      <c r="D9304" s="95"/>
      <c r="E9304" s="95"/>
      <c r="F9304" s="95"/>
      <c r="G9304" s="258"/>
    </row>
    <row r="9305" spans="1:7" ht="15.75">
      <c r="A9305" s="126"/>
      <c r="B9305" s="257"/>
      <c r="C9305" s="95"/>
      <c r="D9305" s="95"/>
      <c r="E9305" s="95"/>
      <c r="F9305" s="95"/>
      <c r="G9305" s="258"/>
    </row>
    <row r="9306" spans="1:7" ht="15.75">
      <c r="A9306" s="126"/>
      <c r="B9306" s="257"/>
      <c r="C9306" s="95"/>
      <c r="D9306" s="95"/>
      <c r="E9306" s="95"/>
      <c r="F9306" s="95"/>
      <c r="G9306" s="258"/>
    </row>
    <row r="9307" spans="1:7" ht="15.75">
      <c r="A9307" s="126"/>
      <c r="B9307" s="257"/>
      <c r="C9307" s="95"/>
      <c r="D9307" s="95"/>
      <c r="E9307" s="95"/>
      <c r="F9307" s="95"/>
      <c r="G9307" s="258"/>
    </row>
    <row r="9308" spans="1:7" ht="15.75">
      <c r="A9308" s="126"/>
      <c r="B9308" s="257"/>
      <c r="C9308" s="95"/>
      <c r="D9308" s="95"/>
      <c r="E9308" s="95"/>
      <c r="F9308" s="95"/>
      <c r="G9308" s="258"/>
    </row>
    <row r="9309" spans="1:7" ht="15.75">
      <c r="A9309" s="126"/>
      <c r="B9309" s="257"/>
      <c r="C9309" s="95"/>
      <c r="D9309" s="95"/>
      <c r="E9309" s="95"/>
      <c r="F9309" s="95"/>
      <c r="G9309" s="258"/>
    </row>
    <row r="9310" spans="1:7" ht="15.75">
      <c r="A9310" s="126"/>
      <c r="B9310" s="257"/>
      <c r="C9310" s="95"/>
      <c r="D9310" s="95"/>
      <c r="E9310" s="95"/>
      <c r="F9310" s="95"/>
      <c r="G9310" s="258"/>
    </row>
    <row r="9311" spans="1:7" ht="15.75">
      <c r="A9311" s="126"/>
      <c r="B9311" s="257"/>
      <c r="C9311" s="95"/>
      <c r="D9311" s="95"/>
      <c r="E9311" s="95"/>
      <c r="F9311" s="95"/>
      <c r="G9311" s="258"/>
    </row>
    <row r="9312" spans="1:7" ht="15.75">
      <c r="A9312" s="126"/>
      <c r="B9312" s="257"/>
      <c r="C9312" s="95"/>
      <c r="D9312" s="95"/>
      <c r="E9312" s="95"/>
      <c r="F9312" s="95"/>
      <c r="G9312" s="258"/>
    </row>
    <row r="9313" spans="1:7" ht="15.75">
      <c r="A9313" s="126"/>
      <c r="B9313" s="257"/>
      <c r="C9313" s="95"/>
      <c r="D9313" s="95"/>
      <c r="E9313" s="95"/>
      <c r="F9313" s="95"/>
      <c r="G9313" s="258"/>
    </row>
    <row r="9314" spans="1:7" ht="15.75">
      <c r="A9314" s="126"/>
      <c r="B9314" s="257"/>
      <c r="C9314" s="95"/>
      <c r="D9314" s="95"/>
      <c r="E9314" s="95"/>
      <c r="F9314" s="95"/>
      <c r="G9314" s="258"/>
    </row>
    <row r="9315" spans="1:7" ht="15.75">
      <c r="A9315" s="126"/>
      <c r="B9315" s="257"/>
      <c r="C9315" s="95"/>
      <c r="D9315" s="95"/>
      <c r="E9315" s="95"/>
      <c r="F9315" s="95"/>
      <c r="G9315" s="258"/>
    </row>
    <row r="9316" spans="1:7" ht="15.75">
      <c r="A9316" s="126"/>
      <c r="B9316" s="257"/>
      <c r="C9316" s="95"/>
      <c r="D9316" s="95"/>
      <c r="E9316" s="95"/>
      <c r="F9316" s="95"/>
      <c r="G9316" s="258"/>
    </row>
    <row r="9317" spans="1:7" ht="15.75">
      <c r="A9317" s="126"/>
      <c r="B9317" s="257"/>
      <c r="C9317" s="95"/>
      <c r="D9317" s="95"/>
      <c r="E9317" s="95"/>
      <c r="F9317" s="95"/>
      <c r="G9317" s="258"/>
    </row>
    <row r="9318" spans="1:7" ht="15.75">
      <c r="A9318" s="126"/>
      <c r="B9318" s="257"/>
      <c r="C9318" s="95"/>
      <c r="D9318" s="95"/>
      <c r="E9318" s="95"/>
      <c r="F9318" s="95"/>
      <c r="G9318" s="258"/>
    </row>
    <row r="9319" spans="1:7" ht="15.75">
      <c r="A9319" s="126"/>
      <c r="B9319" s="257"/>
      <c r="C9319" s="95"/>
      <c r="D9319" s="95"/>
      <c r="E9319" s="95"/>
      <c r="F9319" s="95"/>
      <c r="G9319" s="258"/>
    </row>
    <row r="9320" spans="1:7" ht="15.75">
      <c r="A9320" s="126"/>
      <c r="B9320" s="257"/>
      <c r="C9320" s="95"/>
      <c r="D9320" s="95"/>
      <c r="E9320" s="95"/>
      <c r="F9320" s="95"/>
      <c r="G9320" s="258"/>
    </row>
    <row r="9321" spans="1:7" ht="15.75">
      <c r="A9321" s="126"/>
      <c r="B9321" s="257"/>
      <c r="C9321" s="95"/>
      <c r="D9321" s="95"/>
      <c r="E9321" s="95"/>
      <c r="F9321" s="95"/>
      <c r="G9321" s="258"/>
    </row>
    <row r="9322" spans="1:7" ht="15.75">
      <c r="A9322" s="126"/>
      <c r="B9322" s="257"/>
      <c r="C9322" s="95"/>
      <c r="D9322" s="95"/>
      <c r="E9322" s="95"/>
      <c r="F9322" s="95"/>
      <c r="G9322" s="258"/>
    </row>
    <row r="9323" spans="1:7" ht="15.75">
      <c r="A9323" s="126"/>
      <c r="B9323" s="257"/>
      <c r="C9323" s="95"/>
      <c r="D9323" s="95"/>
      <c r="E9323" s="95"/>
      <c r="F9323" s="95"/>
      <c r="G9323" s="258"/>
    </row>
    <row r="9324" spans="1:7" ht="15.75">
      <c r="A9324" s="126"/>
      <c r="B9324" s="257"/>
      <c r="C9324" s="95"/>
      <c r="D9324" s="95"/>
      <c r="E9324" s="95"/>
      <c r="F9324" s="95"/>
      <c r="G9324" s="258"/>
    </row>
    <row r="9325" spans="1:7" ht="15.75">
      <c r="A9325" s="126"/>
      <c r="B9325" s="257"/>
      <c r="C9325" s="95"/>
      <c r="D9325" s="95"/>
      <c r="E9325" s="95"/>
      <c r="F9325" s="95"/>
      <c r="G9325" s="258"/>
    </row>
    <row r="9326" spans="1:7" ht="15.75">
      <c r="A9326" s="126"/>
      <c r="B9326" s="257"/>
      <c r="C9326" s="95"/>
      <c r="D9326" s="95"/>
      <c r="E9326" s="95"/>
      <c r="F9326" s="95"/>
      <c r="G9326" s="258"/>
    </row>
    <row r="9327" spans="1:7" ht="15.75">
      <c r="A9327" s="126"/>
      <c r="B9327" s="257"/>
      <c r="C9327" s="95"/>
      <c r="D9327" s="95"/>
      <c r="E9327" s="95"/>
      <c r="F9327" s="95"/>
      <c r="G9327" s="258"/>
    </row>
    <row r="9328" spans="1:7" ht="15.75">
      <c r="A9328" s="126"/>
      <c r="B9328" s="257"/>
      <c r="C9328" s="95"/>
      <c r="D9328" s="95"/>
      <c r="E9328" s="95"/>
      <c r="F9328" s="95"/>
      <c r="G9328" s="258"/>
    </row>
    <row r="9329" spans="1:7" ht="15.75">
      <c r="A9329" s="126"/>
      <c r="B9329" s="257"/>
      <c r="C9329" s="95"/>
      <c r="D9329" s="95"/>
      <c r="E9329" s="95"/>
      <c r="F9329" s="95"/>
      <c r="G9329" s="258"/>
    </row>
    <row r="9330" spans="1:7" ht="15.75">
      <c r="A9330" s="126"/>
      <c r="B9330" s="257"/>
      <c r="C9330" s="95"/>
      <c r="D9330" s="95"/>
      <c r="E9330" s="95"/>
      <c r="F9330" s="95"/>
      <c r="G9330" s="258"/>
    </row>
    <row r="9331" spans="1:7" ht="15.75">
      <c r="A9331" s="126"/>
      <c r="B9331" s="257"/>
      <c r="C9331" s="95"/>
      <c r="D9331" s="95"/>
      <c r="E9331" s="95"/>
      <c r="F9331" s="95"/>
      <c r="G9331" s="258"/>
    </row>
    <row r="9332" spans="1:7" ht="15.75">
      <c r="A9332" s="126"/>
      <c r="B9332" s="257"/>
      <c r="C9332" s="95"/>
      <c r="D9332" s="95"/>
      <c r="E9332" s="95"/>
      <c r="F9332" s="95"/>
      <c r="G9332" s="258"/>
    </row>
    <row r="9333" spans="1:7" ht="15.75">
      <c r="A9333" s="126"/>
      <c r="B9333" s="257"/>
      <c r="C9333" s="95"/>
      <c r="D9333" s="95"/>
      <c r="E9333" s="95"/>
      <c r="F9333" s="95"/>
      <c r="G9333" s="258"/>
    </row>
    <row r="9334" spans="1:7" ht="15.75">
      <c r="A9334" s="126"/>
      <c r="B9334" s="257"/>
      <c r="C9334" s="95"/>
      <c r="D9334" s="95"/>
      <c r="E9334" s="95"/>
      <c r="F9334" s="95"/>
      <c r="G9334" s="258"/>
    </row>
    <row r="9335" spans="1:7" ht="15.75">
      <c r="A9335" s="126"/>
      <c r="B9335" s="257"/>
      <c r="C9335" s="95"/>
      <c r="D9335" s="95"/>
      <c r="E9335" s="95"/>
      <c r="F9335" s="95"/>
      <c r="G9335" s="258"/>
    </row>
    <row r="9336" spans="1:7" ht="15.75">
      <c r="A9336" s="126"/>
      <c r="B9336" s="257"/>
      <c r="C9336" s="95"/>
      <c r="D9336" s="95"/>
      <c r="E9336" s="95"/>
      <c r="F9336" s="95"/>
      <c r="G9336" s="258"/>
    </row>
    <row r="9337" spans="1:7" ht="15.75">
      <c r="A9337" s="126"/>
      <c r="B9337" s="257"/>
      <c r="C9337" s="95"/>
      <c r="D9337" s="95"/>
      <c r="E9337" s="95"/>
      <c r="F9337" s="95"/>
      <c r="G9337" s="258"/>
    </row>
    <row r="9338" spans="1:7" ht="15.75">
      <c r="A9338" s="126"/>
      <c r="B9338" s="257"/>
      <c r="C9338" s="95"/>
      <c r="D9338" s="95"/>
      <c r="E9338" s="95"/>
      <c r="F9338" s="95"/>
      <c r="G9338" s="258"/>
    </row>
    <row r="9339" spans="1:7" ht="15.75">
      <c r="A9339" s="126"/>
      <c r="B9339" s="257"/>
      <c r="C9339" s="95"/>
      <c r="D9339" s="95"/>
      <c r="E9339" s="95"/>
      <c r="F9339" s="95"/>
      <c r="G9339" s="258"/>
    </row>
    <row r="9340" spans="1:7" ht="15.75">
      <c r="A9340" s="126"/>
      <c r="B9340" s="257"/>
      <c r="C9340" s="95"/>
      <c r="D9340" s="95"/>
      <c r="E9340" s="95"/>
      <c r="F9340" s="95"/>
      <c r="G9340" s="258"/>
    </row>
    <row r="9341" spans="1:7" ht="15.75">
      <c r="A9341" s="126"/>
      <c r="B9341" s="257"/>
      <c r="C9341" s="95"/>
      <c r="D9341" s="95"/>
      <c r="E9341" s="95"/>
      <c r="F9341" s="95"/>
      <c r="G9341" s="258"/>
    </row>
    <row r="9342" spans="1:7" ht="15.75">
      <c r="A9342" s="126"/>
      <c r="B9342" s="257"/>
      <c r="C9342" s="95"/>
      <c r="D9342" s="95"/>
      <c r="E9342" s="95"/>
      <c r="F9342" s="95"/>
      <c r="G9342" s="258"/>
    </row>
    <row r="9343" spans="1:7" ht="15.75">
      <c r="A9343" s="126"/>
      <c r="B9343" s="257"/>
      <c r="C9343" s="95"/>
      <c r="D9343" s="95"/>
      <c r="E9343" s="95"/>
      <c r="F9343" s="95"/>
      <c r="G9343" s="258"/>
    </row>
    <row r="9344" spans="1:7" ht="15.75">
      <c r="A9344" s="126"/>
      <c r="B9344" s="257"/>
      <c r="C9344" s="95"/>
      <c r="D9344" s="95"/>
      <c r="E9344" s="95"/>
      <c r="F9344" s="95"/>
      <c r="G9344" s="258"/>
    </row>
    <row r="9345" spans="1:7" ht="15.75">
      <c r="A9345" s="126"/>
      <c r="B9345" s="257"/>
      <c r="C9345" s="95"/>
      <c r="D9345" s="95"/>
      <c r="E9345" s="95"/>
      <c r="F9345" s="95"/>
      <c r="G9345" s="258"/>
    </row>
    <row r="9346" spans="1:7" ht="15.75">
      <c r="A9346" s="126"/>
      <c r="B9346" s="257"/>
      <c r="C9346" s="95"/>
      <c r="D9346" s="95"/>
      <c r="E9346" s="95"/>
      <c r="F9346" s="95"/>
      <c r="G9346" s="258"/>
    </row>
    <row r="9347" spans="1:7" ht="15.75">
      <c r="A9347" s="126"/>
      <c r="B9347" s="257"/>
      <c r="C9347" s="95"/>
      <c r="D9347" s="95"/>
      <c r="E9347" s="95"/>
      <c r="F9347" s="95"/>
      <c r="G9347" s="258"/>
    </row>
    <row r="9348" spans="1:7" ht="15.75">
      <c r="A9348" s="126"/>
      <c r="B9348" s="257"/>
      <c r="C9348" s="95"/>
      <c r="D9348" s="95"/>
      <c r="E9348" s="95"/>
      <c r="F9348" s="95"/>
      <c r="G9348" s="258"/>
    </row>
    <row r="9349" spans="1:7" ht="15.75">
      <c r="A9349" s="126"/>
      <c r="B9349" s="257"/>
      <c r="C9349" s="95"/>
      <c r="D9349" s="95"/>
      <c r="E9349" s="95"/>
      <c r="F9349" s="95"/>
      <c r="G9349" s="258"/>
    </row>
    <row r="9350" spans="1:7" ht="15.75">
      <c r="A9350" s="126"/>
      <c r="B9350" s="257"/>
      <c r="C9350" s="95"/>
      <c r="D9350" s="95"/>
      <c r="E9350" s="95"/>
      <c r="F9350" s="95"/>
      <c r="G9350" s="258"/>
    </row>
    <row r="9351" spans="1:7" ht="15.75">
      <c r="A9351" s="126"/>
      <c r="B9351" s="257"/>
      <c r="C9351" s="95"/>
      <c r="D9351" s="95"/>
      <c r="E9351" s="95"/>
      <c r="F9351" s="95"/>
      <c r="G9351" s="258"/>
    </row>
    <row r="9352" spans="1:7" ht="15.75">
      <c r="A9352" s="126"/>
      <c r="B9352" s="257"/>
      <c r="C9352" s="95"/>
      <c r="D9352" s="95"/>
      <c r="E9352" s="95"/>
      <c r="F9352" s="95"/>
      <c r="G9352" s="258"/>
    </row>
    <row r="9353" spans="1:7" ht="15.75">
      <c r="A9353" s="126"/>
      <c r="B9353" s="257"/>
      <c r="C9353" s="95"/>
      <c r="D9353" s="95"/>
      <c r="E9353" s="95"/>
      <c r="F9353" s="95"/>
      <c r="G9353" s="258"/>
    </row>
    <row r="9354" spans="1:7" ht="15.75">
      <c r="A9354" s="126"/>
      <c r="B9354" s="257"/>
      <c r="C9354" s="95"/>
      <c r="D9354" s="95"/>
      <c r="E9354" s="95"/>
      <c r="F9354" s="95"/>
      <c r="G9354" s="258"/>
    </row>
    <row r="9355" spans="1:7" ht="15.75">
      <c r="A9355" s="126"/>
      <c r="B9355" s="257"/>
      <c r="C9355" s="95"/>
      <c r="D9355" s="95"/>
      <c r="E9355" s="95"/>
      <c r="F9355" s="95"/>
      <c r="G9355" s="258"/>
    </row>
    <row r="9356" spans="1:7" ht="15.75">
      <c r="A9356" s="126"/>
      <c r="B9356" s="257"/>
      <c r="C9356" s="95"/>
      <c r="D9356" s="95"/>
      <c r="E9356" s="95"/>
      <c r="F9356" s="95"/>
      <c r="G9356" s="258"/>
    </row>
    <row r="9357" spans="1:7" ht="15.75">
      <c r="A9357" s="126"/>
      <c r="B9357" s="257"/>
      <c r="C9357" s="95"/>
      <c r="D9357" s="95"/>
      <c r="E9357" s="95"/>
      <c r="F9357" s="95"/>
      <c r="G9357" s="258"/>
    </row>
    <row r="9358" spans="1:7" ht="15.75">
      <c r="A9358" s="126"/>
      <c r="B9358" s="257"/>
      <c r="C9358" s="95"/>
      <c r="D9358" s="95"/>
      <c r="E9358" s="95"/>
      <c r="F9358" s="95"/>
      <c r="G9358" s="258"/>
    </row>
    <row r="9359" spans="1:7" ht="15.75">
      <c r="A9359" s="126"/>
      <c r="B9359" s="257"/>
      <c r="C9359" s="95"/>
      <c r="D9359" s="95"/>
      <c r="E9359" s="95"/>
      <c r="F9359" s="95"/>
      <c r="G9359" s="258"/>
    </row>
    <row r="9360" spans="1:7" ht="15.75">
      <c r="A9360" s="126"/>
      <c r="B9360" s="257"/>
      <c r="C9360" s="95"/>
      <c r="D9360" s="95"/>
      <c r="E9360" s="95"/>
      <c r="F9360" s="95"/>
      <c r="G9360" s="258"/>
    </row>
    <row r="9361" spans="1:7" ht="15.75">
      <c r="A9361" s="126"/>
      <c r="B9361" s="257"/>
      <c r="C9361" s="95"/>
      <c r="D9361" s="95"/>
      <c r="E9361" s="95"/>
      <c r="F9361" s="95"/>
      <c r="G9361" s="258"/>
    </row>
    <row r="9362" spans="1:7" ht="15.75">
      <c r="A9362" s="126"/>
      <c r="B9362" s="257"/>
      <c r="C9362" s="95"/>
      <c r="D9362" s="95"/>
      <c r="E9362" s="95"/>
      <c r="F9362" s="95"/>
      <c r="G9362" s="258"/>
    </row>
    <row r="9363" spans="1:7" ht="15.75">
      <c r="A9363" s="126"/>
      <c r="B9363" s="257"/>
      <c r="C9363" s="95"/>
      <c r="D9363" s="95"/>
      <c r="E9363" s="95"/>
      <c r="F9363" s="95"/>
      <c r="G9363" s="258"/>
    </row>
    <row r="9364" spans="1:7" ht="15.75">
      <c r="A9364" s="126"/>
      <c r="B9364" s="257"/>
      <c r="C9364" s="95"/>
      <c r="D9364" s="95"/>
      <c r="E9364" s="95"/>
      <c r="F9364" s="95"/>
      <c r="G9364" s="258"/>
    </row>
    <row r="9365" spans="1:7" ht="15.75">
      <c r="A9365" s="126"/>
      <c r="B9365" s="257"/>
      <c r="C9365" s="95"/>
      <c r="D9365" s="95"/>
      <c r="E9365" s="95"/>
      <c r="F9365" s="95"/>
      <c r="G9365" s="258"/>
    </row>
    <row r="9366" spans="1:7" ht="15.75">
      <c r="A9366" s="126"/>
      <c r="B9366" s="257"/>
      <c r="C9366" s="95"/>
      <c r="D9366" s="95"/>
      <c r="E9366" s="95"/>
      <c r="F9366" s="95"/>
      <c r="G9366" s="258"/>
    </row>
    <row r="9367" spans="1:7" ht="15.75">
      <c r="A9367" s="126"/>
      <c r="B9367" s="257"/>
      <c r="C9367" s="95"/>
      <c r="D9367" s="95"/>
      <c r="E9367" s="95"/>
      <c r="F9367" s="95"/>
      <c r="G9367" s="258"/>
    </row>
    <row r="9368" spans="1:7" ht="15.75">
      <c r="A9368" s="126"/>
      <c r="B9368" s="257"/>
      <c r="C9368" s="95"/>
      <c r="D9368" s="95"/>
      <c r="E9368" s="95"/>
      <c r="F9368" s="95"/>
      <c r="G9368" s="258"/>
    </row>
    <row r="9369" spans="1:7" ht="15.75">
      <c r="A9369" s="126"/>
      <c r="B9369" s="257"/>
      <c r="C9369" s="95"/>
      <c r="D9369" s="95"/>
      <c r="E9369" s="95"/>
      <c r="F9369" s="95"/>
      <c r="G9369" s="258"/>
    </row>
    <row r="9370" spans="1:7" ht="15.75">
      <c r="A9370" s="126"/>
      <c r="B9370" s="257"/>
      <c r="C9370" s="95"/>
      <c r="D9370" s="95"/>
      <c r="E9370" s="95"/>
      <c r="F9370" s="95"/>
      <c r="G9370" s="258"/>
    </row>
    <row r="9371" spans="1:7" ht="15.75">
      <c r="A9371" s="126"/>
      <c r="B9371" s="257"/>
      <c r="C9371" s="95"/>
      <c r="D9371" s="95"/>
      <c r="E9371" s="95"/>
      <c r="F9371" s="95"/>
      <c r="G9371" s="258"/>
    </row>
    <row r="9372" spans="1:7" ht="15.75">
      <c r="A9372" s="126"/>
      <c r="B9372" s="257"/>
      <c r="C9372" s="95"/>
      <c r="D9372" s="95"/>
      <c r="E9372" s="95"/>
      <c r="F9372" s="95"/>
      <c r="G9372" s="258"/>
    </row>
    <row r="9373" spans="1:7" ht="15.75">
      <c r="A9373" s="126"/>
      <c r="B9373" s="257"/>
      <c r="C9373" s="95"/>
      <c r="D9373" s="95"/>
      <c r="E9373" s="95"/>
      <c r="F9373" s="95"/>
      <c r="G9373" s="258"/>
    </row>
    <row r="9374" spans="1:7" ht="15.75">
      <c r="A9374" s="126"/>
      <c r="B9374" s="257"/>
      <c r="C9374" s="95"/>
      <c r="D9374" s="95"/>
      <c r="E9374" s="95"/>
      <c r="F9374" s="95"/>
      <c r="G9374" s="258"/>
    </row>
    <row r="9375" spans="1:7" ht="15.75">
      <c r="A9375" s="126"/>
      <c r="B9375" s="257"/>
      <c r="C9375" s="95"/>
      <c r="D9375" s="95"/>
      <c r="E9375" s="95"/>
      <c r="F9375" s="95"/>
      <c r="G9375" s="258"/>
    </row>
    <row r="9376" spans="1:7" ht="15.75">
      <c r="A9376" s="126"/>
      <c r="B9376" s="257"/>
      <c r="C9376" s="95"/>
      <c r="D9376" s="95"/>
      <c r="E9376" s="95"/>
      <c r="F9376" s="95"/>
      <c r="G9376" s="258"/>
    </row>
    <row r="9377" spans="1:7" ht="15.75">
      <c r="A9377" s="126"/>
      <c r="B9377" s="257"/>
      <c r="C9377" s="95"/>
      <c r="D9377" s="95"/>
      <c r="E9377" s="95"/>
      <c r="F9377" s="95"/>
      <c r="G9377" s="258"/>
    </row>
    <row r="9378" spans="1:7" ht="15.75">
      <c r="A9378" s="126"/>
      <c r="B9378" s="257"/>
      <c r="C9378" s="95"/>
      <c r="D9378" s="95"/>
      <c r="E9378" s="95"/>
      <c r="F9378" s="95"/>
      <c r="G9378" s="258"/>
    </row>
    <row r="9379" spans="1:7" ht="15.75">
      <c r="A9379" s="126"/>
      <c r="B9379" s="257"/>
      <c r="C9379" s="95"/>
      <c r="D9379" s="95"/>
      <c r="E9379" s="95"/>
      <c r="F9379" s="95"/>
      <c r="G9379" s="258"/>
    </row>
    <row r="9380" spans="1:7" ht="15.75">
      <c r="A9380" s="126"/>
      <c r="B9380" s="257"/>
      <c r="C9380" s="95"/>
      <c r="D9380" s="95"/>
      <c r="E9380" s="95"/>
      <c r="F9380" s="95"/>
      <c r="G9380" s="258"/>
    </row>
    <row r="9381" spans="1:7" ht="15.75">
      <c r="A9381" s="126"/>
      <c r="B9381" s="257"/>
      <c r="C9381" s="95"/>
      <c r="D9381" s="95"/>
      <c r="E9381" s="95"/>
      <c r="F9381" s="95"/>
      <c r="G9381" s="258"/>
    </row>
    <row r="9382" spans="1:7" ht="15.75">
      <c r="A9382" s="126"/>
      <c r="B9382" s="257"/>
      <c r="C9382" s="95"/>
      <c r="D9382" s="95"/>
      <c r="E9382" s="95"/>
      <c r="F9382" s="95"/>
      <c r="G9382" s="258"/>
    </row>
    <row r="9383" spans="1:7" ht="15.75">
      <c r="A9383" s="126"/>
      <c r="B9383" s="257"/>
      <c r="C9383" s="95"/>
      <c r="D9383" s="95"/>
      <c r="E9383" s="95"/>
      <c r="F9383" s="95"/>
      <c r="G9383" s="258"/>
    </row>
    <row r="9384" spans="1:7" ht="15.75">
      <c r="A9384" s="126"/>
      <c r="B9384" s="257"/>
      <c r="C9384" s="95"/>
      <c r="D9384" s="95"/>
      <c r="E9384" s="95"/>
      <c r="F9384" s="95"/>
      <c r="G9384" s="258"/>
    </row>
    <row r="9385" spans="1:7" ht="15.75">
      <c r="A9385" s="126"/>
      <c r="B9385" s="257"/>
      <c r="C9385" s="95"/>
      <c r="D9385" s="95"/>
      <c r="E9385" s="95"/>
      <c r="F9385" s="95"/>
      <c r="G9385" s="258"/>
    </row>
    <row r="9386" spans="1:7" ht="15.75">
      <c r="A9386" s="126"/>
      <c r="B9386" s="257"/>
      <c r="C9386" s="95"/>
      <c r="D9386" s="95"/>
      <c r="E9386" s="95"/>
      <c r="F9386" s="95"/>
      <c r="G9386" s="258"/>
    </row>
    <row r="9387" spans="1:7" ht="15.75">
      <c r="A9387" s="126"/>
      <c r="B9387" s="257"/>
      <c r="C9387" s="95"/>
      <c r="D9387" s="95"/>
      <c r="E9387" s="95"/>
      <c r="F9387" s="95"/>
      <c r="G9387" s="258"/>
    </row>
    <row r="9388" spans="1:7" ht="15.75">
      <c r="A9388" s="126"/>
      <c r="B9388" s="257"/>
      <c r="C9388" s="95"/>
      <c r="D9388" s="95"/>
      <c r="E9388" s="95"/>
      <c r="F9388" s="95"/>
      <c r="G9388" s="258"/>
    </row>
    <row r="9389" spans="1:7" ht="15.75">
      <c r="A9389" s="126"/>
      <c r="B9389" s="257"/>
      <c r="C9389" s="95"/>
      <c r="D9389" s="95"/>
      <c r="E9389" s="95"/>
      <c r="F9389" s="95"/>
      <c r="G9389" s="258"/>
    </row>
    <row r="9390" spans="1:7" ht="15.75">
      <c r="A9390" s="126"/>
      <c r="B9390" s="257"/>
      <c r="C9390" s="95"/>
      <c r="D9390" s="95"/>
      <c r="E9390" s="95"/>
      <c r="F9390" s="95"/>
      <c r="G9390" s="258"/>
    </row>
    <row r="9391" spans="1:7" ht="15.75">
      <c r="A9391" s="126"/>
      <c r="B9391" s="257"/>
      <c r="C9391" s="95"/>
      <c r="D9391" s="95"/>
      <c r="E9391" s="95"/>
      <c r="F9391" s="95"/>
      <c r="G9391" s="258"/>
    </row>
    <row r="9392" spans="1:7" ht="15.75">
      <c r="A9392" s="126"/>
      <c r="B9392" s="257"/>
      <c r="C9392" s="95"/>
      <c r="D9392" s="95"/>
      <c r="E9392" s="95"/>
      <c r="F9392" s="95"/>
      <c r="G9392" s="258"/>
    </row>
    <row r="9393" spans="1:7" ht="15.75">
      <c r="A9393" s="126"/>
      <c r="B9393" s="257"/>
      <c r="C9393" s="95"/>
      <c r="D9393" s="95"/>
      <c r="E9393" s="95"/>
      <c r="F9393" s="95"/>
      <c r="G9393" s="258"/>
    </row>
    <row r="9394" spans="1:7" ht="15.75">
      <c r="A9394" s="126"/>
      <c r="B9394" s="257"/>
      <c r="C9394" s="95"/>
      <c r="D9394" s="95"/>
      <c r="E9394" s="95"/>
      <c r="F9394" s="95"/>
      <c r="G9394" s="258"/>
    </row>
    <row r="9395" spans="1:7" ht="15.75">
      <c r="A9395" s="126"/>
      <c r="B9395" s="257"/>
      <c r="C9395" s="95"/>
      <c r="D9395" s="95"/>
      <c r="E9395" s="95"/>
      <c r="F9395" s="95"/>
      <c r="G9395" s="258"/>
    </row>
    <row r="9396" spans="1:7" ht="15.75">
      <c r="A9396" s="126"/>
      <c r="B9396" s="257"/>
      <c r="C9396" s="95"/>
      <c r="D9396" s="95"/>
      <c r="E9396" s="95"/>
      <c r="F9396" s="95"/>
      <c r="G9396" s="258"/>
    </row>
    <row r="9397" spans="1:7" ht="15.75">
      <c r="A9397" s="126"/>
      <c r="B9397" s="257"/>
      <c r="C9397" s="95"/>
      <c r="D9397" s="95"/>
      <c r="E9397" s="95"/>
      <c r="F9397" s="95"/>
      <c r="G9397" s="258"/>
    </row>
    <row r="9398" spans="1:7" ht="15.75">
      <c r="A9398" s="126"/>
      <c r="B9398" s="257"/>
      <c r="C9398" s="95"/>
      <c r="D9398" s="95"/>
      <c r="E9398" s="95"/>
      <c r="F9398" s="95"/>
      <c r="G9398" s="258"/>
    </row>
    <row r="9399" spans="1:7" ht="15.75">
      <c r="A9399" s="126"/>
      <c r="B9399" s="257"/>
      <c r="C9399" s="95"/>
      <c r="D9399" s="95"/>
      <c r="E9399" s="95"/>
      <c r="F9399" s="95"/>
      <c r="G9399" s="258"/>
    </row>
    <row r="9400" spans="1:7" ht="15.75">
      <c r="A9400" s="126"/>
      <c r="B9400" s="257"/>
      <c r="C9400" s="95"/>
      <c r="D9400" s="95"/>
      <c r="E9400" s="95"/>
      <c r="F9400" s="95"/>
      <c r="G9400" s="258"/>
    </row>
    <row r="9401" spans="1:7" ht="15.75">
      <c r="A9401" s="126"/>
      <c r="B9401" s="257"/>
      <c r="C9401" s="95"/>
      <c r="D9401" s="95"/>
      <c r="E9401" s="95"/>
      <c r="F9401" s="95"/>
      <c r="G9401" s="258"/>
    </row>
    <row r="9402" spans="1:7" ht="15.75">
      <c r="A9402" s="126"/>
      <c r="B9402" s="257"/>
      <c r="C9402" s="95"/>
      <c r="D9402" s="95"/>
      <c r="E9402" s="95"/>
      <c r="F9402" s="95"/>
      <c r="G9402" s="258"/>
    </row>
    <row r="9403" spans="1:7" ht="15.75">
      <c r="A9403" s="126"/>
      <c r="B9403" s="257"/>
      <c r="C9403" s="95"/>
      <c r="D9403" s="95"/>
      <c r="E9403" s="95"/>
      <c r="F9403" s="95"/>
      <c r="G9403" s="258"/>
    </row>
    <row r="9404" spans="1:7" ht="15.75">
      <c r="A9404" s="126"/>
      <c r="B9404" s="257"/>
      <c r="C9404" s="95"/>
      <c r="D9404" s="95"/>
      <c r="E9404" s="95"/>
      <c r="F9404" s="95"/>
      <c r="G9404" s="258"/>
    </row>
    <row r="9405" spans="1:7" ht="15.75">
      <c r="A9405" s="126"/>
      <c r="B9405" s="257"/>
      <c r="C9405" s="95"/>
      <c r="D9405" s="95"/>
      <c r="E9405" s="95"/>
      <c r="F9405" s="95"/>
      <c r="G9405" s="258"/>
    </row>
    <row r="9406" spans="1:7" ht="15.75">
      <c r="A9406" s="126"/>
      <c r="B9406" s="257"/>
      <c r="C9406" s="95"/>
      <c r="D9406" s="95"/>
      <c r="E9406" s="95"/>
      <c r="F9406" s="95"/>
      <c r="G9406" s="258"/>
    </row>
    <row r="9407" spans="1:7" ht="15.75">
      <c r="A9407" s="126"/>
      <c r="B9407" s="257"/>
      <c r="C9407" s="95"/>
      <c r="D9407" s="95"/>
      <c r="E9407" s="95"/>
      <c r="F9407" s="95"/>
      <c r="G9407" s="258"/>
    </row>
    <row r="9408" spans="1:7" ht="15.75">
      <c r="A9408" s="126"/>
      <c r="B9408" s="257"/>
      <c r="C9408" s="95"/>
      <c r="D9408" s="95"/>
      <c r="E9408" s="95"/>
      <c r="F9408" s="95"/>
      <c r="G9408" s="258"/>
    </row>
    <row r="9409" spans="1:7" ht="15.75">
      <c r="A9409" s="126"/>
      <c r="B9409" s="257"/>
      <c r="C9409" s="95"/>
      <c r="D9409" s="95"/>
      <c r="E9409" s="95"/>
      <c r="F9409" s="95"/>
      <c r="G9409" s="258"/>
    </row>
    <row r="9410" spans="1:7" ht="15.75">
      <c r="A9410" s="126"/>
      <c r="B9410" s="257"/>
      <c r="C9410" s="95"/>
      <c r="D9410" s="95"/>
      <c r="E9410" s="95"/>
      <c r="F9410" s="95"/>
      <c r="G9410" s="258"/>
    </row>
    <row r="9411" spans="1:7" ht="15.75">
      <c r="A9411" s="126"/>
      <c r="B9411" s="257"/>
      <c r="C9411" s="95"/>
      <c r="D9411" s="95"/>
      <c r="E9411" s="95"/>
      <c r="F9411" s="95"/>
      <c r="G9411" s="258"/>
    </row>
    <row r="9412" spans="1:7" ht="15.75">
      <c r="A9412" s="126"/>
      <c r="B9412" s="257"/>
      <c r="C9412" s="95"/>
      <c r="D9412" s="95"/>
      <c r="E9412" s="95"/>
      <c r="F9412" s="95"/>
      <c r="G9412" s="258"/>
    </row>
    <row r="9413" spans="1:7" ht="15.75">
      <c r="A9413" s="126"/>
      <c r="B9413" s="257"/>
      <c r="C9413" s="95"/>
      <c r="D9413" s="95"/>
      <c r="E9413" s="95"/>
      <c r="F9413" s="95"/>
      <c r="G9413" s="258"/>
    </row>
    <row r="9414" spans="1:7" ht="15.75">
      <c r="A9414" s="126"/>
      <c r="B9414" s="257"/>
      <c r="C9414" s="95"/>
      <c r="D9414" s="95"/>
      <c r="E9414" s="95"/>
      <c r="F9414" s="95"/>
      <c r="G9414" s="258"/>
    </row>
    <row r="9415" spans="1:7" ht="15.75">
      <c r="A9415" s="126"/>
      <c r="B9415" s="257"/>
      <c r="C9415" s="95"/>
      <c r="D9415" s="95"/>
      <c r="E9415" s="95"/>
      <c r="F9415" s="95"/>
      <c r="G9415" s="258"/>
    </row>
    <row r="9416" spans="1:7" ht="15.75">
      <c r="A9416" s="126"/>
      <c r="B9416" s="257"/>
      <c r="C9416" s="95"/>
      <c r="D9416" s="95"/>
      <c r="E9416" s="95"/>
      <c r="F9416" s="95"/>
      <c r="G9416" s="258"/>
    </row>
    <row r="9417" spans="1:7" ht="15.75">
      <c r="A9417" s="126"/>
      <c r="B9417" s="257"/>
      <c r="C9417" s="95"/>
      <c r="D9417" s="95"/>
      <c r="E9417" s="95"/>
      <c r="F9417" s="95"/>
      <c r="G9417" s="258"/>
    </row>
    <row r="9418" spans="1:7" ht="15.75">
      <c r="A9418" s="126"/>
      <c r="B9418" s="257"/>
      <c r="C9418" s="95"/>
      <c r="D9418" s="95"/>
      <c r="E9418" s="95"/>
      <c r="F9418" s="95"/>
      <c r="G9418" s="258"/>
    </row>
    <row r="9419" spans="1:7" ht="15.75">
      <c r="A9419" s="126"/>
      <c r="B9419" s="257"/>
      <c r="C9419" s="95"/>
      <c r="D9419" s="95"/>
      <c r="E9419" s="95"/>
      <c r="F9419" s="95"/>
      <c r="G9419" s="258"/>
    </row>
    <row r="9420" spans="1:7" ht="15.75">
      <c r="A9420" s="126"/>
      <c r="B9420" s="257"/>
      <c r="C9420" s="95"/>
      <c r="D9420" s="95"/>
      <c r="E9420" s="95"/>
      <c r="F9420" s="95"/>
      <c r="G9420" s="258"/>
    </row>
    <row r="9421" spans="1:7" ht="15.75">
      <c r="A9421" s="126"/>
      <c r="B9421" s="257"/>
      <c r="C9421" s="95"/>
      <c r="D9421" s="95"/>
      <c r="E9421" s="95"/>
      <c r="F9421" s="95"/>
      <c r="G9421" s="258"/>
    </row>
    <row r="9422" spans="1:7" ht="15.75">
      <c r="A9422" s="126"/>
      <c r="B9422" s="257"/>
      <c r="C9422" s="95"/>
      <c r="D9422" s="95"/>
      <c r="E9422" s="95"/>
      <c r="F9422" s="95"/>
      <c r="G9422" s="258"/>
    </row>
    <row r="9423" spans="1:7" ht="15.75">
      <c r="A9423" s="126"/>
      <c r="B9423" s="257"/>
      <c r="C9423" s="95"/>
      <c r="D9423" s="95"/>
      <c r="E9423" s="95"/>
      <c r="F9423" s="95"/>
      <c r="G9423" s="258"/>
    </row>
    <row r="9424" spans="1:7" ht="15.75">
      <c r="A9424" s="126"/>
      <c r="B9424" s="257"/>
      <c r="C9424" s="95"/>
      <c r="D9424" s="95"/>
      <c r="E9424" s="95"/>
      <c r="F9424" s="95"/>
      <c r="G9424" s="258"/>
    </row>
    <row r="9425" spans="1:7" ht="15.75">
      <c r="A9425" s="126"/>
      <c r="B9425" s="257"/>
      <c r="C9425" s="95"/>
      <c r="D9425" s="95"/>
      <c r="E9425" s="95"/>
      <c r="F9425" s="95"/>
      <c r="G9425" s="258"/>
    </row>
    <row r="9426" spans="1:7" ht="15.75">
      <c r="A9426" s="126"/>
      <c r="B9426" s="257"/>
      <c r="C9426" s="95"/>
      <c r="D9426" s="95"/>
      <c r="E9426" s="95"/>
      <c r="F9426" s="95"/>
      <c r="G9426" s="258"/>
    </row>
    <row r="9427" spans="1:7" ht="15.75">
      <c r="A9427" s="126"/>
      <c r="B9427" s="257"/>
      <c r="C9427" s="95"/>
      <c r="D9427" s="95"/>
      <c r="E9427" s="95"/>
      <c r="F9427" s="95"/>
      <c r="G9427" s="258"/>
    </row>
    <row r="9428" spans="1:7" ht="15.75">
      <c r="A9428" s="126"/>
      <c r="B9428" s="257"/>
      <c r="C9428" s="95"/>
      <c r="D9428" s="95"/>
      <c r="E9428" s="95"/>
      <c r="F9428" s="95"/>
      <c r="G9428" s="258"/>
    </row>
    <row r="9429" spans="1:7" ht="15.75">
      <c r="A9429" s="126"/>
      <c r="B9429" s="257"/>
      <c r="C9429" s="95"/>
      <c r="D9429" s="95"/>
      <c r="E9429" s="95"/>
      <c r="F9429" s="95"/>
      <c r="G9429" s="258"/>
    </row>
    <row r="9430" spans="1:7" ht="15.75">
      <c r="A9430" s="126"/>
      <c r="B9430" s="257"/>
      <c r="C9430" s="95"/>
      <c r="D9430" s="95"/>
      <c r="E9430" s="95"/>
      <c r="F9430" s="95"/>
      <c r="G9430" s="258"/>
    </row>
    <row r="9431" spans="1:7" ht="15.75">
      <c r="A9431" s="126"/>
      <c r="B9431" s="257"/>
      <c r="C9431" s="95"/>
      <c r="D9431" s="95"/>
      <c r="E9431" s="95"/>
      <c r="F9431" s="95"/>
      <c r="G9431" s="258"/>
    </row>
    <row r="9432" spans="1:7" ht="15.75">
      <c r="A9432" s="126"/>
      <c r="B9432" s="257"/>
      <c r="C9432" s="95"/>
      <c r="D9432" s="95"/>
      <c r="E9432" s="95"/>
      <c r="F9432" s="95"/>
      <c r="G9432" s="258"/>
    </row>
    <row r="9433" spans="1:7" ht="15.75">
      <c r="A9433" s="126"/>
      <c r="B9433" s="257"/>
      <c r="C9433" s="95"/>
      <c r="D9433" s="95"/>
      <c r="E9433" s="95"/>
      <c r="F9433" s="95"/>
      <c r="G9433" s="258"/>
    </row>
    <row r="9434" spans="1:7" ht="15.75">
      <c r="A9434" s="126"/>
      <c r="B9434" s="257"/>
      <c r="C9434" s="95"/>
      <c r="D9434" s="95"/>
      <c r="E9434" s="95"/>
      <c r="F9434" s="95"/>
      <c r="G9434" s="258"/>
    </row>
    <row r="9435" spans="1:7" ht="15.75">
      <c r="A9435" s="126"/>
      <c r="B9435" s="257"/>
      <c r="C9435" s="95"/>
      <c r="D9435" s="95"/>
      <c r="E9435" s="95"/>
      <c r="F9435" s="95"/>
      <c r="G9435" s="258"/>
    </row>
    <row r="9436" spans="1:7" ht="15.75">
      <c r="A9436" s="126"/>
      <c r="B9436" s="257"/>
      <c r="C9436" s="95"/>
      <c r="D9436" s="95"/>
      <c r="E9436" s="95"/>
      <c r="F9436" s="95"/>
      <c r="G9436" s="258"/>
    </row>
    <row r="9437" spans="1:7" ht="15.75">
      <c r="A9437" s="126"/>
      <c r="B9437" s="257"/>
      <c r="C9437" s="95"/>
      <c r="D9437" s="95"/>
      <c r="E9437" s="95"/>
      <c r="F9437" s="95"/>
      <c r="G9437" s="258"/>
    </row>
    <row r="9438" spans="1:7" ht="15.75">
      <c r="A9438" s="126"/>
      <c r="B9438" s="257"/>
      <c r="C9438" s="95"/>
      <c r="D9438" s="95"/>
      <c r="E9438" s="95"/>
      <c r="F9438" s="95"/>
      <c r="G9438" s="258"/>
    </row>
    <row r="9439" spans="1:7" ht="15.75">
      <c r="A9439" s="126"/>
      <c r="B9439" s="257"/>
      <c r="C9439" s="95"/>
      <c r="D9439" s="95"/>
      <c r="E9439" s="95"/>
      <c r="F9439" s="95"/>
      <c r="G9439" s="258"/>
    </row>
    <row r="9440" spans="1:7" ht="15.75">
      <c r="A9440" s="126"/>
      <c r="B9440" s="257"/>
      <c r="C9440" s="95"/>
      <c r="D9440" s="95"/>
      <c r="E9440" s="95"/>
      <c r="F9440" s="95"/>
      <c r="G9440" s="258"/>
    </row>
    <row r="9441" spans="1:7" ht="15.75">
      <c r="A9441" s="126"/>
      <c r="B9441" s="257"/>
      <c r="C9441" s="95"/>
      <c r="D9441" s="95"/>
      <c r="E9441" s="95"/>
      <c r="F9441" s="95"/>
      <c r="G9441" s="258"/>
    </row>
    <row r="9442" spans="1:7" ht="15.75">
      <c r="A9442" s="126"/>
      <c r="B9442" s="257"/>
      <c r="C9442" s="95"/>
      <c r="D9442" s="95"/>
      <c r="E9442" s="95"/>
      <c r="F9442" s="95"/>
      <c r="G9442" s="258"/>
    </row>
    <row r="9443" spans="1:7" ht="15.75">
      <c r="A9443" s="126"/>
      <c r="B9443" s="257"/>
      <c r="C9443" s="95"/>
      <c r="D9443" s="95"/>
      <c r="E9443" s="95"/>
      <c r="F9443" s="95"/>
      <c r="G9443" s="258"/>
    </row>
    <row r="9444" spans="1:7" ht="15.75">
      <c r="A9444" s="126"/>
      <c r="B9444" s="257"/>
      <c r="C9444" s="95"/>
      <c r="D9444" s="95"/>
      <c r="E9444" s="95"/>
      <c r="F9444" s="95"/>
      <c r="G9444" s="258"/>
    </row>
    <row r="9445" spans="1:7" ht="15.75">
      <c r="A9445" s="126"/>
      <c r="B9445" s="257"/>
      <c r="C9445" s="95"/>
      <c r="D9445" s="95"/>
      <c r="E9445" s="95"/>
      <c r="F9445" s="95"/>
      <c r="G9445" s="258"/>
    </row>
    <row r="9446" spans="1:7" ht="15.75">
      <c r="A9446" s="126"/>
      <c r="B9446" s="257"/>
      <c r="C9446" s="95"/>
      <c r="D9446" s="95"/>
      <c r="E9446" s="95"/>
      <c r="F9446" s="95"/>
      <c r="G9446" s="258"/>
    </row>
    <row r="9447" spans="1:7" ht="15.75">
      <c r="A9447" s="126"/>
      <c r="B9447" s="257"/>
      <c r="C9447" s="95"/>
      <c r="D9447" s="95"/>
      <c r="E9447" s="95"/>
      <c r="F9447" s="95"/>
      <c r="G9447" s="258"/>
    </row>
    <row r="9448" spans="1:7" ht="15.75">
      <c r="A9448" s="126"/>
      <c r="B9448" s="257"/>
      <c r="C9448" s="95"/>
      <c r="D9448" s="95"/>
      <c r="E9448" s="95"/>
      <c r="F9448" s="95"/>
      <c r="G9448" s="258"/>
    </row>
    <row r="9449" spans="1:7" ht="15.75">
      <c r="A9449" s="126"/>
      <c r="B9449" s="257"/>
      <c r="C9449" s="95"/>
      <c r="D9449" s="95"/>
      <c r="E9449" s="95"/>
      <c r="F9449" s="95"/>
      <c r="G9449" s="258"/>
    </row>
    <row r="9450" spans="1:7" ht="15.75">
      <c r="A9450" s="126"/>
      <c r="B9450" s="257"/>
      <c r="C9450" s="95"/>
      <c r="D9450" s="95"/>
      <c r="E9450" s="95"/>
      <c r="F9450" s="95"/>
      <c r="G9450" s="258"/>
    </row>
    <row r="9451" spans="1:7" ht="15.75">
      <c r="A9451" s="126"/>
      <c r="B9451" s="257"/>
      <c r="C9451" s="95"/>
      <c r="D9451" s="95"/>
      <c r="E9451" s="95"/>
      <c r="F9451" s="95"/>
      <c r="G9451" s="258"/>
    </row>
    <row r="9452" spans="1:7" ht="15.75">
      <c r="A9452" s="126"/>
      <c r="B9452" s="257"/>
      <c r="C9452" s="95"/>
      <c r="D9452" s="95"/>
      <c r="E9452" s="95"/>
      <c r="F9452" s="95"/>
      <c r="G9452" s="258"/>
    </row>
    <row r="9453" spans="1:7" ht="15.75">
      <c r="A9453" s="126"/>
      <c r="B9453" s="257"/>
      <c r="C9453" s="95"/>
      <c r="D9453" s="95"/>
      <c r="E9453" s="95"/>
      <c r="F9453" s="95"/>
      <c r="G9453" s="258"/>
    </row>
    <row r="9454" spans="1:7" ht="15.75">
      <c r="A9454" s="126"/>
      <c r="B9454" s="257"/>
      <c r="C9454" s="95"/>
      <c r="D9454" s="95"/>
      <c r="E9454" s="95"/>
      <c r="F9454" s="95"/>
      <c r="G9454" s="258"/>
    </row>
    <row r="9455" spans="1:7" ht="15.75">
      <c r="A9455" s="126"/>
      <c r="B9455" s="257"/>
      <c r="C9455" s="95"/>
      <c r="D9455" s="95"/>
      <c r="E9455" s="95"/>
      <c r="F9455" s="95"/>
      <c r="G9455" s="258"/>
    </row>
    <row r="9456" spans="1:7" ht="15.75">
      <c r="A9456" s="126"/>
      <c r="B9456" s="257"/>
      <c r="C9456" s="95"/>
      <c r="D9456" s="95"/>
      <c r="E9456" s="95"/>
      <c r="F9456" s="95"/>
      <c r="G9456" s="258"/>
    </row>
    <row r="9457" spans="1:7" ht="15.75">
      <c r="A9457" s="126"/>
      <c r="B9457" s="257"/>
      <c r="C9457" s="95"/>
      <c r="D9457" s="95"/>
      <c r="E9457" s="95"/>
      <c r="F9457" s="95"/>
      <c r="G9457" s="258"/>
    </row>
    <row r="9458" spans="1:7" ht="15.75">
      <c r="A9458" s="126"/>
      <c r="B9458" s="257"/>
      <c r="C9458" s="95"/>
      <c r="D9458" s="95"/>
      <c r="E9458" s="95"/>
      <c r="F9458" s="95"/>
      <c r="G9458" s="258"/>
    </row>
    <row r="9459" spans="1:7" ht="15.75">
      <c r="A9459" s="126"/>
      <c r="B9459" s="257"/>
      <c r="C9459" s="95"/>
      <c r="D9459" s="95"/>
      <c r="E9459" s="95"/>
      <c r="F9459" s="95"/>
      <c r="G9459" s="258"/>
    </row>
    <row r="9460" spans="1:7" ht="15.75">
      <c r="A9460" s="126"/>
      <c r="B9460" s="257"/>
      <c r="C9460" s="95"/>
      <c r="D9460" s="95"/>
      <c r="E9460" s="95"/>
      <c r="F9460" s="95"/>
      <c r="G9460" s="258"/>
    </row>
    <row r="9461" spans="1:7" ht="15.75">
      <c r="A9461" s="126"/>
      <c r="B9461" s="257"/>
      <c r="C9461" s="95"/>
      <c r="D9461" s="95"/>
      <c r="E9461" s="95"/>
      <c r="F9461" s="95"/>
      <c r="G9461" s="258"/>
    </row>
    <row r="9462" spans="1:7" ht="15.75">
      <c r="A9462" s="126"/>
      <c r="B9462" s="257"/>
      <c r="C9462" s="95"/>
      <c r="D9462" s="95"/>
      <c r="E9462" s="95"/>
      <c r="F9462" s="95"/>
      <c r="G9462" s="258"/>
    </row>
    <row r="9463" spans="1:7" ht="15.75">
      <c r="A9463" s="126"/>
      <c r="B9463" s="257"/>
      <c r="C9463" s="95"/>
      <c r="D9463" s="95"/>
      <c r="E9463" s="95"/>
      <c r="F9463" s="95"/>
      <c r="G9463" s="258"/>
    </row>
    <row r="9464" spans="1:7" ht="15.75">
      <c r="A9464" s="126"/>
      <c r="B9464" s="257"/>
      <c r="C9464" s="95"/>
      <c r="D9464" s="95"/>
      <c r="E9464" s="95"/>
      <c r="F9464" s="95"/>
      <c r="G9464" s="258"/>
    </row>
    <row r="9465" spans="1:7" ht="15.75">
      <c r="A9465" s="126"/>
      <c r="B9465" s="257"/>
      <c r="C9465" s="95"/>
      <c r="D9465" s="95"/>
      <c r="E9465" s="95"/>
      <c r="F9465" s="95"/>
      <c r="G9465" s="258"/>
    </row>
    <row r="9466" spans="1:7" ht="15.75">
      <c r="A9466" s="126"/>
      <c r="B9466" s="257"/>
      <c r="C9466" s="95"/>
      <c r="D9466" s="95"/>
      <c r="E9466" s="95"/>
      <c r="F9466" s="95"/>
      <c r="G9466" s="258"/>
    </row>
    <row r="9467" spans="1:7" ht="15.75">
      <c r="A9467" s="126"/>
      <c r="B9467" s="257"/>
      <c r="C9467" s="95"/>
      <c r="D9467" s="95"/>
      <c r="E9467" s="95"/>
      <c r="F9467" s="95"/>
      <c r="G9467" s="258"/>
    </row>
    <row r="9468" spans="1:7" ht="15.75">
      <c r="A9468" s="126"/>
      <c r="B9468" s="257"/>
      <c r="C9468" s="95"/>
      <c r="D9468" s="95"/>
      <c r="E9468" s="95"/>
      <c r="F9468" s="95"/>
      <c r="G9468" s="258"/>
    </row>
    <row r="9469" spans="1:7" ht="15.75">
      <c r="A9469" s="126"/>
      <c r="B9469" s="257"/>
      <c r="C9469" s="95"/>
      <c r="D9469" s="95"/>
      <c r="E9469" s="95"/>
      <c r="F9469" s="95"/>
      <c r="G9469" s="258"/>
    </row>
    <row r="9470" spans="1:7" ht="15.75">
      <c r="A9470" s="126"/>
      <c r="B9470" s="257"/>
      <c r="C9470" s="95"/>
      <c r="D9470" s="95"/>
      <c r="E9470" s="95"/>
      <c r="F9470" s="95"/>
      <c r="G9470" s="258"/>
    </row>
    <row r="9471" spans="1:7" ht="15.75">
      <c r="A9471" s="126"/>
      <c r="B9471" s="257"/>
      <c r="C9471" s="95"/>
      <c r="D9471" s="95"/>
      <c r="E9471" s="95"/>
      <c r="F9471" s="95"/>
      <c r="G9471" s="258"/>
    </row>
    <row r="9472" spans="1:7" ht="15.75">
      <c r="A9472" s="126"/>
      <c r="B9472" s="257"/>
      <c r="C9472" s="95"/>
      <c r="D9472" s="95"/>
      <c r="E9472" s="95"/>
      <c r="F9472" s="95"/>
      <c r="G9472" s="258"/>
    </row>
    <row r="9473" spans="1:7" ht="15.75">
      <c r="A9473" s="126"/>
      <c r="B9473" s="257"/>
      <c r="C9473" s="95"/>
      <c r="D9473" s="95"/>
      <c r="E9473" s="95"/>
      <c r="F9473" s="95"/>
      <c r="G9473" s="258"/>
    </row>
    <row r="9474" spans="1:7" ht="15.75">
      <c r="A9474" s="126"/>
      <c r="B9474" s="257"/>
      <c r="C9474" s="95"/>
      <c r="D9474" s="95"/>
      <c r="E9474" s="95"/>
      <c r="F9474" s="95"/>
      <c r="G9474" s="258"/>
    </row>
    <row r="9475" spans="1:7" ht="15.75">
      <c r="A9475" s="126"/>
      <c r="B9475" s="257"/>
      <c r="C9475" s="95"/>
      <c r="D9475" s="95"/>
      <c r="E9475" s="95"/>
      <c r="F9475" s="95"/>
      <c r="G9475" s="258"/>
    </row>
    <row r="9476" spans="1:7" ht="15.75">
      <c r="A9476" s="126"/>
      <c r="B9476" s="257"/>
      <c r="C9476" s="95"/>
      <c r="D9476" s="95"/>
      <c r="E9476" s="95"/>
      <c r="F9476" s="95"/>
      <c r="G9476" s="258"/>
    </row>
    <row r="9477" spans="1:7" ht="15.75">
      <c r="A9477" s="126"/>
      <c r="B9477" s="257"/>
      <c r="C9477" s="95"/>
      <c r="D9477" s="95"/>
      <c r="E9477" s="95"/>
      <c r="F9477" s="95"/>
      <c r="G9477" s="258"/>
    </row>
    <row r="9478" spans="1:7" ht="15.75">
      <c r="A9478" s="126"/>
      <c r="B9478" s="257"/>
      <c r="C9478" s="95"/>
      <c r="D9478" s="95"/>
      <c r="E9478" s="95"/>
      <c r="F9478" s="95"/>
      <c r="G9478" s="258"/>
    </row>
    <row r="9479" spans="1:7" ht="15.75">
      <c r="A9479" s="126"/>
      <c r="B9479" s="257"/>
      <c r="C9479" s="95"/>
      <c r="D9479" s="95"/>
      <c r="E9479" s="95"/>
      <c r="F9479" s="95"/>
      <c r="G9479" s="258"/>
    </row>
    <row r="9480" spans="1:7" ht="15.75">
      <c r="A9480" s="126"/>
      <c r="B9480" s="257"/>
      <c r="C9480" s="95"/>
      <c r="D9480" s="95"/>
      <c r="E9480" s="95"/>
      <c r="F9480" s="95"/>
      <c r="G9480" s="258"/>
    </row>
    <row r="9481" spans="1:7" ht="15.75">
      <c r="A9481" s="126"/>
      <c r="B9481" s="257"/>
      <c r="C9481" s="95"/>
      <c r="D9481" s="95"/>
      <c r="E9481" s="95"/>
      <c r="F9481" s="95"/>
      <c r="G9481" s="258"/>
    </row>
    <row r="9482" spans="1:7" ht="15.75">
      <c r="A9482" s="126"/>
      <c r="B9482" s="257"/>
      <c r="C9482" s="95"/>
      <c r="D9482" s="95"/>
      <c r="E9482" s="95"/>
      <c r="F9482" s="95"/>
      <c r="G9482" s="258"/>
    </row>
    <row r="9483" spans="1:7" ht="15.75">
      <c r="A9483" s="126"/>
      <c r="B9483" s="257"/>
      <c r="C9483" s="95"/>
      <c r="D9483" s="95"/>
      <c r="E9483" s="95"/>
      <c r="F9483" s="95"/>
      <c r="G9483" s="258"/>
    </row>
    <row r="9484" spans="1:7" ht="15.75">
      <c r="A9484" s="126"/>
      <c r="B9484" s="257"/>
      <c r="C9484" s="95"/>
      <c r="D9484" s="95"/>
      <c r="E9484" s="95"/>
      <c r="F9484" s="95"/>
      <c r="G9484" s="258"/>
    </row>
    <row r="9485" spans="1:7" ht="15.75">
      <c r="A9485" s="126"/>
      <c r="B9485" s="257"/>
      <c r="C9485" s="95"/>
      <c r="D9485" s="95"/>
      <c r="E9485" s="95"/>
      <c r="F9485" s="95"/>
      <c r="G9485" s="258"/>
    </row>
    <row r="9486" spans="1:7" ht="15.75">
      <c r="A9486" s="126"/>
      <c r="B9486" s="257"/>
      <c r="C9486" s="95"/>
      <c r="D9486" s="95"/>
      <c r="E9486" s="95"/>
      <c r="F9486" s="95"/>
      <c r="G9486" s="258"/>
    </row>
    <row r="9487" spans="1:7" ht="15.75">
      <c r="A9487" s="126"/>
      <c r="B9487" s="257"/>
      <c r="C9487" s="95"/>
      <c r="D9487" s="95"/>
      <c r="E9487" s="95"/>
      <c r="F9487" s="95"/>
      <c r="G9487" s="258"/>
    </row>
    <row r="9488" spans="1:7" ht="15.75">
      <c r="A9488" s="126"/>
      <c r="B9488" s="257"/>
      <c r="C9488" s="95"/>
      <c r="D9488" s="95"/>
      <c r="E9488" s="95"/>
      <c r="F9488" s="95"/>
      <c r="G9488" s="258"/>
    </row>
    <row r="9489" spans="1:7" ht="15.75">
      <c r="A9489" s="126"/>
      <c r="B9489" s="257"/>
      <c r="C9489" s="95"/>
      <c r="D9489" s="95"/>
      <c r="E9489" s="95"/>
      <c r="F9489" s="95"/>
      <c r="G9489" s="258"/>
    </row>
    <row r="9490" spans="1:7" ht="15.75">
      <c r="A9490" s="126"/>
      <c r="B9490" s="257"/>
      <c r="C9490" s="95"/>
      <c r="D9490" s="95"/>
      <c r="E9490" s="95"/>
      <c r="F9490" s="95"/>
      <c r="G9490" s="258"/>
    </row>
    <row r="9491" spans="1:7" ht="15.75">
      <c r="A9491" s="126"/>
      <c r="B9491" s="257"/>
      <c r="C9491" s="95"/>
      <c r="D9491" s="95"/>
      <c r="E9491" s="95"/>
      <c r="F9491" s="95"/>
      <c r="G9491" s="258"/>
    </row>
    <row r="9492" spans="1:7" ht="15.75">
      <c r="A9492" s="126"/>
      <c r="B9492" s="257"/>
      <c r="C9492" s="95"/>
      <c r="D9492" s="95"/>
      <c r="E9492" s="95"/>
      <c r="F9492" s="95"/>
      <c r="G9492" s="258"/>
    </row>
    <row r="9493" spans="1:7" ht="15.75">
      <c r="A9493" s="126"/>
      <c r="B9493" s="257"/>
      <c r="C9493" s="95"/>
      <c r="D9493" s="95"/>
      <c r="E9493" s="95"/>
      <c r="F9493" s="95"/>
      <c r="G9493" s="258"/>
    </row>
    <row r="9494" spans="1:7" ht="15.75">
      <c r="A9494" s="126"/>
      <c r="B9494" s="257"/>
      <c r="C9494" s="95"/>
      <c r="D9494" s="95"/>
      <c r="E9494" s="95"/>
      <c r="F9494" s="95"/>
      <c r="G9494" s="258"/>
    </row>
    <row r="9495" spans="1:7" ht="15.75">
      <c r="A9495" s="126"/>
      <c r="B9495" s="257"/>
      <c r="C9495" s="95"/>
      <c r="D9495" s="95"/>
      <c r="E9495" s="95"/>
      <c r="F9495" s="95"/>
      <c r="G9495" s="258"/>
    </row>
    <row r="9496" spans="1:7" ht="15.75">
      <c r="A9496" s="126"/>
      <c r="B9496" s="257"/>
      <c r="C9496" s="95"/>
      <c r="D9496" s="95"/>
      <c r="E9496" s="95"/>
      <c r="F9496" s="95"/>
      <c r="G9496" s="258"/>
    </row>
    <row r="9497" spans="1:7" ht="15.75">
      <c r="A9497" s="126"/>
      <c r="B9497" s="257"/>
      <c r="C9497" s="95"/>
      <c r="D9497" s="95"/>
      <c r="E9497" s="95"/>
      <c r="F9497" s="95"/>
      <c r="G9497" s="258"/>
    </row>
    <row r="9498" spans="1:7" ht="15.75">
      <c r="A9498" s="126"/>
      <c r="B9498" s="257"/>
      <c r="C9498" s="95"/>
      <c r="D9498" s="95"/>
      <c r="E9498" s="95"/>
      <c r="F9498" s="95"/>
      <c r="G9498" s="258"/>
    </row>
    <row r="9499" spans="1:7" ht="15.75">
      <c r="A9499" s="126"/>
      <c r="B9499" s="257"/>
      <c r="C9499" s="95"/>
      <c r="D9499" s="95"/>
      <c r="E9499" s="95"/>
      <c r="F9499" s="95"/>
      <c r="G9499" s="258"/>
    </row>
    <row r="9500" spans="1:7" ht="15.75">
      <c r="A9500" s="126"/>
      <c r="B9500" s="257"/>
      <c r="C9500" s="95"/>
      <c r="D9500" s="95"/>
      <c r="E9500" s="95"/>
      <c r="F9500" s="95"/>
      <c r="G9500" s="258"/>
    </row>
    <row r="9501" spans="1:7" ht="15.75">
      <c r="A9501" s="126"/>
      <c r="B9501" s="257"/>
      <c r="C9501" s="95"/>
      <c r="D9501" s="95"/>
      <c r="E9501" s="95"/>
      <c r="F9501" s="95"/>
      <c r="G9501" s="258"/>
    </row>
    <row r="9502" spans="1:7" ht="15.75">
      <c r="A9502" s="126"/>
      <c r="B9502" s="257"/>
      <c r="C9502" s="95"/>
      <c r="D9502" s="95"/>
      <c r="E9502" s="95"/>
      <c r="F9502" s="95"/>
      <c r="G9502" s="258"/>
    </row>
    <row r="9503" spans="1:7" ht="15.75">
      <c r="A9503" s="126"/>
      <c r="B9503" s="257"/>
      <c r="C9503" s="95"/>
      <c r="D9503" s="95"/>
      <c r="E9503" s="95"/>
      <c r="F9503" s="95"/>
      <c r="G9503" s="258"/>
    </row>
    <row r="9504" spans="1:7" ht="15.75">
      <c r="A9504" s="126"/>
      <c r="B9504" s="257"/>
      <c r="C9504" s="95"/>
      <c r="D9504" s="95"/>
      <c r="E9504" s="95"/>
      <c r="F9504" s="95"/>
      <c r="G9504" s="258"/>
    </row>
    <row r="9505" spans="1:7" ht="15.75">
      <c r="A9505" s="126"/>
      <c r="B9505" s="257"/>
      <c r="C9505" s="95"/>
      <c r="D9505" s="95"/>
      <c r="E9505" s="95"/>
      <c r="F9505" s="95"/>
      <c r="G9505" s="258"/>
    </row>
    <row r="9506" spans="1:7" ht="15.75">
      <c r="A9506" s="126"/>
      <c r="B9506" s="257"/>
      <c r="C9506" s="95"/>
      <c r="D9506" s="95"/>
      <c r="E9506" s="95"/>
      <c r="F9506" s="95"/>
      <c r="G9506" s="258"/>
    </row>
    <row r="9507" spans="1:7" ht="15.75">
      <c r="A9507" s="126"/>
      <c r="B9507" s="257"/>
      <c r="C9507" s="95"/>
      <c r="D9507" s="95"/>
      <c r="E9507" s="95"/>
      <c r="F9507" s="95"/>
      <c r="G9507" s="258"/>
    </row>
    <row r="9508" spans="1:7" ht="15.75">
      <c r="A9508" s="126"/>
      <c r="B9508" s="257"/>
      <c r="C9508" s="95"/>
      <c r="D9508" s="95"/>
      <c r="E9508" s="95"/>
      <c r="F9508" s="95"/>
      <c r="G9508" s="258"/>
    </row>
    <row r="9509" spans="1:7" ht="15.75">
      <c r="A9509" s="126"/>
      <c r="B9509" s="257"/>
      <c r="C9509" s="95"/>
      <c r="D9509" s="95"/>
      <c r="E9509" s="95"/>
      <c r="F9509" s="95"/>
      <c r="G9509" s="258"/>
    </row>
    <row r="9510" spans="1:7" ht="15.75">
      <c r="A9510" s="126"/>
      <c r="B9510" s="257"/>
      <c r="C9510" s="95"/>
      <c r="D9510" s="95"/>
      <c r="E9510" s="95"/>
      <c r="F9510" s="95"/>
      <c r="G9510" s="258"/>
    </row>
    <row r="9511" spans="1:7" ht="15.75">
      <c r="A9511" s="126"/>
      <c r="B9511" s="257"/>
      <c r="C9511" s="95"/>
      <c r="D9511" s="95"/>
      <c r="E9511" s="95"/>
      <c r="F9511" s="95"/>
      <c r="G9511" s="258"/>
    </row>
    <row r="9512" spans="1:7" ht="15.75">
      <c r="A9512" s="126"/>
      <c r="B9512" s="257"/>
      <c r="C9512" s="95"/>
      <c r="D9512" s="95"/>
      <c r="E9512" s="95"/>
      <c r="F9512" s="95"/>
      <c r="G9512" s="258"/>
    </row>
    <row r="9513" spans="1:7" ht="15.75">
      <c r="A9513" s="126"/>
      <c r="B9513" s="257"/>
      <c r="C9513" s="95"/>
      <c r="D9513" s="95"/>
      <c r="E9513" s="95"/>
      <c r="F9513" s="95"/>
      <c r="G9513" s="258"/>
    </row>
    <row r="9514" spans="1:7" ht="15.75">
      <c r="A9514" s="126"/>
      <c r="B9514" s="257"/>
      <c r="C9514" s="95"/>
      <c r="D9514" s="95"/>
      <c r="E9514" s="95"/>
      <c r="F9514" s="95"/>
      <c r="G9514" s="258"/>
    </row>
    <row r="9515" spans="1:7" ht="15.75">
      <c r="A9515" s="126"/>
      <c r="B9515" s="257"/>
      <c r="C9515" s="95"/>
      <c r="D9515" s="95"/>
      <c r="E9515" s="95"/>
      <c r="F9515" s="95"/>
      <c r="G9515" s="258"/>
    </row>
    <row r="9516" spans="1:7" ht="15.75">
      <c r="A9516" s="126"/>
      <c r="B9516" s="257"/>
      <c r="C9516" s="95"/>
      <c r="D9516" s="95"/>
      <c r="E9516" s="95"/>
      <c r="F9516" s="95"/>
      <c r="G9516" s="258"/>
    </row>
    <row r="9517" spans="1:7" ht="15.75">
      <c r="A9517" s="126"/>
      <c r="B9517" s="257"/>
      <c r="C9517" s="95"/>
      <c r="D9517" s="95"/>
      <c r="E9517" s="95"/>
      <c r="F9517" s="95"/>
      <c r="G9517" s="258"/>
    </row>
    <row r="9518" spans="1:7" ht="15.75">
      <c r="A9518" s="126"/>
      <c r="B9518" s="257"/>
      <c r="C9518" s="95"/>
      <c r="D9518" s="95"/>
      <c r="E9518" s="95"/>
      <c r="F9518" s="95"/>
      <c r="G9518" s="258"/>
    </row>
    <row r="9519" spans="1:7" ht="15.75">
      <c r="A9519" s="126"/>
      <c r="B9519" s="257"/>
      <c r="C9519" s="95"/>
      <c r="D9519" s="95"/>
      <c r="E9519" s="95"/>
      <c r="F9519" s="95"/>
      <c r="G9519" s="258"/>
    </row>
    <row r="9520" spans="1:7" ht="15.75">
      <c r="A9520" s="126"/>
      <c r="B9520" s="257"/>
      <c r="C9520" s="95"/>
      <c r="D9520" s="95"/>
      <c r="E9520" s="95"/>
      <c r="F9520" s="95"/>
      <c r="G9520" s="258"/>
    </row>
    <row r="9521" spans="1:7" ht="15.75">
      <c r="A9521" s="126"/>
      <c r="B9521" s="257"/>
      <c r="C9521" s="95"/>
      <c r="D9521" s="95"/>
      <c r="E9521" s="95"/>
      <c r="F9521" s="95"/>
      <c r="G9521" s="258"/>
    </row>
    <row r="9522" spans="1:7" ht="15.75">
      <c r="A9522" s="126"/>
      <c r="B9522" s="257"/>
      <c r="C9522" s="95"/>
      <c r="D9522" s="95"/>
      <c r="E9522" s="95"/>
      <c r="F9522" s="95"/>
      <c r="G9522" s="258"/>
    </row>
    <row r="9523" spans="1:7" ht="15.75">
      <c r="A9523" s="126"/>
      <c r="B9523" s="257"/>
      <c r="C9523" s="95"/>
      <c r="D9523" s="95"/>
      <c r="E9523" s="95"/>
      <c r="F9523" s="95"/>
      <c r="G9523" s="258"/>
    </row>
    <row r="9524" spans="1:7" ht="15.75">
      <c r="A9524" s="126"/>
      <c r="B9524" s="257"/>
      <c r="C9524" s="95"/>
      <c r="D9524" s="95"/>
      <c r="E9524" s="95"/>
      <c r="F9524" s="95"/>
      <c r="G9524" s="258"/>
    </row>
    <row r="9525" spans="1:7" ht="15.75">
      <c r="A9525" s="126"/>
      <c r="B9525" s="257"/>
      <c r="C9525" s="95"/>
      <c r="D9525" s="95"/>
      <c r="E9525" s="95"/>
      <c r="F9525" s="95"/>
      <c r="G9525" s="258"/>
    </row>
    <row r="9526" spans="1:7" ht="15.75">
      <c r="A9526" s="126"/>
      <c r="B9526" s="257"/>
      <c r="C9526" s="95"/>
      <c r="D9526" s="95"/>
      <c r="E9526" s="95"/>
      <c r="F9526" s="95"/>
      <c r="G9526" s="258"/>
    </row>
    <row r="9527" spans="1:7" ht="15.75">
      <c r="A9527" s="126"/>
      <c r="B9527" s="257"/>
      <c r="C9527" s="95"/>
      <c r="D9527" s="95"/>
      <c r="E9527" s="95"/>
      <c r="F9527" s="95"/>
      <c r="G9527" s="258"/>
    </row>
    <row r="9528" spans="1:7" ht="15.75">
      <c r="A9528" s="126"/>
      <c r="B9528" s="257"/>
      <c r="C9528" s="95"/>
      <c r="D9528" s="95"/>
      <c r="E9528" s="95"/>
      <c r="F9528" s="95"/>
      <c r="G9528" s="258"/>
    </row>
    <row r="9529" spans="1:7" ht="15.75">
      <c r="A9529" s="126"/>
      <c r="B9529" s="257"/>
      <c r="C9529" s="95"/>
      <c r="D9529" s="95"/>
      <c r="E9529" s="95"/>
      <c r="F9529" s="95"/>
      <c r="G9529" s="258"/>
    </row>
    <row r="9530" spans="1:7" ht="15.75">
      <c r="A9530" s="126"/>
      <c r="B9530" s="257"/>
      <c r="C9530" s="95"/>
      <c r="D9530" s="95"/>
      <c r="E9530" s="95"/>
      <c r="F9530" s="95"/>
      <c r="G9530" s="258"/>
    </row>
    <row r="9531" spans="1:7" ht="15.75">
      <c r="A9531" s="126"/>
      <c r="B9531" s="257"/>
      <c r="C9531" s="95"/>
      <c r="D9531" s="95"/>
      <c r="E9531" s="95"/>
      <c r="F9531" s="95"/>
      <c r="G9531" s="258"/>
    </row>
    <row r="9532" spans="1:7" ht="15.75">
      <c r="A9532" s="126"/>
      <c r="B9532" s="257"/>
      <c r="C9532" s="95"/>
      <c r="D9532" s="95"/>
      <c r="E9532" s="95"/>
      <c r="F9532" s="95"/>
      <c r="G9532" s="258"/>
    </row>
    <row r="9533" spans="1:7" ht="15.75">
      <c r="A9533" s="126"/>
      <c r="B9533" s="257"/>
      <c r="C9533" s="95"/>
      <c r="D9533" s="95"/>
      <c r="E9533" s="95"/>
      <c r="F9533" s="95"/>
      <c r="G9533" s="258"/>
    </row>
    <row r="9534" spans="1:7" ht="15.75">
      <c r="A9534" s="126"/>
      <c r="B9534" s="257"/>
      <c r="C9534" s="95"/>
      <c r="D9534" s="95"/>
      <c r="E9534" s="95"/>
      <c r="F9534" s="95"/>
      <c r="G9534" s="258"/>
    </row>
    <row r="9535" spans="1:7" ht="15.75">
      <c r="A9535" s="126"/>
      <c r="B9535" s="257"/>
      <c r="C9535" s="95"/>
      <c r="D9535" s="95"/>
      <c r="E9535" s="95"/>
      <c r="F9535" s="95"/>
      <c r="G9535" s="258"/>
    </row>
    <row r="9536" spans="1:7" ht="15.75">
      <c r="A9536" s="126"/>
      <c r="B9536" s="257"/>
      <c r="C9536" s="95"/>
      <c r="D9536" s="95"/>
      <c r="E9536" s="95"/>
      <c r="F9536" s="95"/>
      <c r="G9536" s="258"/>
    </row>
    <row r="9537" spans="1:7" ht="15.75">
      <c r="A9537" s="126"/>
      <c r="B9537" s="257"/>
      <c r="C9537" s="95"/>
      <c r="D9537" s="95"/>
      <c r="E9537" s="95"/>
      <c r="F9537" s="95"/>
      <c r="G9537" s="258"/>
    </row>
    <row r="9538" spans="1:7" ht="15.75">
      <c r="A9538" s="126"/>
      <c r="B9538" s="257"/>
      <c r="C9538" s="95"/>
      <c r="D9538" s="95"/>
      <c r="E9538" s="95"/>
      <c r="F9538" s="95"/>
      <c r="G9538" s="258"/>
    </row>
    <row r="9539" spans="1:7" ht="15.75">
      <c r="A9539" s="126"/>
      <c r="B9539" s="257"/>
      <c r="C9539" s="95"/>
      <c r="D9539" s="95"/>
      <c r="E9539" s="95"/>
      <c r="F9539" s="95"/>
      <c r="G9539" s="258"/>
    </row>
    <row r="9540" spans="1:7" ht="15.75">
      <c r="A9540" s="126"/>
      <c r="B9540" s="257"/>
      <c r="C9540" s="95"/>
      <c r="D9540" s="95"/>
      <c r="E9540" s="95"/>
      <c r="F9540" s="95"/>
      <c r="G9540" s="258"/>
    </row>
    <row r="9541" spans="1:7" ht="15.75">
      <c r="A9541" s="126"/>
      <c r="B9541" s="257"/>
      <c r="C9541" s="95"/>
      <c r="D9541" s="95"/>
      <c r="E9541" s="95"/>
      <c r="F9541" s="95"/>
      <c r="G9541" s="258"/>
    </row>
    <row r="9542" spans="1:7" ht="15.75">
      <c r="A9542" s="126"/>
      <c r="B9542" s="257"/>
      <c r="C9542" s="95"/>
      <c r="D9542" s="95"/>
      <c r="E9542" s="95"/>
      <c r="F9542" s="95"/>
      <c r="G9542" s="258"/>
    </row>
    <row r="9543" spans="1:7" ht="15.75">
      <c r="A9543" s="126"/>
      <c r="B9543" s="257"/>
      <c r="C9543" s="95"/>
      <c r="D9543" s="95"/>
      <c r="E9543" s="95"/>
      <c r="F9543" s="95"/>
      <c r="G9543" s="258"/>
    </row>
    <row r="9544" spans="1:7" ht="15.75">
      <c r="A9544" s="126"/>
      <c r="B9544" s="257"/>
      <c r="C9544" s="95"/>
      <c r="D9544" s="95"/>
      <c r="E9544" s="95"/>
      <c r="F9544" s="95"/>
      <c r="G9544" s="258"/>
    </row>
    <row r="9545" spans="1:7" ht="15.75">
      <c r="A9545" s="126"/>
      <c r="B9545" s="257"/>
      <c r="C9545" s="95"/>
      <c r="D9545" s="95"/>
      <c r="E9545" s="95"/>
      <c r="F9545" s="95"/>
      <c r="G9545" s="258"/>
    </row>
    <row r="9546" spans="1:7" ht="15.75">
      <c r="A9546" s="126"/>
      <c r="B9546" s="257"/>
      <c r="C9546" s="95"/>
      <c r="D9546" s="95"/>
      <c r="E9546" s="95"/>
      <c r="F9546" s="95"/>
      <c r="G9546" s="258"/>
    </row>
    <row r="9547" spans="1:7" ht="15.75">
      <c r="A9547" s="126"/>
      <c r="B9547" s="257"/>
      <c r="C9547" s="95"/>
      <c r="D9547" s="95"/>
      <c r="E9547" s="95"/>
      <c r="F9547" s="95"/>
      <c r="G9547" s="258"/>
    </row>
    <row r="9548" spans="1:7" ht="15.75">
      <c r="A9548" s="126"/>
      <c r="B9548" s="257"/>
      <c r="C9548" s="95"/>
      <c r="D9548" s="95"/>
      <c r="E9548" s="95"/>
      <c r="F9548" s="95"/>
      <c r="G9548" s="258"/>
    </row>
    <row r="9549" spans="1:7" ht="15.75">
      <c r="A9549" s="126"/>
      <c r="B9549" s="257"/>
      <c r="C9549" s="95"/>
      <c r="D9549" s="95"/>
      <c r="E9549" s="95"/>
      <c r="F9549" s="95"/>
      <c r="G9549" s="258"/>
    </row>
    <row r="9550" spans="1:7" ht="15.75">
      <c r="A9550" s="126"/>
      <c r="B9550" s="257"/>
      <c r="C9550" s="95"/>
      <c r="D9550" s="95"/>
      <c r="E9550" s="95"/>
      <c r="F9550" s="95"/>
      <c r="G9550" s="258"/>
    </row>
    <row r="9551" spans="1:7" ht="15.75">
      <c r="A9551" s="126"/>
      <c r="B9551" s="257"/>
      <c r="C9551" s="95"/>
      <c r="D9551" s="95"/>
      <c r="E9551" s="95"/>
      <c r="F9551" s="95"/>
      <c r="G9551" s="258"/>
    </row>
    <row r="9552" spans="1:7" ht="15.75">
      <c r="A9552" s="126"/>
      <c r="B9552" s="257"/>
      <c r="C9552" s="95"/>
      <c r="D9552" s="95"/>
      <c r="E9552" s="95"/>
      <c r="F9552" s="95"/>
      <c r="G9552" s="258"/>
    </row>
    <row r="9553" spans="1:7" ht="15.75">
      <c r="A9553" s="126"/>
      <c r="B9553" s="257"/>
      <c r="C9553" s="95"/>
      <c r="D9553" s="95"/>
      <c r="E9553" s="95"/>
      <c r="F9553" s="95"/>
      <c r="G9553" s="258"/>
    </row>
    <row r="9554" spans="1:7" ht="15.75">
      <c r="A9554" s="126"/>
      <c r="B9554" s="257"/>
      <c r="C9554" s="95"/>
      <c r="D9554" s="95"/>
      <c r="E9554" s="95"/>
      <c r="F9554" s="95"/>
      <c r="G9554" s="258"/>
    </row>
    <row r="9555" spans="1:7" ht="15.75">
      <c r="A9555" s="126"/>
      <c r="B9555" s="257"/>
      <c r="C9555" s="95"/>
      <c r="D9555" s="95"/>
      <c r="E9555" s="95"/>
      <c r="F9555" s="95"/>
      <c r="G9555" s="258"/>
    </row>
    <row r="9556" spans="1:7" ht="15.75">
      <c r="A9556" s="126"/>
      <c r="B9556" s="257"/>
      <c r="C9556" s="95"/>
      <c r="D9556" s="95"/>
      <c r="E9556" s="95"/>
      <c r="F9556" s="95"/>
      <c r="G9556" s="258"/>
    </row>
    <row r="9557" spans="1:7" ht="15.75">
      <c r="A9557" s="126"/>
      <c r="B9557" s="257"/>
      <c r="C9557" s="95"/>
      <c r="D9557" s="95"/>
      <c r="E9557" s="95"/>
      <c r="F9557" s="95"/>
      <c r="G9557" s="258"/>
    </row>
    <row r="9558" spans="1:7" ht="15.75">
      <c r="A9558" s="126"/>
      <c r="B9558" s="257"/>
      <c r="C9558" s="95"/>
      <c r="D9558" s="95"/>
      <c r="E9558" s="95"/>
      <c r="F9558" s="95"/>
      <c r="G9558" s="258"/>
    </row>
    <row r="9559" spans="1:7" ht="15.75">
      <c r="A9559" s="126"/>
      <c r="B9559" s="257"/>
      <c r="C9559" s="95"/>
      <c r="D9559" s="95"/>
      <c r="E9559" s="95"/>
      <c r="F9559" s="95"/>
      <c r="G9559" s="258"/>
    </row>
    <row r="9560" spans="1:7" ht="15.75">
      <c r="A9560" s="126"/>
      <c r="B9560" s="257"/>
      <c r="C9560" s="95"/>
      <c r="D9560" s="95"/>
      <c r="E9560" s="95"/>
      <c r="F9560" s="95"/>
      <c r="G9560" s="258"/>
    </row>
    <row r="9561" spans="1:7" ht="15.75">
      <c r="A9561" s="126"/>
      <c r="B9561" s="257"/>
      <c r="C9561" s="95"/>
      <c r="D9561" s="95"/>
      <c r="E9561" s="95"/>
      <c r="F9561" s="95"/>
      <c r="G9561" s="258"/>
    </row>
    <row r="9562" spans="1:7" ht="15.75">
      <c r="A9562" s="126"/>
      <c r="B9562" s="257"/>
      <c r="C9562" s="95"/>
      <c r="D9562" s="95"/>
      <c r="E9562" s="95"/>
      <c r="F9562" s="95"/>
      <c r="G9562" s="258"/>
    </row>
    <row r="9563" spans="1:7" ht="15.75">
      <c r="A9563" s="126"/>
      <c r="B9563" s="257"/>
      <c r="C9563" s="95"/>
      <c r="D9563" s="95"/>
      <c r="E9563" s="95"/>
      <c r="F9563" s="95"/>
      <c r="G9563" s="258"/>
    </row>
    <row r="9564" spans="1:7" ht="15.75">
      <c r="A9564" s="126"/>
      <c r="B9564" s="257"/>
      <c r="C9564" s="95"/>
      <c r="D9564" s="95"/>
      <c r="E9564" s="95"/>
      <c r="F9564" s="95"/>
      <c r="G9564" s="258"/>
    </row>
    <row r="9565" spans="1:7" ht="15.75">
      <c r="A9565" s="126"/>
      <c r="B9565" s="257"/>
      <c r="C9565" s="95"/>
      <c r="D9565" s="95"/>
      <c r="E9565" s="95"/>
      <c r="F9565" s="95"/>
      <c r="G9565" s="258"/>
    </row>
    <row r="9566" spans="1:7" ht="15.75">
      <c r="A9566" s="126"/>
      <c r="B9566" s="257"/>
      <c r="C9566" s="95"/>
      <c r="D9566" s="95"/>
      <c r="E9566" s="95"/>
      <c r="F9566" s="95"/>
      <c r="G9566" s="258"/>
    </row>
    <row r="9567" spans="1:7" ht="15.75">
      <c r="A9567" s="126"/>
      <c r="B9567" s="257"/>
      <c r="C9567" s="95"/>
      <c r="D9567" s="95"/>
      <c r="E9567" s="95"/>
      <c r="F9567" s="95"/>
      <c r="G9567" s="258"/>
    </row>
    <row r="9568" spans="1:7" ht="15.75">
      <c r="A9568" s="126"/>
      <c r="B9568" s="257"/>
      <c r="C9568" s="95"/>
      <c r="D9568" s="95"/>
      <c r="E9568" s="95"/>
      <c r="F9568" s="95"/>
      <c r="G9568" s="258"/>
    </row>
    <row r="9569" spans="1:7" ht="15.75">
      <c r="A9569" s="126"/>
      <c r="B9569" s="257"/>
      <c r="C9569" s="95"/>
      <c r="D9569" s="95"/>
      <c r="E9569" s="95"/>
      <c r="F9569" s="95"/>
      <c r="G9569" s="258"/>
    </row>
    <row r="9570" spans="1:7" ht="15.75">
      <c r="A9570" s="126"/>
      <c r="B9570" s="257"/>
      <c r="C9570" s="95"/>
      <c r="D9570" s="95"/>
      <c r="E9570" s="95"/>
      <c r="F9570" s="95"/>
      <c r="G9570" s="258"/>
    </row>
    <row r="9571" spans="1:7" ht="15.75">
      <c r="A9571" s="126"/>
      <c r="B9571" s="257"/>
      <c r="C9571" s="95"/>
      <c r="D9571" s="95"/>
      <c r="E9571" s="95"/>
      <c r="F9571" s="95"/>
      <c r="G9571" s="258"/>
    </row>
    <row r="9572" spans="1:7" ht="15.75">
      <c r="A9572" s="126"/>
      <c r="B9572" s="257"/>
      <c r="C9572" s="95"/>
      <c r="D9572" s="95"/>
      <c r="E9572" s="95"/>
      <c r="F9572" s="95"/>
      <c r="G9572" s="258"/>
    </row>
    <row r="9573" spans="1:7" ht="15.75">
      <c r="A9573" s="126"/>
      <c r="B9573" s="257"/>
      <c r="C9573" s="95"/>
      <c r="D9573" s="95"/>
      <c r="E9573" s="95"/>
      <c r="F9573" s="95"/>
      <c r="G9573" s="258"/>
    </row>
    <row r="9574" spans="1:7" ht="15.75">
      <c r="A9574" s="126"/>
      <c r="B9574" s="257"/>
      <c r="C9574" s="95"/>
      <c r="D9574" s="95"/>
      <c r="E9574" s="95"/>
      <c r="F9574" s="95"/>
      <c r="G9574" s="258"/>
    </row>
    <row r="9575" spans="1:7" ht="15.75">
      <c r="A9575" s="126"/>
      <c r="B9575" s="257"/>
      <c r="C9575" s="95"/>
      <c r="D9575" s="95"/>
      <c r="E9575" s="95"/>
      <c r="F9575" s="95"/>
      <c r="G9575" s="258"/>
    </row>
    <row r="9576" spans="1:7" ht="15.75">
      <c r="A9576" s="126"/>
      <c r="B9576" s="257"/>
      <c r="C9576" s="95"/>
      <c r="D9576" s="95"/>
      <c r="E9576" s="95"/>
      <c r="F9576" s="95"/>
      <c r="G9576" s="258"/>
    </row>
    <row r="9577" spans="1:7" ht="15.75">
      <c r="A9577" s="126"/>
      <c r="B9577" s="257"/>
      <c r="C9577" s="95"/>
      <c r="D9577" s="95"/>
      <c r="E9577" s="95"/>
      <c r="F9577" s="95"/>
      <c r="G9577" s="258"/>
    </row>
    <row r="9578" spans="1:7" ht="15.75">
      <c r="A9578" s="126"/>
      <c r="B9578" s="257"/>
      <c r="C9578" s="95"/>
      <c r="D9578" s="95"/>
      <c r="E9578" s="95"/>
      <c r="F9578" s="95"/>
      <c r="G9578" s="258"/>
    </row>
    <row r="9579" spans="1:7" ht="15.75">
      <c r="A9579" s="126"/>
      <c r="B9579" s="257"/>
      <c r="C9579" s="95"/>
      <c r="D9579" s="95"/>
      <c r="E9579" s="95"/>
      <c r="F9579" s="95"/>
      <c r="G9579" s="258"/>
    </row>
    <row r="9580" spans="1:7" ht="15.75">
      <c r="A9580" s="126"/>
      <c r="B9580" s="257"/>
      <c r="C9580" s="95"/>
      <c r="D9580" s="95"/>
      <c r="E9580" s="95"/>
      <c r="F9580" s="95"/>
      <c r="G9580" s="258"/>
    </row>
    <row r="9581" spans="1:7" ht="15.75">
      <c r="A9581" s="126"/>
      <c r="B9581" s="257"/>
      <c r="C9581" s="95"/>
      <c r="D9581" s="95"/>
      <c r="E9581" s="95"/>
      <c r="F9581" s="95"/>
      <c r="G9581" s="258"/>
    </row>
    <row r="9582" spans="1:7" ht="15.75">
      <c r="A9582" s="126"/>
      <c r="B9582" s="257"/>
      <c r="C9582" s="95"/>
      <c r="D9582" s="95"/>
      <c r="E9582" s="95"/>
      <c r="F9582" s="95"/>
      <c r="G9582" s="258"/>
    </row>
    <row r="9583" spans="1:7" ht="15.75">
      <c r="A9583" s="126"/>
      <c r="B9583" s="257"/>
      <c r="C9583" s="95"/>
      <c r="D9583" s="95"/>
      <c r="E9583" s="95"/>
      <c r="F9583" s="95"/>
      <c r="G9583" s="258"/>
    </row>
    <row r="9584" spans="1:7" ht="15.75">
      <c r="A9584" s="126"/>
      <c r="B9584" s="257"/>
      <c r="C9584" s="95"/>
      <c r="D9584" s="95"/>
      <c r="E9584" s="95"/>
      <c r="F9584" s="95"/>
      <c r="G9584" s="258"/>
    </row>
    <row r="9585" spans="1:7" ht="15.75">
      <c r="A9585" s="126"/>
      <c r="B9585" s="257"/>
      <c r="C9585" s="95"/>
      <c r="D9585" s="95"/>
      <c r="E9585" s="95"/>
      <c r="F9585" s="95"/>
      <c r="G9585" s="258"/>
    </row>
    <row r="9586" spans="1:7" ht="15.75">
      <c r="A9586" s="126"/>
      <c r="B9586" s="257"/>
      <c r="C9586" s="95"/>
      <c r="D9586" s="95"/>
      <c r="E9586" s="95"/>
      <c r="F9586" s="95"/>
      <c r="G9586" s="258"/>
    </row>
    <row r="9587" spans="1:7" ht="15.75">
      <c r="A9587" s="126"/>
      <c r="B9587" s="257"/>
      <c r="C9587" s="95"/>
      <c r="D9587" s="95"/>
      <c r="E9587" s="95"/>
      <c r="F9587" s="95"/>
      <c r="G9587" s="258"/>
    </row>
    <row r="9588" spans="1:7" ht="15.75">
      <c r="A9588" s="126"/>
      <c r="B9588" s="257"/>
      <c r="C9588" s="95"/>
      <c r="D9588" s="95"/>
      <c r="E9588" s="95"/>
      <c r="F9588" s="95"/>
      <c r="G9588" s="258"/>
    </row>
    <row r="9589" spans="1:7" ht="15.75">
      <c r="A9589" s="126"/>
      <c r="B9589" s="257"/>
      <c r="C9589" s="95"/>
      <c r="D9589" s="95"/>
      <c r="E9589" s="95"/>
      <c r="F9589" s="95"/>
      <c r="G9589" s="258"/>
    </row>
    <row r="9590" spans="1:7" ht="15.75">
      <c r="A9590" s="126"/>
      <c r="B9590" s="257"/>
      <c r="C9590" s="95"/>
      <c r="D9590" s="95"/>
      <c r="E9590" s="95"/>
      <c r="F9590" s="95"/>
      <c r="G9590" s="258"/>
    </row>
    <row r="9591" spans="1:7" ht="15.75">
      <c r="A9591" s="126"/>
      <c r="B9591" s="257"/>
      <c r="C9591" s="95"/>
      <c r="D9591" s="95"/>
      <c r="E9591" s="95"/>
      <c r="F9591" s="95"/>
      <c r="G9591" s="258"/>
    </row>
    <row r="9592" spans="1:7" ht="15.75">
      <c r="A9592" s="126"/>
      <c r="B9592" s="257"/>
      <c r="C9592" s="95"/>
      <c r="D9592" s="95"/>
      <c r="E9592" s="95"/>
      <c r="F9592" s="95"/>
      <c r="G9592" s="258"/>
    </row>
    <row r="9593" spans="1:7" ht="15.75">
      <c r="A9593" s="126"/>
      <c r="B9593" s="257"/>
      <c r="C9593" s="95"/>
      <c r="D9593" s="95"/>
      <c r="E9593" s="95"/>
      <c r="F9593" s="95"/>
      <c r="G9593" s="258"/>
    </row>
    <row r="9594" spans="1:7" ht="15.75">
      <c r="A9594" s="126"/>
      <c r="B9594" s="257"/>
      <c r="C9594" s="95"/>
      <c r="D9594" s="95"/>
      <c r="E9594" s="95"/>
      <c r="F9594" s="95"/>
      <c r="G9594" s="258"/>
    </row>
    <row r="9595" spans="1:7" ht="15.75">
      <c r="A9595" s="126"/>
      <c r="B9595" s="257"/>
      <c r="C9595" s="95"/>
      <c r="D9595" s="95"/>
      <c r="E9595" s="95"/>
      <c r="F9595" s="95"/>
      <c r="G9595" s="258"/>
    </row>
    <row r="9596" spans="1:7" ht="15.75">
      <c r="A9596" s="126"/>
      <c r="B9596" s="257"/>
      <c r="C9596" s="95"/>
      <c r="D9596" s="95"/>
      <c r="E9596" s="95"/>
      <c r="F9596" s="95"/>
      <c r="G9596" s="258"/>
    </row>
    <row r="9597" spans="1:7" ht="15.75">
      <c r="A9597" s="126"/>
      <c r="B9597" s="257"/>
      <c r="C9597" s="95"/>
      <c r="D9597" s="95"/>
      <c r="E9597" s="95"/>
      <c r="F9597" s="95"/>
      <c r="G9597" s="258"/>
    </row>
    <row r="9598" spans="1:7" ht="15.75">
      <c r="A9598" s="126"/>
      <c r="B9598" s="257"/>
      <c r="C9598" s="95"/>
      <c r="D9598" s="95"/>
      <c r="E9598" s="95"/>
      <c r="F9598" s="95"/>
      <c r="G9598" s="258"/>
    </row>
    <row r="9599" spans="1:7" ht="15.75">
      <c r="A9599" s="126"/>
      <c r="B9599" s="257"/>
      <c r="C9599" s="95"/>
      <c r="D9599" s="95"/>
      <c r="E9599" s="95"/>
      <c r="F9599" s="95"/>
      <c r="G9599" s="258"/>
    </row>
    <row r="9600" spans="1:7" ht="15.75">
      <c r="A9600" s="126"/>
      <c r="B9600" s="257"/>
      <c r="C9600" s="95"/>
      <c r="D9600" s="95"/>
      <c r="E9600" s="95"/>
      <c r="F9600" s="95"/>
      <c r="G9600" s="258"/>
    </row>
    <row r="9601" spans="1:7" ht="15.75">
      <c r="A9601" s="126"/>
      <c r="B9601" s="257"/>
      <c r="C9601" s="95"/>
      <c r="D9601" s="95"/>
      <c r="E9601" s="95"/>
      <c r="F9601" s="95"/>
      <c r="G9601" s="258"/>
    </row>
    <row r="9602" spans="1:7" ht="15.75">
      <c r="A9602" s="126"/>
      <c r="B9602" s="257"/>
      <c r="C9602" s="95"/>
      <c r="D9602" s="95"/>
      <c r="E9602" s="95"/>
      <c r="F9602" s="95"/>
      <c r="G9602" s="258"/>
    </row>
    <row r="9603" spans="1:7" ht="15.75">
      <c r="A9603" s="126"/>
      <c r="B9603" s="257"/>
      <c r="C9603" s="95"/>
      <c r="D9603" s="95"/>
      <c r="E9603" s="95"/>
      <c r="F9603" s="95"/>
      <c r="G9603" s="258"/>
    </row>
    <row r="9604" spans="1:7" ht="15.75">
      <c r="A9604" s="126"/>
      <c r="B9604" s="257"/>
      <c r="C9604" s="95"/>
      <c r="D9604" s="95"/>
      <c r="E9604" s="95"/>
      <c r="F9604" s="95"/>
      <c r="G9604" s="258"/>
    </row>
    <row r="9605" spans="1:7" ht="15.75">
      <c r="A9605" s="126"/>
      <c r="B9605" s="257"/>
      <c r="C9605" s="95"/>
      <c r="D9605" s="95"/>
      <c r="E9605" s="95"/>
      <c r="F9605" s="95"/>
      <c r="G9605" s="258"/>
    </row>
    <row r="9606" spans="1:7" ht="15.75">
      <c r="A9606" s="126"/>
      <c r="B9606" s="257"/>
      <c r="C9606" s="95"/>
      <c r="D9606" s="95"/>
      <c r="E9606" s="95"/>
      <c r="F9606" s="95"/>
      <c r="G9606" s="258"/>
    </row>
    <row r="9607" spans="1:7" ht="15.75">
      <c r="A9607" s="126"/>
      <c r="B9607" s="257"/>
      <c r="C9607" s="95"/>
      <c r="D9607" s="95"/>
      <c r="E9607" s="95"/>
      <c r="F9607" s="95"/>
      <c r="G9607" s="258"/>
    </row>
    <row r="9608" spans="1:7" ht="15.75">
      <c r="A9608" s="126"/>
      <c r="B9608" s="257"/>
      <c r="C9608" s="95"/>
      <c r="D9608" s="95"/>
      <c r="E9608" s="95"/>
      <c r="F9608" s="95"/>
      <c r="G9608" s="258"/>
    </row>
    <row r="9609" spans="1:7" ht="15.75">
      <c r="A9609" s="126"/>
      <c r="B9609" s="257"/>
      <c r="C9609" s="95"/>
      <c r="D9609" s="95"/>
      <c r="E9609" s="95"/>
      <c r="F9609" s="95"/>
      <c r="G9609" s="258"/>
    </row>
    <row r="9610" spans="1:7" ht="15.75">
      <c r="A9610" s="126"/>
      <c r="B9610" s="257"/>
      <c r="C9610" s="95"/>
      <c r="D9610" s="95"/>
      <c r="E9610" s="95"/>
      <c r="F9610" s="95"/>
      <c r="G9610" s="258"/>
    </row>
    <row r="9611" spans="1:7" ht="15.75">
      <c r="A9611" s="126"/>
      <c r="B9611" s="257"/>
      <c r="C9611" s="95"/>
      <c r="D9611" s="95"/>
      <c r="E9611" s="95"/>
      <c r="F9611" s="95"/>
      <c r="G9611" s="258"/>
    </row>
    <row r="9612" spans="1:7" ht="15.75">
      <c r="A9612" s="126"/>
      <c r="B9612" s="257"/>
      <c r="C9612" s="95"/>
      <c r="D9612" s="95"/>
      <c r="E9612" s="95"/>
      <c r="F9612" s="95"/>
      <c r="G9612" s="258"/>
    </row>
    <row r="9613" spans="1:7" ht="15.75">
      <c r="A9613" s="126"/>
      <c r="B9613" s="257"/>
      <c r="C9613" s="95"/>
      <c r="D9613" s="95"/>
      <c r="E9613" s="95"/>
      <c r="F9613" s="95"/>
      <c r="G9613" s="258"/>
    </row>
    <row r="9614" spans="1:7" ht="15.75">
      <c r="A9614" s="126"/>
      <c r="B9614" s="257"/>
      <c r="C9614" s="95"/>
      <c r="D9614" s="95"/>
      <c r="E9614" s="95"/>
      <c r="F9614" s="95"/>
      <c r="G9614" s="258"/>
    </row>
    <row r="9615" spans="1:7" ht="15.75">
      <c r="A9615" s="126"/>
      <c r="B9615" s="257"/>
      <c r="C9615" s="95"/>
      <c r="D9615" s="95"/>
      <c r="E9615" s="95"/>
      <c r="F9615" s="95"/>
      <c r="G9615" s="258"/>
    </row>
    <row r="9616" spans="1:7" ht="15.75">
      <c r="A9616" s="126"/>
      <c r="B9616" s="257"/>
      <c r="C9616" s="95"/>
      <c r="D9616" s="95"/>
      <c r="E9616" s="95"/>
      <c r="F9616" s="95"/>
      <c r="G9616" s="258"/>
    </row>
    <row r="9617" spans="1:7" ht="15.75">
      <c r="A9617" s="126"/>
      <c r="B9617" s="257"/>
      <c r="C9617" s="95"/>
      <c r="D9617" s="95"/>
      <c r="E9617" s="95"/>
      <c r="F9617" s="95"/>
      <c r="G9617" s="258"/>
    </row>
    <row r="9618" spans="1:7" ht="15.75">
      <c r="A9618" s="126"/>
      <c r="B9618" s="257"/>
      <c r="C9618" s="95"/>
      <c r="D9618" s="95"/>
      <c r="E9618" s="95"/>
      <c r="F9618" s="95"/>
      <c r="G9618" s="258"/>
    </row>
    <row r="9619" spans="1:7" ht="15.75">
      <c r="A9619" s="126"/>
      <c r="B9619" s="257"/>
      <c r="C9619" s="95"/>
      <c r="D9619" s="95"/>
      <c r="E9619" s="95"/>
      <c r="F9619" s="95"/>
      <c r="G9619" s="258"/>
    </row>
    <row r="9620" spans="1:7" ht="15.75">
      <c r="A9620" s="126"/>
      <c r="B9620" s="257"/>
      <c r="C9620" s="95"/>
      <c r="D9620" s="95"/>
      <c r="E9620" s="95"/>
      <c r="F9620" s="95"/>
      <c r="G9620" s="258"/>
    </row>
    <row r="9621" spans="1:7" ht="15.75">
      <c r="A9621" s="126"/>
      <c r="B9621" s="257"/>
      <c r="C9621" s="95"/>
      <c r="D9621" s="95"/>
      <c r="E9621" s="95"/>
      <c r="F9621" s="95"/>
      <c r="G9621" s="258"/>
    </row>
    <row r="9622" spans="1:7" ht="15.75">
      <c r="A9622" s="126"/>
      <c r="B9622" s="257"/>
      <c r="C9622" s="95"/>
      <c r="D9622" s="95"/>
      <c r="E9622" s="95"/>
      <c r="F9622" s="95"/>
      <c r="G9622" s="258"/>
    </row>
    <row r="9623" spans="1:7" ht="15.75">
      <c r="A9623" s="126"/>
      <c r="B9623" s="257"/>
      <c r="C9623" s="95"/>
      <c r="D9623" s="95"/>
      <c r="E9623" s="95"/>
      <c r="F9623" s="95"/>
      <c r="G9623" s="258"/>
    </row>
    <row r="9624" spans="1:7" ht="15.75">
      <c r="A9624" s="126"/>
      <c r="B9624" s="257"/>
      <c r="C9624" s="95"/>
      <c r="D9624" s="95"/>
      <c r="E9624" s="95"/>
      <c r="F9624" s="95"/>
      <c r="G9624" s="258"/>
    </row>
    <row r="9625" spans="1:7" ht="15.75">
      <c r="A9625" s="126"/>
      <c r="B9625" s="257"/>
      <c r="C9625" s="95"/>
      <c r="D9625" s="95"/>
      <c r="E9625" s="95"/>
      <c r="F9625" s="95"/>
      <c r="G9625" s="258"/>
    </row>
    <row r="9626" spans="1:7" ht="15.75">
      <c r="A9626" s="126"/>
      <c r="B9626" s="257"/>
      <c r="C9626" s="95"/>
      <c r="D9626" s="95"/>
      <c r="E9626" s="95"/>
      <c r="F9626" s="95"/>
      <c r="G9626" s="258"/>
    </row>
    <row r="9627" spans="1:7" ht="15.75">
      <c r="A9627" s="126"/>
      <c r="B9627" s="257"/>
      <c r="C9627" s="95"/>
      <c r="D9627" s="95"/>
      <c r="E9627" s="95"/>
      <c r="F9627" s="95"/>
      <c r="G9627" s="258"/>
    </row>
    <row r="9628" spans="1:7" ht="15.75">
      <c r="A9628" s="126"/>
      <c r="B9628" s="257"/>
      <c r="C9628" s="95"/>
      <c r="D9628" s="95"/>
      <c r="E9628" s="95"/>
      <c r="F9628" s="95"/>
      <c r="G9628" s="258"/>
    </row>
    <row r="9629" spans="1:7" ht="15.75">
      <c r="A9629" s="126"/>
      <c r="B9629" s="257"/>
      <c r="C9629" s="95"/>
      <c r="D9629" s="95"/>
      <c r="E9629" s="95"/>
      <c r="F9629" s="95"/>
      <c r="G9629" s="258"/>
    </row>
    <row r="9630" spans="1:7" ht="15.75">
      <c r="A9630" s="126"/>
      <c r="B9630" s="257"/>
      <c r="C9630" s="95"/>
      <c r="D9630" s="95"/>
      <c r="E9630" s="95"/>
      <c r="F9630" s="95"/>
      <c r="G9630" s="258"/>
    </row>
    <row r="9631" spans="1:7" ht="15.75">
      <c r="A9631" s="126"/>
      <c r="B9631" s="257"/>
      <c r="C9631" s="95"/>
      <c r="D9631" s="95"/>
      <c r="E9631" s="95"/>
      <c r="F9631" s="95"/>
      <c r="G9631" s="258"/>
    </row>
    <row r="9632" spans="1:7" ht="15.75">
      <c r="A9632" s="126"/>
      <c r="B9632" s="257"/>
      <c r="C9632" s="95"/>
      <c r="D9632" s="95"/>
      <c r="E9632" s="95"/>
      <c r="F9632" s="95"/>
      <c r="G9632" s="258"/>
    </row>
    <row r="9633" spans="1:7" ht="15.75">
      <c r="A9633" s="126"/>
      <c r="B9633" s="257"/>
      <c r="C9633" s="95"/>
      <c r="D9633" s="95"/>
      <c r="E9633" s="95"/>
      <c r="F9633" s="95"/>
      <c r="G9633" s="258"/>
    </row>
    <row r="9634" spans="1:7" ht="15.75">
      <c r="A9634" s="126"/>
      <c r="B9634" s="257"/>
      <c r="C9634" s="95"/>
      <c r="D9634" s="95"/>
      <c r="E9634" s="95"/>
      <c r="F9634" s="95"/>
      <c r="G9634" s="258"/>
    </row>
    <row r="9635" spans="1:7" ht="15.75">
      <c r="A9635" s="126"/>
      <c r="B9635" s="257"/>
      <c r="C9635" s="95"/>
      <c r="D9635" s="95"/>
      <c r="E9635" s="95"/>
      <c r="F9635" s="95"/>
      <c r="G9635" s="258"/>
    </row>
    <row r="9636" spans="1:7" ht="15.75">
      <c r="A9636" s="126"/>
      <c r="B9636" s="257"/>
      <c r="C9636" s="95"/>
      <c r="D9636" s="95"/>
      <c r="E9636" s="95"/>
      <c r="F9636" s="95"/>
      <c r="G9636" s="258"/>
    </row>
    <row r="9637" spans="1:7" ht="15.75">
      <c r="A9637" s="126"/>
      <c r="B9637" s="257"/>
      <c r="C9637" s="95"/>
      <c r="D9637" s="95"/>
      <c r="E9637" s="95"/>
      <c r="F9637" s="95"/>
      <c r="G9637" s="258"/>
    </row>
    <row r="9638" spans="1:7" ht="15.75">
      <c r="A9638" s="126"/>
      <c r="B9638" s="257"/>
      <c r="C9638" s="95"/>
      <c r="D9638" s="95"/>
      <c r="E9638" s="95"/>
      <c r="F9638" s="95"/>
      <c r="G9638" s="258"/>
    </row>
    <row r="9639" spans="1:7" ht="15.75">
      <c r="A9639" s="126"/>
      <c r="B9639" s="257"/>
      <c r="C9639" s="95"/>
      <c r="D9639" s="95"/>
      <c r="E9639" s="95"/>
      <c r="F9639" s="95"/>
      <c r="G9639" s="258"/>
    </row>
    <row r="9640" spans="1:7" ht="15.75">
      <c r="A9640" s="126"/>
      <c r="B9640" s="257"/>
      <c r="C9640" s="95"/>
      <c r="D9640" s="95"/>
      <c r="E9640" s="95"/>
      <c r="F9640" s="95"/>
      <c r="G9640" s="258"/>
    </row>
    <row r="9641" spans="1:7" ht="15.75">
      <c r="A9641" s="126"/>
      <c r="B9641" s="257"/>
      <c r="C9641" s="95"/>
      <c r="D9641" s="95"/>
      <c r="E9641" s="95"/>
      <c r="F9641" s="95"/>
      <c r="G9641" s="258"/>
    </row>
    <row r="9642" spans="1:7" ht="15.75">
      <c r="A9642" s="126"/>
      <c r="B9642" s="257"/>
      <c r="C9642" s="95"/>
      <c r="D9642" s="95"/>
      <c r="E9642" s="95"/>
      <c r="F9642" s="95"/>
      <c r="G9642" s="258"/>
    </row>
    <row r="9643" spans="1:7" ht="15.75">
      <c r="A9643" s="126"/>
      <c r="B9643" s="257"/>
      <c r="C9643" s="95"/>
      <c r="D9643" s="95"/>
      <c r="E9643" s="95"/>
      <c r="F9643" s="95"/>
      <c r="G9643" s="258"/>
    </row>
    <row r="9644" spans="1:7" ht="15.75">
      <c r="A9644" s="126"/>
      <c r="B9644" s="257"/>
      <c r="C9644" s="95"/>
      <c r="D9644" s="95"/>
      <c r="E9644" s="95"/>
      <c r="F9644" s="95"/>
      <c r="G9644" s="258"/>
    </row>
    <row r="9645" spans="1:7" ht="15.75">
      <c r="A9645" s="126"/>
      <c r="B9645" s="257"/>
      <c r="C9645" s="95"/>
      <c r="D9645" s="95"/>
      <c r="E9645" s="95"/>
      <c r="F9645" s="95"/>
      <c r="G9645" s="258"/>
    </row>
    <row r="9646" spans="1:7" ht="15.75">
      <c r="A9646" s="126"/>
      <c r="B9646" s="257"/>
      <c r="C9646" s="95"/>
      <c r="D9646" s="95"/>
      <c r="E9646" s="95"/>
      <c r="F9646" s="95"/>
      <c r="G9646" s="258"/>
    </row>
    <row r="9647" spans="1:7" ht="15.75">
      <c r="A9647" s="126"/>
      <c r="B9647" s="257"/>
      <c r="C9647" s="95"/>
      <c r="D9647" s="95"/>
      <c r="E9647" s="95"/>
      <c r="F9647" s="95"/>
      <c r="G9647" s="258"/>
    </row>
    <row r="9648" spans="1:7" ht="15.75">
      <c r="A9648" s="126"/>
      <c r="B9648" s="257"/>
      <c r="C9648" s="95"/>
      <c r="D9648" s="95"/>
      <c r="E9648" s="95"/>
      <c r="F9648" s="95"/>
      <c r="G9648" s="258"/>
    </row>
    <row r="9649" spans="1:7" ht="15.75">
      <c r="A9649" s="126"/>
      <c r="B9649" s="257"/>
      <c r="C9649" s="95"/>
      <c r="D9649" s="95"/>
      <c r="E9649" s="95"/>
      <c r="F9649" s="95"/>
      <c r="G9649" s="258"/>
    </row>
    <row r="9650" spans="1:7" ht="15.75">
      <c r="A9650" s="126"/>
      <c r="B9650" s="257"/>
      <c r="C9650" s="95"/>
      <c r="D9650" s="95"/>
      <c r="E9650" s="95"/>
      <c r="F9650" s="95"/>
      <c r="G9650" s="258"/>
    </row>
    <row r="9651" spans="1:7" ht="15.75">
      <c r="A9651" s="126"/>
      <c r="B9651" s="257"/>
      <c r="C9651" s="95"/>
      <c r="D9651" s="95"/>
      <c r="E9651" s="95"/>
      <c r="F9651" s="95"/>
      <c r="G9651" s="258"/>
    </row>
    <row r="9652" spans="1:7" ht="15.75">
      <c r="A9652" s="126"/>
      <c r="B9652" s="257"/>
      <c r="C9652" s="95"/>
      <c r="D9652" s="95"/>
      <c r="E9652" s="95"/>
      <c r="F9652" s="95"/>
      <c r="G9652" s="258"/>
    </row>
    <row r="9653" spans="1:7" ht="15.75">
      <c r="A9653" s="126"/>
      <c r="B9653" s="257"/>
      <c r="C9653" s="95"/>
      <c r="D9653" s="95"/>
      <c r="E9653" s="95"/>
      <c r="F9653" s="95"/>
      <c r="G9653" s="258"/>
    </row>
    <row r="9654" spans="1:7" ht="15.75">
      <c r="A9654" s="126"/>
      <c r="B9654" s="257"/>
      <c r="C9654" s="95"/>
      <c r="D9654" s="95"/>
      <c r="E9654" s="95"/>
      <c r="F9654" s="95"/>
      <c r="G9654" s="258"/>
    </row>
    <row r="9655" spans="1:7" ht="15.75">
      <c r="A9655" s="126"/>
      <c r="B9655" s="257"/>
      <c r="C9655" s="95"/>
      <c r="D9655" s="95"/>
      <c r="E9655" s="95"/>
      <c r="F9655" s="95"/>
      <c r="G9655" s="258"/>
    </row>
    <row r="9656" spans="1:7" ht="15.75">
      <c r="A9656" s="126"/>
      <c r="B9656" s="257"/>
      <c r="C9656" s="95"/>
      <c r="D9656" s="95"/>
      <c r="E9656" s="95"/>
      <c r="F9656" s="95"/>
      <c r="G9656" s="258"/>
    </row>
    <row r="9657" spans="1:7" ht="15.75">
      <c r="A9657" s="126"/>
      <c r="B9657" s="257"/>
      <c r="C9657" s="95"/>
      <c r="D9657" s="95"/>
      <c r="E9657" s="95"/>
      <c r="F9657" s="95"/>
      <c r="G9657" s="258"/>
    </row>
    <row r="9658" spans="1:7" ht="15.75">
      <c r="A9658" s="126"/>
      <c r="B9658" s="257"/>
      <c r="C9658" s="95"/>
      <c r="D9658" s="95"/>
      <c r="E9658" s="95"/>
      <c r="F9658" s="95"/>
      <c r="G9658" s="258"/>
    </row>
    <row r="9659" spans="1:7" ht="15.75">
      <c r="A9659" s="126"/>
      <c r="B9659" s="257"/>
      <c r="C9659" s="95"/>
      <c r="D9659" s="95"/>
      <c r="E9659" s="95"/>
      <c r="F9659" s="95"/>
      <c r="G9659" s="258"/>
    </row>
    <row r="9660" spans="1:7" ht="15.75">
      <c r="A9660" s="126"/>
      <c r="B9660" s="257"/>
      <c r="C9660" s="95"/>
      <c r="D9660" s="95"/>
      <c r="E9660" s="95"/>
      <c r="F9660" s="95"/>
      <c r="G9660" s="258"/>
    </row>
    <row r="9661" spans="1:7" ht="15.75">
      <c r="A9661" s="126"/>
      <c r="B9661" s="257"/>
      <c r="C9661" s="95"/>
      <c r="D9661" s="95"/>
      <c r="E9661" s="95"/>
      <c r="F9661" s="95"/>
      <c r="G9661" s="258"/>
    </row>
    <row r="9662" spans="1:7" ht="15.75">
      <c r="A9662" s="126"/>
      <c r="B9662" s="257"/>
      <c r="C9662" s="95"/>
      <c r="D9662" s="95"/>
      <c r="E9662" s="95"/>
      <c r="F9662" s="95"/>
      <c r="G9662" s="258"/>
    </row>
    <row r="9663" spans="1:7" ht="15.75">
      <c r="A9663" s="126"/>
      <c r="B9663" s="257"/>
      <c r="C9663" s="95"/>
      <c r="D9663" s="95"/>
      <c r="E9663" s="95"/>
      <c r="F9663" s="95"/>
      <c r="G9663" s="258"/>
    </row>
    <row r="9664" spans="1:7" ht="15.75">
      <c r="A9664" s="126"/>
      <c r="B9664" s="257"/>
      <c r="C9664" s="95"/>
      <c r="D9664" s="95"/>
      <c r="E9664" s="95"/>
      <c r="F9664" s="95"/>
      <c r="G9664" s="258"/>
    </row>
    <row r="9665" spans="1:7" ht="15.75">
      <c r="A9665" s="126"/>
      <c r="B9665" s="257"/>
      <c r="C9665" s="95"/>
      <c r="D9665" s="95"/>
      <c r="E9665" s="95"/>
      <c r="F9665" s="95"/>
      <c r="G9665" s="258"/>
    </row>
    <row r="9666" spans="1:7" ht="15.75">
      <c r="A9666" s="126"/>
      <c r="B9666" s="257"/>
      <c r="C9666" s="95"/>
      <c r="D9666" s="95"/>
      <c r="E9666" s="95"/>
      <c r="F9666" s="95"/>
      <c r="G9666" s="258"/>
    </row>
    <row r="9667" spans="1:7" ht="15.75">
      <c r="A9667" s="126"/>
      <c r="B9667" s="257"/>
      <c r="C9667" s="95"/>
      <c r="D9667" s="95"/>
      <c r="E9667" s="95"/>
      <c r="F9667" s="95"/>
      <c r="G9667" s="258"/>
    </row>
    <row r="9668" spans="1:7" ht="15.75">
      <c r="A9668" s="126"/>
      <c r="B9668" s="257"/>
      <c r="C9668" s="95"/>
      <c r="D9668" s="95"/>
      <c r="E9668" s="95"/>
      <c r="F9668" s="95"/>
      <c r="G9668" s="258"/>
    </row>
    <row r="9669" spans="1:7" ht="15.75">
      <c r="A9669" s="126"/>
      <c r="B9669" s="257"/>
      <c r="C9669" s="95"/>
      <c r="D9669" s="95"/>
      <c r="E9669" s="95"/>
      <c r="F9669" s="95"/>
      <c r="G9669" s="258"/>
    </row>
    <row r="9670" spans="1:7" ht="15.75">
      <c r="A9670" s="126"/>
      <c r="B9670" s="257"/>
      <c r="C9670" s="95"/>
      <c r="D9670" s="95"/>
      <c r="E9670" s="95"/>
      <c r="F9670" s="95"/>
      <c r="G9670" s="258"/>
    </row>
    <row r="9671" spans="1:7" ht="15.75">
      <c r="A9671" s="126"/>
      <c r="B9671" s="257"/>
      <c r="C9671" s="95"/>
      <c r="D9671" s="95"/>
      <c r="E9671" s="95"/>
      <c r="F9671" s="95"/>
      <c r="G9671" s="258"/>
    </row>
    <row r="9672" spans="1:7" ht="15.75">
      <c r="A9672" s="126"/>
      <c r="B9672" s="257"/>
      <c r="C9672" s="95"/>
      <c r="D9672" s="95"/>
      <c r="E9672" s="95"/>
      <c r="F9672" s="95"/>
      <c r="G9672" s="258"/>
    </row>
    <row r="9673" spans="1:7" ht="15.75">
      <c r="A9673" s="126"/>
      <c r="B9673" s="257"/>
      <c r="C9673" s="95"/>
      <c r="D9673" s="95"/>
      <c r="E9673" s="95"/>
      <c r="F9673" s="95"/>
      <c r="G9673" s="258"/>
    </row>
    <row r="9674" spans="1:7" ht="15.75">
      <c r="A9674" s="126"/>
      <c r="B9674" s="257"/>
      <c r="C9674" s="95"/>
      <c r="D9674" s="95"/>
      <c r="E9674" s="95"/>
      <c r="F9674" s="95"/>
      <c r="G9674" s="258"/>
    </row>
    <row r="9675" spans="1:7" ht="15.75">
      <c r="A9675" s="126"/>
      <c r="B9675" s="257"/>
      <c r="C9675" s="95"/>
      <c r="D9675" s="95"/>
      <c r="E9675" s="95"/>
      <c r="F9675" s="95"/>
      <c r="G9675" s="258"/>
    </row>
    <row r="9676" spans="1:7" ht="15.75">
      <c r="A9676" s="126"/>
      <c r="B9676" s="257"/>
      <c r="C9676" s="95"/>
      <c r="D9676" s="95"/>
      <c r="E9676" s="95"/>
      <c r="F9676" s="95"/>
      <c r="G9676" s="258"/>
    </row>
    <row r="9677" spans="1:7" ht="15.75">
      <c r="A9677" s="126"/>
      <c r="B9677" s="257"/>
      <c r="C9677" s="95"/>
      <c r="D9677" s="95"/>
      <c r="E9677" s="95"/>
      <c r="F9677" s="95"/>
      <c r="G9677" s="258"/>
    </row>
    <row r="9678" spans="1:7" ht="15.75">
      <c r="A9678" s="126"/>
      <c r="B9678" s="257"/>
      <c r="C9678" s="95"/>
      <c r="D9678" s="95"/>
      <c r="E9678" s="95"/>
      <c r="F9678" s="95"/>
      <c r="G9678" s="258"/>
    </row>
    <row r="9679" spans="1:7" ht="15.75">
      <c r="A9679" s="126"/>
      <c r="B9679" s="257"/>
      <c r="C9679" s="95"/>
      <c r="D9679" s="95"/>
      <c r="E9679" s="95"/>
      <c r="F9679" s="95"/>
      <c r="G9679" s="258"/>
    </row>
    <row r="9680" spans="1:7" ht="15.75">
      <c r="A9680" s="126"/>
      <c r="B9680" s="257"/>
      <c r="C9680" s="95"/>
      <c r="D9680" s="95"/>
      <c r="E9680" s="95"/>
      <c r="F9680" s="95"/>
      <c r="G9680" s="258"/>
    </row>
    <row r="9681" spans="1:7" ht="15.75">
      <c r="A9681" s="126"/>
      <c r="B9681" s="257"/>
      <c r="C9681" s="95"/>
      <c r="D9681" s="95"/>
      <c r="E9681" s="95"/>
      <c r="F9681" s="95"/>
      <c r="G9681" s="258"/>
    </row>
    <row r="9682" spans="1:7" ht="15.75">
      <c r="A9682" s="126"/>
      <c r="B9682" s="257"/>
      <c r="C9682" s="95"/>
      <c r="D9682" s="95"/>
      <c r="E9682" s="95"/>
      <c r="F9682" s="95"/>
      <c r="G9682" s="258"/>
    </row>
    <row r="9683" spans="1:7" ht="15.75">
      <c r="A9683" s="126"/>
      <c r="B9683" s="257"/>
      <c r="C9683" s="95"/>
      <c r="D9683" s="95"/>
      <c r="E9683" s="95"/>
      <c r="F9683" s="95"/>
      <c r="G9683" s="258"/>
    </row>
    <row r="9684" spans="1:7" ht="15.75">
      <c r="A9684" s="126"/>
      <c r="B9684" s="257"/>
      <c r="C9684" s="95"/>
      <c r="D9684" s="95"/>
      <c r="E9684" s="95"/>
      <c r="F9684" s="95"/>
      <c r="G9684" s="258"/>
    </row>
    <row r="9685" spans="1:7" ht="15.75">
      <c r="A9685" s="126"/>
      <c r="B9685" s="257"/>
      <c r="C9685" s="95"/>
      <c r="D9685" s="95"/>
      <c r="E9685" s="95"/>
      <c r="F9685" s="95"/>
      <c r="G9685" s="258"/>
    </row>
    <row r="9686" spans="1:7" ht="15.75">
      <c r="A9686" s="126"/>
      <c r="B9686" s="257"/>
      <c r="C9686" s="95"/>
      <c r="D9686" s="95"/>
      <c r="E9686" s="95"/>
      <c r="F9686" s="95"/>
      <c r="G9686" s="258"/>
    </row>
    <row r="9687" spans="1:7" ht="15.75">
      <c r="A9687" s="126"/>
      <c r="B9687" s="257"/>
      <c r="C9687" s="95"/>
      <c r="D9687" s="95"/>
      <c r="E9687" s="95"/>
      <c r="F9687" s="95"/>
      <c r="G9687" s="258"/>
    </row>
    <row r="9688" spans="1:7" ht="15.75">
      <c r="A9688" s="126"/>
      <c r="B9688" s="257"/>
      <c r="C9688" s="95"/>
      <c r="D9688" s="95"/>
      <c r="E9688" s="95"/>
      <c r="F9688" s="95"/>
      <c r="G9688" s="258"/>
    </row>
    <row r="9689" spans="1:7" ht="15.75">
      <c r="A9689" s="126"/>
      <c r="B9689" s="257"/>
      <c r="C9689" s="95"/>
      <c r="D9689" s="95"/>
      <c r="E9689" s="95"/>
      <c r="F9689" s="95"/>
      <c r="G9689" s="258"/>
    </row>
    <row r="9690" spans="1:7" ht="15.75">
      <c r="A9690" s="126"/>
      <c r="B9690" s="257"/>
      <c r="C9690" s="95"/>
      <c r="D9690" s="95"/>
      <c r="E9690" s="95"/>
      <c r="F9690" s="95"/>
      <c r="G9690" s="258"/>
    </row>
    <row r="9691" spans="1:7" ht="15.75">
      <c r="A9691" s="126"/>
      <c r="B9691" s="257"/>
      <c r="C9691" s="95"/>
      <c r="D9691" s="95"/>
      <c r="E9691" s="95"/>
      <c r="F9691" s="95"/>
      <c r="G9691" s="258"/>
    </row>
    <row r="9692" spans="1:7" ht="15.75">
      <c r="A9692" s="126"/>
      <c r="B9692" s="257"/>
      <c r="C9692" s="95"/>
      <c r="D9692" s="95"/>
      <c r="E9692" s="95"/>
      <c r="F9692" s="95"/>
      <c r="G9692" s="258"/>
    </row>
    <row r="9693" spans="1:7" ht="15.75">
      <c r="A9693" s="126"/>
      <c r="B9693" s="257"/>
      <c r="C9693" s="95"/>
      <c r="D9693" s="95"/>
      <c r="E9693" s="95"/>
      <c r="F9693" s="95"/>
      <c r="G9693" s="258"/>
    </row>
    <row r="9694" spans="1:7" ht="15.75">
      <c r="A9694" s="126"/>
      <c r="B9694" s="257"/>
      <c r="C9694" s="95"/>
      <c r="D9694" s="95"/>
      <c r="E9694" s="95"/>
      <c r="F9694" s="95"/>
      <c r="G9694" s="258"/>
    </row>
    <row r="9695" spans="1:7" ht="15.75">
      <c r="A9695" s="126"/>
      <c r="B9695" s="257"/>
      <c r="C9695" s="95"/>
      <c r="D9695" s="95"/>
      <c r="E9695" s="95"/>
      <c r="F9695" s="95"/>
      <c r="G9695" s="258"/>
    </row>
    <row r="9696" spans="1:7" ht="15.75">
      <c r="A9696" s="126"/>
      <c r="B9696" s="257"/>
      <c r="C9696" s="95"/>
      <c r="D9696" s="95"/>
      <c r="E9696" s="95"/>
      <c r="F9696" s="95"/>
      <c r="G9696" s="258"/>
    </row>
    <row r="9697" spans="1:7" ht="15.75">
      <c r="A9697" s="126"/>
      <c r="B9697" s="257"/>
      <c r="C9697" s="95"/>
      <c r="D9697" s="95"/>
      <c r="E9697" s="95"/>
      <c r="F9697" s="95"/>
      <c r="G9697" s="258"/>
    </row>
    <row r="9698" spans="1:7" ht="15.75">
      <c r="A9698" s="126"/>
      <c r="B9698" s="257"/>
      <c r="C9698" s="95"/>
      <c r="D9698" s="95"/>
      <c r="E9698" s="95"/>
      <c r="F9698" s="95"/>
      <c r="G9698" s="258"/>
    </row>
    <row r="9699" spans="1:7" ht="15.75">
      <c r="A9699" s="126"/>
      <c r="B9699" s="257"/>
      <c r="C9699" s="95"/>
      <c r="D9699" s="95"/>
      <c r="E9699" s="95"/>
      <c r="F9699" s="95"/>
      <c r="G9699" s="258"/>
    </row>
    <row r="9700" spans="1:7" ht="15.75">
      <c r="A9700" s="126"/>
      <c r="B9700" s="257"/>
      <c r="C9700" s="95"/>
      <c r="D9700" s="95"/>
      <c r="E9700" s="95"/>
      <c r="F9700" s="95"/>
      <c r="G9700" s="258"/>
    </row>
    <row r="9701" spans="1:7" ht="15.75">
      <c r="A9701" s="126"/>
      <c r="B9701" s="257"/>
      <c r="C9701" s="95"/>
      <c r="D9701" s="95"/>
      <c r="E9701" s="95"/>
      <c r="F9701" s="95"/>
      <c r="G9701" s="258"/>
    </row>
    <row r="9702" spans="1:7" ht="15.75">
      <c r="A9702" s="126"/>
      <c r="B9702" s="257"/>
      <c r="C9702" s="95"/>
      <c r="D9702" s="95"/>
      <c r="E9702" s="95"/>
      <c r="F9702" s="95"/>
      <c r="G9702" s="258"/>
    </row>
    <row r="9703" spans="1:7" ht="15.75">
      <c r="A9703" s="126"/>
      <c r="B9703" s="257"/>
      <c r="C9703" s="95"/>
      <c r="D9703" s="95"/>
      <c r="E9703" s="95"/>
      <c r="F9703" s="95"/>
      <c r="G9703" s="258"/>
    </row>
    <row r="9704" spans="1:7" ht="15.75">
      <c r="A9704" s="126"/>
      <c r="B9704" s="257"/>
      <c r="C9704" s="95"/>
      <c r="D9704" s="95"/>
      <c r="E9704" s="95"/>
      <c r="F9704" s="95"/>
      <c r="G9704" s="258"/>
    </row>
    <row r="9705" spans="1:7" ht="15.75">
      <c r="A9705" s="126"/>
      <c r="B9705" s="257"/>
      <c r="C9705" s="95"/>
      <c r="D9705" s="95"/>
      <c r="E9705" s="95"/>
      <c r="F9705" s="95"/>
      <c r="G9705" s="258"/>
    </row>
    <row r="9706" spans="1:7" ht="15.75">
      <c r="A9706" s="126"/>
      <c r="B9706" s="257"/>
      <c r="C9706" s="95"/>
      <c r="D9706" s="95"/>
      <c r="E9706" s="95"/>
      <c r="F9706" s="95"/>
      <c r="G9706" s="258"/>
    </row>
    <row r="9707" spans="1:7" ht="15.75">
      <c r="A9707" s="126"/>
      <c r="B9707" s="257"/>
      <c r="C9707" s="95"/>
      <c r="D9707" s="95"/>
      <c r="E9707" s="95"/>
      <c r="F9707" s="95"/>
      <c r="G9707" s="258"/>
    </row>
    <row r="9708" spans="1:7" ht="15.75">
      <c r="A9708" s="126"/>
      <c r="B9708" s="257"/>
      <c r="C9708" s="95"/>
      <c r="D9708" s="95"/>
      <c r="E9708" s="95"/>
      <c r="F9708" s="95"/>
      <c r="G9708" s="258"/>
    </row>
    <row r="9709" spans="1:7" ht="15.75">
      <c r="A9709" s="126"/>
      <c r="B9709" s="257"/>
      <c r="C9709" s="95"/>
      <c r="D9709" s="95"/>
      <c r="E9709" s="95"/>
      <c r="F9709" s="95"/>
      <c r="G9709" s="258"/>
    </row>
    <row r="9710" spans="1:7" ht="15.75">
      <c r="A9710" s="126"/>
      <c r="B9710" s="257"/>
      <c r="C9710" s="95"/>
      <c r="D9710" s="95"/>
      <c r="E9710" s="95"/>
      <c r="F9710" s="95"/>
      <c r="G9710" s="258"/>
    </row>
    <row r="9711" spans="1:7" ht="15.75">
      <c r="A9711" s="126"/>
      <c r="B9711" s="257"/>
      <c r="C9711" s="95"/>
      <c r="D9711" s="95"/>
      <c r="E9711" s="95"/>
      <c r="F9711" s="95"/>
      <c r="G9711" s="258"/>
    </row>
    <row r="9712" spans="1:7" ht="15.75">
      <c r="A9712" s="126"/>
      <c r="B9712" s="257"/>
      <c r="C9712" s="95"/>
      <c r="D9712" s="95"/>
      <c r="E9712" s="95"/>
      <c r="F9712" s="95"/>
      <c r="G9712" s="258"/>
    </row>
    <row r="9713" spans="1:7" ht="15.75">
      <c r="A9713" s="126"/>
      <c r="B9713" s="257"/>
      <c r="C9713" s="95"/>
      <c r="D9713" s="95"/>
      <c r="E9713" s="95"/>
      <c r="F9713" s="95"/>
      <c r="G9713" s="258"/>
    </row>
    <row r="9714" spans="1:7" ht="15.75">
      <c r="A9714" s="126"/>
      <c r="B9714" s="257"/>
      <c r="C9714" s="95"/>
      <c r="D9714" s="95"/>
      <c r="E9714" s="95"/>
      <c r="F9714" s="95"/>
      <c r="G9714" s="258"/>
    </row>
    <row r="9715" spans="1:7" ht="15.75">
      <c r="A9715" s="126"/>
      <c r="B9715" s="257"/>
      <c r="C9715" s="95"/>
      <c r="D9715" s="95"/>
      <c r="E9715" s="95"/>
      <c r="F9715" s="95"/>
      <c r="G9715" s="258"/>
    </row>
    <row r="9716" spans="1:7" ht="15.75">
      <c r="A9716" s="126"/>
      <c r="B9716" s="257"/>
      <c r="C9716" s="95"/>
      <c r="D9716" s="95"/>
      <c r="E9716" s="95"/>
      <c r="F9716" s="95"/>
      <c r="G9716" s="258"/>
    </row>
    <row r="9717" spans="1:7" ht="15.75">
      <c r="A9717" s="126"/>
      <c r="B9717" s="257"/>
      <c r="C9717" s="95"/>
      <c r="D9717" s="95"/>
      <c r="E9717" s="95"/>
      <c r="F9717" s="95"/>
      <c r="G9717" s="258"/>
    </row>
    <row r="9718" spans="1:7" ht="15.75">
      <c r="A9718" s="126"/>
      <c r="B9718" s="257"/>
      <c r="C9718" s="95"/>
      <c r="D9718" s="95"/>
      <c r="E9718" s="95"/>
      <c r="F9718" s="95"/>
      <c r="G9718" s="258"/>
    </row>
    <row r="9719" spans="1:7" ht="15.75">
      <c r="A9719" s="126"/>
      <c r="B9719" s="257"/>
      <c r="C9719" s="95"/>
      <c r="D9719" s="95"/>
      <c r="E9719" s="95"/>
      <c r="F9719" s="95"/>
      <c r="G9719" s="258"/>
    </row>
    <row r="9720" spans="1:7" ht="15.75">
      <c r="A9720" s="126"/>
      <c r="B9720" s="257"/>
      <c r="C9720" s="95"/>
      <c r="D9720" s="95"/>
      <c r="E9720" s="95"/>
      <c r="F9720" s="95"/>
      <c r="G9720" s="258"/>
    </row>
    <row r="9721" spans="1:7" ht="15.75">
      <c r="A9721" s="126"/>
      <c r="B9721" s="257"/>
      <c r="C9721" s="95"/>
      <c r="D9721" s="95"/>
      <c r="E9721" s="95"/>
      <c r="F9721" s="95"/>
      <c r="G9721" s="258"/>
    </row>
    <row r="9722" spans="1:7" ht="15.75">
      <c r="A9722" s="126"/>
      <c r="B9722" s="257"/>
      <c r="C9722" s="95"/>
      <c r="D9722" s="95"/>
      <c r="E9722" s="95"/>
      <c r="F9722" s="95"/>
      <c r="G9722" s="258"/>
    </row>
    <row r="9723" spans="1:7" ht="15.75">
      <c r="A9723" s="126"/>
      <c r="B9723" s="257"/>
      <c r="C9723" s="95"/>
      <c r="D9723" s="95"/>
      <c r="E9723" s="95"/>
      <c r="F9723" s="95"/>
      <c r="G9723" s="258"/>
    </row>
    <row r="9724" spans="1:7" ht="15.75">
      <c r="A9724" s="126"/>
      <c r="B9724" s="257"/>
      <c r="C9724" s="95"/>
      <c r="D9724" s="95"/>
      <c r="E9724" s="95"/>
      <c r="F9724" s="95"/>
      <c r="G9724" s="258"/>
    </row>
    <row r="9725" spans="1:7" ht="15.75">
      <c r="A9725" s="126"/>
      <c r="B9725" s="257"/>
      <c r="C9725" s="95"/>
      <c r="D9725" s="95"/>
      <c r="E9725" s="95"/>
      <c r="F9725" s="95"/>
      <c r="G9725" s="258"/>
    </row>
    <row r="9726" spans="1:7" ht="15.75">
      <c r="A9726" s="126"/>
      <c r="B9726" s="257"/>
      <c r="C9726" s="95"/>
      <c r="D9726" s="95"/>
      <c r="E9726" s="95"/>
      <c r="F9726" s="95"/>
      <c r="G9726" s="258"/>
    </row>
    <row r="9727" spans="1:7" ht="15.75">
      <c r="A9727" s="126"/>
      <c r="B9727" s="257"/>
      <c r="C9727" s="95"/>
      <c r="D9727" s="95"/>
      <c r="E9727" s="95"/>
      <c r="F9727" s="95"/>
      <c r="G9727" s="258"/>
    </row>
    <row r="9728" spans="1:7" ht="15.75">
      <c r="A9728" s="126"/>
      <c r="B9728" s="257"/>
      <c r="C9728" s="95"/>
      <c r="D9728" s="95"/>
      <c r="E9728" s="95"/>
      <c r="F9728" s="95"/>
      <c r="G9728" s="258"/>
    </row>
    <row r="9729" spans="1:7" ht="15.75">
      <c r="A9729" s="126"/>
      <c r="B9729" s="257"/>
      <c r="C9729" s="95"/>
      <c r="D9729" s="95"/>
      <c r="E9729" s="95"/>
      <c r="F9729" s="95"/>
      <c r="G9729" s="258"/>
    </row>
    <row r="9730" spans="1:7" ht="15.75">
      <c r="A9730" s="126"/>
      <c r="B9730" s="257"/>
      <c r="C9730" s="95"/>
      <c r="D9730" s="95"/>
      <c r="E9730" s="95"/>
      <c r="F9730" s="95"/>
      <c r="G9730" s="258"/>
    </row>
    <row r="9731" spans="1:7" ht="15.75">
      <c r="A9731" s="126"/>
      <c r="B9731" s="257"/>
      <c r="C9731" s="95"/>
      <c r="D9731" s="95"/>
      <c r="E9731" s="95"/>
      <c r="F9731" s="95"/>
      <c r="G9731" s="258"/>
    </row>
    <row r="9732" spans="1:7" ht="15.75">
      <c r="A9732" s="126"/>
      <c r="B9732" s="257"/>
      <c r="C9732" s="95"/>
      <c r="D9732" s="95"/>
      <c r="E9732" s="95"/>
      <c r="F9732" s="95"/>
      <c r="G9732" s="258"/>
    </row>
    <row r="9733" spans="1:7" ht="15.75">
      <c r="A9733" s="126"/>
      <c r="B9733" s="257"/>
      <c r="C9733" s="95"/>
      <c r="D9733" s="95"/>
      <c r="E9733" s="95"/>
      <c r="F9733" s="95"/>
      <c r="G9733" s="258"/>
    </row>
    <row r="9734" spans="1:7" ht="15.75">
      <c r="A9734" s="126"/>
      <c r="B9734" s="257"/>
      <c r="C9734" s="95"/>
      <c r="D9734" s="95"/>
      <c r="E9734" s="95"/>
      <c r="F9734" s="95"/>
      <c r="G9734" s="258"/>
    </row>
    <row r="9735" spans="1:7" ht="15.75">
      <c r="A9735" s="126"/>
      <c r="B9735" s="257"/>
      <c r="C9735" s="95"/>
      <c r="D9735" s="95"/>
      <c r="E9735" s="95"/>
      <c r="F9735" s="95"/>
      <c r="G9735" s="258"/>
    </row>
    <row r="9736" spans="1:7" ht="15.75">
      <c r="A9736" s="126"/>
      <c r="B9736" s="257"/>
      <c r="C9736" s="95"/>
      <c r="D9736" s="95"/>
      <c r="E9736" s="95"/>
      <c r="F9736" s="95"/>
      <c r="G9736" s="258"/>
    </row>
    <row r="9737" spans="1:7" ht="15.75">
      <c r="A9737" s="126"/>
      <c r="B9737" s="257"/>
      <c r="C9737" s="95"/>
      <c r="D9737" s="95"/>
      <c r="E9737" s="95"/>
      <c r="F9737" s="95"/>
      <c r="G9737" s="258"/>
    </row>
    <row r="9738" spans="1:7" ht="15.75">
      <c r="A9738" s="126"/>
      <c r="B9738" s="257"/>
      <c r="C9738" s="95"/>
      <c r="D9738" s="95"/>
      <c r="E9738" s="95"/>
      <c r="F9738" s="95"/>
      <c r="G9738" s="258"/>
    </row>
    <row r="9739" spans="1:7" ht="15.75">
      <c r="A9739" s="126"/>
      <c r="B9739" s="257"/>
      <c r="C9739" s="95"/>
      <c r="D9739" s="95"/>
      <c r="E9739" s="95"/>
      <c r="F9739" s="95"/>
      <c r="G9739" s="258"/>
    </row>
    <row r="9740" spans="1:7" ht="15.75">
      <c r="A9740" s="126"/>
      <c r="B9740" s="257"/>
      <c r="C9740" s="95"/>
      <c r="D9740" s="95"/>
      <c r="E9740" s="95"/>
      <c r="F9740" s="95"/>
      <c r="G9740" s="258"/>
    </row>
    <row r="9741" spans="1:7" ht="15.75">
      <c r="A9741" s="126"/>
      <c r="B9741" s="257"/>
      <c r="C9741" s="95"/>
      <c r="D9741" s="95"/>
      <c r="E9741" s="95"/>
      <c r="F9741" s="95"/>
      <c r="G9741" s="258"/>
    </row>
    <row r="9742" spans="1:7" ht="15.75">
      <c r="A9742" s="126"/>
      <c r="B9742" s="257"/>
      <c r="C9742" s="95"/>
      <c r="D9742" s="95"/>
      <c r="E9742" s="95"/>
      <c r="F9742" s="95"/>
      <c r="G9742" s="258"/>
    </row>
    <row r="9743" spans="1:7" ht="15.75">
      <c r="A9743" s="126"/>
      <c r="B9743" s="257"/>
      <c r="C9743" s="95"/>
      <c r="D9743" s="95"/>
      <c r="E9743" s="95"/>
      <c r="F9743" s="95"/>
      <c r="G9743" s="258"/>
    </row>
    <row r="9744" spans="1:7" ht="15.75">
      <c r="A9744" s="126"/>
      <c r="B9744" s="257"/>
      <c r="C9744" s="95"/>
      <c r="D9744" s="95"/>
      <c r="E9744" s="95"/>
      <c r="F9744" s="95"/>
      <c r="G9744" s="258"/>
    </row>
    <row r="9745" spans="1:7" ht="15.75">
      <c r="A9745" s="126"/>
      <c r="B9745" s="257"/>
      <c r="C9745" s="95"/>
      <c r="D9745" s="95"/>
      <c r="E9745" s="95"/>
      <c r="F9745" s="95"/>
      <c r="G9745" s="258"/>
    </row>
    <row r="9746" spans="1:7" ht="15.75">
      <c r="A9746" s="126"/>
      <c r="B9746" s="257"/>
      <c r="C9746" s="95"/>
      <c r="D9746" s="95"/>
      <c r="E9746" s="95"/>
      <c r="F9746" s="95"/>
      <c r="G9746" s="258"/>
    </row>
    <row r="9747" spans="1:7" ht="15.75">
      <c r="A9747" s="126"/>
      <c r="B9747" s="257"/>
      <c r="C9747" s="95"/>
      <c r="D9747" s="95"/>
      <c r="E9747" s="95"/>
      <c r="F9747" s="95"/>
      <c r="G9747" s="258"/>
    </row>
    <row r="9748" spans="1:7" ht="15.75">
      <c r="A9748" s="126"/>
      <c r="B9748" s="257"/>
      <c r="C9748" s="95"/>
      <c r="D9748" s="95"/>
      <c r="E9748" s="95"/>
      <c r="F9748" s="95"/>
      <c r="G9748" s="258"/>
    </row>
    <row r="9749" spans="1:7" ht="15.75">
      <c r="A9749" s="126"/>
      <c r="B9749" s="257"/>
      <c r="C9749" s="95"/>
      <c r="D9749" s="95"/>
      <c r="E9749" s="95"/>
      <c r="F9749" s="95"/>
      <c r="G9749" s="258"/>
    </row>
    <row r="9750" spans="1:7" ht="15.75">
      <c r="A9750" s="126"/>
      <c r="B9750" s="257"/>
      <c r="C9750" s="95"/>
      <c r="D9750" s="95"/>
      <c r="E9750" s="95"/>
      <c r="F9750" s="95"/>
      <c r="G9750" s="258"/>
    </row>
    <row r="9751" spans="1:7" ht="15.75">
      <c r="A9751" s="126"/>
      <c r="B9751" s="257"/>
      <c r="C9751" s="95"/>
      <c r="D9751" s="95"/>
      <c r="E9751" s="95"/>
      <c r="F9751" s="95"/>
      <c r="G9751" s="258"/>
    </row>
    <row r="9752" spans="1:7" ht="15.75">
      <c r="A9752" s="126"/>
      <c r="B9752" s="257"/>
      <c r="C9752" s="95"/>
      <c r="D9752" s="95"/>
      <c r="E9752" s="95"/>
      <c r="F9752" s="95"/>
      <c r="G9752" s="258"/>
    </row>
    <row r="9753" spans="1:7" ht="15.75">
      <c r="A9753" s="126"/>
      <c r="B9753" s="257"/>
      <c r="C9753" s="95"/>
      <c r="D9753" s="95"/>
      <c r="E9753" s="95"/>
      <c r="F9753" s="95"/>
      <c r="G9753" s="258"/>
    </row>
    <row r="9754" spans="1:7" ht="15.75">
      <c r="A9754" s="126"/>
      <c r="B9754" s="257"/>
      <c r="C9754" s="95"/>
      <c r="D9754" s="95"/>
      <c r="E9754" s="95"/>
      <c r="F9754" s="95"/>
      <c r="G9754" s="258"/>
    </row>
    <row r="9755" spans="1:7" ht="15.75">
      <c r="A9755" s="126"/>
      <c r="B9755" s="257"/>
      <c r="C9755" s="95"/>
      <c r="D9755" s="95"/>
      <c r="E9755" s="95"/>
      <c r="F9755" s="95"/>
      <c r="G9755" s="258"/>
    </row>
    <row r="9756" spans="1:7" ht="15.75">
      <c r="A9756" s="126"/>
      <c r="B9756" s="257"/>
      <c r="C9756" s="95"/>
      <c r="D9756" s="95"/>
      <c r="E9756" s="95"/>
      <c r="F9756" s="95"/>
      <c r="G9756" s="258"/>
    </row>
    <row r="9757" spans="1:7" ht="15.75">
      <c r="A9757" s="126"/>
      <c r="B9757" s="257"/>
      <c r="C9757" s="95"/>
      <c r="D9757" s="95"/>
      <c r="E9757" s="95"/>
      <c r="F9757" s="95"/>
      <c r="G9757" s="258"/>
    </row>
    <row r="9758" spans="1:7" ht="15.75">
      <c r="A9758" s="126"/>
      <c r="B9758" s="257"/>
      <c r="C9758" s="95"/>
      <c r="D9758" s="95"/>
      <c r="E9758" s="95"/>
      <c r="F9758" s="95"/>
      <c r="G9758" s="258"/>
    </row>
    <row r="9759" spans="1:7" ht="15.75">
      <c r="A9759" s="126"/>
      <c r="B9759" s="257"/>
      <c r="C9759" s="95"/>
      <c r="D9759" s="95"/>
      <c r="E9759" s="95"/>
      <c r="F9759" s="95"/>
      <c r="G9759" s="258"/>
    </row>
    <row r="9760" spans="1:7" ht="15.75">
      <c r="A9760" s="126"/>
      <c r="B9760" s="257"/>
      <c r="C9760" s="95"/>
      <c r="D9760" s="95"/>
      <c r="E9760" s="95"/>
      <c r="F9760" s="95"/>
      <c r="G9760" s="258"/>
    </row>
    <row r="9761" spans="1:7" ht="15.75">
      <c r="A9761" s="126"/>
      <c r="B9761" s="257"/>
      <c r="C9761" s="95"/>
      <c r="D9761" s="95"/>
      <c r="E9761" s="95"/>
      <c r="F9761" s="95"/>
      <c r="G9761" s="258"/>
    </row>
    <row r="9762" spans="1:7" ht="15.75">
      <c r="A9762" s="126"/>
      <c r="B9762" s="257"/>
      <c r="C9762" s="95"/>
      <c r="D9762" s="95"/>
      <c r="E9762" s="95"/>
      <c r="F9762" s="95"/>
      <c r="G9762" s="258"/>
    </row>
    <row r="9763" spans="1:7" ht="15.75">
      <c r="A9763" s="126"/>
      <c r="B9763" s="257"/>
      <c r="C9763" s="95"/>
      <c r="D9763" s="95"/>
      <c r="E9763" s="95"/>
      <c r="F9763" s="95"/>
      <c r="G9763" s="258"/>
    </row>
    <row r="9764" spans="1:7" ht="15.75">
      <c r="A9764" s="126"/>
      <c r="B9764" s="257"/>
      <c r="C9764" s="95"/>
      <c r="D9764" s="95"/>
      <c r="E9764" s="95"/>
      <c r="F9764" s="95"/>
      <c r="G9764" s="258"/>
    </row>
    <row r="9765" spans="1:7" ht="15.75">
      <c r="A9765" s="126"/>
      <c r="B9765" s="257"/>
      <c r="C9765" s="95"/>
      <c r="D9765" s="95"/>
      <c r="E9765" s="95"/>
      <c r="F9765" s="95"/>
      <c r="G9765" s="258"/>
    </row>
    <row r="9766" spans="1:7" ht="15.75">
      <c r="A9766" s="126"/>
      <c r="B9766" s="257"/>
      <c r="C9766" s="95"/>
      <c r="D9766" s="95"/>
      <c r="E9766" s="95"/>
      <c r="F9766" s="95"/>
      <c r="G9766" s="258"/>
    </row>
    <row r="9767" spans="1:7" ht="15.75">
      <c r="A9767" s="126"/>
      <c r="B9767" s="257"/>
      <c r="C9767" s="95"/>
      <c r="D9767" s="95"/>
      <c r="E9767" s="95"/>
      <c r="F9767" s="95"/>
      <c r="G9767" s="258"/>
    </row>
    <row r="9768" spans="1:7" ht="15.75">
      <c r="A9768" s="126"/>
      <c r="B9768" s="257"/>
      <c r="C9768" s="95"/>
      <c r="D9768" s="95"/>
      <c r="E9768" s="95"/>
      <c r="F9768" s="95"/>
      <c r="G9768" s="258"/>
    </row>
    <row r="9769" spans="1:7" ht="15.75">
      <c r="A9769" s="126"/>
      <c r="B9769" s="257"/>
      <c r="C9769" s="95"/>
      <c r="D9769" s="95"/>
      <c r="E9769" s="95"/>
      <c r="F9769" s="95"/>
      <c r="G9769" s="258"/>
    </row>
    <row r="9770" spans="1:7" ht="15.75">
      <c r="A9770" s="126"/>
      <c r="B9770" s="257"/>
      <c r="C9770" s="95"/>
      <c r="D9770" s="95"/>
      <c r="E9770" s="95"/>
      <c r="F9770" s="95"/>
      <c r="G9770" s="258"/>
    </row>
    <row r="9771" spans="1:7" ht="15.75">
      <c r="A9771" s="126"/>
      <c r="B9771" s="257"/>
      <c r="C9771" s="95"/>
      <c r="D9771" s="95"/>
      <c r="E9771" s="95"/>
      <c r="F9771" s="95"/>
      <c r="G9771" s="258"/>
    </row>
    <row r="9772" spans="1:7" ht="15.75">
      <c r="A9772" s="126"/>
      <c r="B9772" s="257"/>
      <c r="C9772" s="95"/>
      <c r="D9772" s="95"/>
      <c r="E9772" s="95"/>
      <c r="F9772" s="95"/>
      <c r="G9772" s="258"/>
    </row>
    <row r="9773" spans="1:7" ht="15.75">
      <c r="A9773" s="126"/>
      <c r="B9773" s="257"/>
      <c r="C9773" s="95"/>
      <c r="D9773" s="95"/>
      <c r="E9773" s="95"/>
      <c r="F9773" s="95"/>
      <c r="G9773" s="258"/>
    </row>
    <row r="9774" spans="1:7" ht="15.75">
      <c r="A9774" s="126"/>
      <c r="B9774" s="257"/>
      <c r="C9774" s="95"/>
      <c r="D9774" s="95"/>
      <c r="E9774" s="95"/>
      <c r="F9774" s="95"/>
      <c r="G9774" s="258"/>
    </row>
    <row r="9775" spans="1:7" ht="15.75">
      <c r="A9775" s="126"/>
      <c r="B9775" s="257"/>
      <c r="C9775" s="95"/>
      <c r="D9775" s="95"/>
      <c r="E9775" s="95"/>
      <c r="F9775" s="95"/>
      <c r="G9775" s="258"/>
    </row>
    <row r="9776" spans="1:7" ht="15.75">
      <c r="A9776" s="126"/>
      <c r="B9776" s="257"/>
      <c r="C9776" s="95"/>
      <c r="D9776" s="95"/>
      <c r="E9776" s="95"/>
      <c r="F9776" s="95"/>
      <c r="G9776" s="258"/>
    </row>
    <row r="9777" spans="1:7" ht="15.75">
      <c r="A9777" s="126"/>
      <c r="B9777" s="257"/>
      <c r="C9777" s="95"/>
      <c r="D9777" s="95"/>
      <c r="E9777" s="95"/>
      <c r="F9777" s="95"/>
      <c r="G9777" s="258"/>
    </row>
    <row r="9778" spans="1:7" ht="15.75">
      <c r="A9778" s="126"/>
      <c r="B9778" s="257"/>
      <c r="C9778" s="95"/>
      <c r="D9778" s="95"/>
      <c r="E9778" s="95"/>
      <c r="F9778" s="95"/>
      <c r="G9778" s="258"/>
    </row>
    <row r="9779" spans="1:7" ht="15.75">
      <c r="A9779" s="126"/>
      <c r="B9779" s="257"/>
      <c r="C9779" s="95"/>
      <c r="D9779" s="95"/>
      <c r="E9779" s="95"/>
      <c r="F9779" s="95"/>
      <c r="G9779" s="258"/>
    </row>
    <row r="9780" spans="1:7" ht="15.75">
      <c r="A9780" s="126"/>
      <c r="B9780" s="257"/>
      <c r="C9780" s="95"/>
      <c r="D9780" s="95"/>
      <c r="E9780" s="95"/>
      <c r="F9780" s="95"/>
      <c r="G9780" s="258"/>
    </row>
    <row r="9781" spans="1:7" ht="15.75">
      <c r="A9781" s="126"/>
      <c r="B9781" s="257"/>
      <c r="C9781" s="95"/>
      <c r="D9781" s="95"/>
      <c r="E9781" s="95"/>
      <c r="F9781" s="95"/>
      <c r="G9781" s="258"/>
    </row>
    <row r="9782" spans="1:7" ht="15.75">
      <c r="A9782" s="126"/>
      <c r="B9782" s="257"/>
      <c r="C9782" s="95"/>
      <c r="D9782" s="95"/>
      <c r="E9782" s="95"/>
      <c r="F9782" s="95"/>
      <c r="G9782" s="258"/>
    </row>
    <row r="9783" spans="1:7" ht="15.75">
      <c r="A9783" s="126"/>
      <c r="B9783" s="257"/>
      <c r="C9783" s="95"/>
      <c r="D9783" s="95"/>
      <c r="E9783" s="95"/>
      <c r="F9783" s="95"/>
      <c r="G9783" s="258"/>
    </row>
    <row r="9784" spans="1:7" ht="15.75">
      <c r="A9784" s="126"/>
      <c r="B9784" s="257"/>
      <c r="C9784" s="95"/>
      <c r="D9784" s="95"/>
      <c r="E9784" s="95"/>
      <c r="F9784" s="95"/>
      <c r="G9784" s="258"/>
    </row>
    <row r="9785" spans="1:7" ht="15.75">
      <c r="A9785" s="126"/>
      <c r="B9785" s="257"/>
      <c r="C9785" s="95"/>
      <c r="D9785" s="95"/>
      <c r="E9785" s="95"/>
      <c r="F9785" s="95"/>
      <c r="G9785" s="258"/>
    </row>
    <row r="9786" spans="1:7" ht="15.75">
      <c r="A9786" s="126"/>
      <c r="B9786" s="257"/>
      <c r="C9786" s="95"/>
      <c r="D9786" s="95"/>
      <c r="E9786" s="95"/>
      <c r="F9786" s="95"/>
      <c r="G9786" s="258"/>
    </row>
    <row r="9787" spans="1:7" ht="15.75">
      <c r="A9787" s="126"/>
      <c r="B9787" s="257"/>
      <c r="C9787" s="95"/>
      <c r="D9787" s="95"/>
      <c r="E9787" s="95"/>
      <c r="F9787" s="95"/>
      <c r="G9787" s="258"/>
    </row>
    <row r="9788" spans="1:7" ht="15.75">
      <c r="A9788" s="126"/>
      <c r="B9788" s="257"/>
      <c r="C9788" s="95"/>
      <c r="D9788" s="95"/>
      <c r="E9788" s="95"/>
      <c r="F9788" s="95"/>
      <c r="G9788" s="258"/>
    </row>
    <row r="9789" spans="1:7" ht="15.75">
      <c r="A9789" s="126"/>
      <c r="B9789" s="257"/>
      <c r="C9789" s="95"/>
      <c r="D9789" s="95"/>
      <c r="E9789" s="95"/>
      <c r="F9789" s="95"/>
      <c r="G9789" s="258"/>
    </row>
    <row r="9790" spans="1:7" ht="15.75">
      <c r="A9790" s="126"/>
      <c r="B9790" s="257"/>
      <c r="C9790" s="95"/>
      <c r="D9790" s="95"/>
      <c r="E9790" s="95"/>
      <c r="F9790" s="95"/>
      <c r="G9790" s="258"/>
    </row>
    <row r="9791" spans="1:7" ht="15.75">
      <c r="A9791" s="126"/>
      <c r="B9791" s="257"/>
      <c r="C9791" s="95"/>
      <c r="D9791" s="95"/>
      <c r="E9791" s="95"/>
      <c r="F9791" s="95"/>
      <c r="G9791" s="258"/>
    </row>
    <row r="9792" spans="1:7" ht="15.75">
      <c r="A9792" s="126"/>
      <c r="B9792" s="257"/>
      <c r="C9792" s="95"/>
      <c r="D9792" s="95"/>
      <c r="E9792" s="95"/>
      <c r="F9792" s="95"/>
      <c r="G9792" s="258"/>
    </row>
    <row r="9793" spans="1:7" ht="15.75">
      <c r="A9793" s="126"/>
      <c r="B9793" s="257"/>
      <c r="C9793" s="95"/>
      <c r="D9793" s="95"/>
      <c r="E9793" s="95"/>
      <c r="F9793" s="95"/>
      <c r="G9793" s="258"/>
    </row>
    <row r="9794" spans="1:7" ht="15.75">
      <c r="A9794" s="126"/>
      <c r="B9794" s="257"/>
      <c r="C9794" s="95"/>
      <c r="D9794" s="95"/>
      <c r="E9794" s="95"/>
      <c r="F9794" s="95"/>
      <c r="G9794" s="258"/>
    </row>
    <row r="9795" spans="1:7" ht="15.75">
      <c r="A9795" s="126"/>
      <c r="B9795" s="257"/>
      <c r="C9795" s="95"/>
      <c r="D9795" s="95"/>
      <c r="E9795" s="95"/>
      <c r="F9795" s="95"/>
      <c r="G9795" s="258"/>
    </row>
    <row r="9796" spans="1:7" ht="15.75">
      <c r="A9796" s="126"/>
      <c r="B9796" s="257"/>
      <c r="C9796" s="95"/>
      <c r="D9796" s="95"/>
      <c r="E9796" s="95"/>
      <c r="F9796" s="95"/>
      <c r="G9796" s="258"/>
    </row>
    <row r="9797" spans="1:7" ht="15.75">
      <c r="A9797" s="126"/>
      <c r="B9797" s="257"/>
      <c r="C9797" s="95"/>
      <c r="D9797" s="95"/>
      <c r="E9797" s="95"/>
      <c r="F9797" s="95"/>
      <c r="G9797" s="258"/>
    </row>
    <row r="9798" spans="1:7" ht="15.75">
      <c r="A9798" s="126"/>
      <c r="B9798" s="257"/>
      <c r="C9798" s="95"/>
      <c r="D9798" s="95"/>
      <c r="E9798" s="95"/>
      <c r="F9798" s="95"/>
      <c r="G9798" s="258"/>
    </row>
    <row r="9799" spans="1:7" ht="15.75">
      <c r="A9799" s="126"/>
      <c r="B9799" s="257"/>
      <c r="C9799" s="95"/>
      <c r="D9799" s="95"/>
      <c r="E9799" s="95"/>
      <c r="F9799" s="95"/>
      <c r="G9799" s="258"/>
    </row>
    <row r="9800" spans="1:7" ht="15.75">
      <c r="A9800" s="126"/>
      <c r="B9800" s="257"/>
      <c r="C9800" s="95"/>
      <c r="D9800" s="95"/>
      <c r="E9800" s="95"/>
      <c r="F9800" s="95"/>
      <c r="G9800" s="258"/>
    </row>
    <row r="9801" spans="1:7" ht="15.75">
      <c r="A9801" s="126"/>
      <c r="B9801" s="257"/>
      <c r="C9801" s="95"/>
      <c r="D9801" s="95"/>
      <c r="E9801" s="95"/>
      <c r="F9801" s="95"/>
      <c r="G9801" s="258"/>
    </row>
    <row r="9802" spans="1:7" ht="15.75">
      <c r="A9802" s="126"/>
      <c r="B9802" s="257"/>
      <c r="C9802" s="95"/>
      <c r="D9802" s="95"/>
      <c r="E9802" s="95"/>
      <c r="F9802" s="95"/>
      <c r="G9802" s="258"/>
    </row>
    <row r="9803" spans="1:7" ht="15.75">
      <c r="A9803" s="126"/>
      <c r="B9803" s="257"/>
      <c r="C9803" s="95"/>
      <c r="D9803" s="95"/>
      <c r="E9803" s="95"/>
      <c r="F9803" s="95"/>
      <c r="G9803" s="258"/>
    </row>
    <row r="9804" spans="1:7" ht="15.75">
      <c r="A9804" s="126"/>
      <c r="B9804" s="257"/>
      <c r="C9804" s="95"/>
      <c r="D9804" s="95"/>
      <c r="E9804" s="95"/>
      <c r="F9804" s="95"/>
      <c r="G9804" s="258"/>
    </row>
    <row r="9805" spans="1:7" ht="15.75">
      <c r="A9805" s="126"/>
      <c r="B9805" s="257"/>
      <c r="C9805" s="95"/>
      <c r="D9805" s="95"/>
      <c r="E9805" s="95"/>
      <c r="F9805" s="95"/>
      <c r="G9805" s="258"/>
    </row>
    <row r="9806" spans="1:7" ht="15.75">
      <c r="A9806" s="126"/>
      <c r="B9806" s="257"/>
      <c r="C9806" s="95"/>
      <c r="D9806" s="95"/>
      <c r="E9806" s="95"/>
      <c r="F9806" s="95"/>
      <c r="G9806" s="258"/>
    </row>
    <row r="9807" spans="1:7" ht="15.75">
      <c r="A9807" s="126"/>
      <c r="B9807" s="257"/>
      <c r="C9807" s="95"/>
      <c r="D9807" s="95"/>
      <c r="E9807" s="95"/>
      <c r="F9807" s="95"/>
      <c r="G9807" s="258"/>
    </row>
    <row r="9808" spans="1:7" ht="15.75">
      <c r="A9808" s="126"/>
      <c r="B9808" s="257"/>
      <c r="C9808" s="95"/>
      <c r="D9808" s="95"/>
      <c r="E9808" s="95"/>
      <c r="F9808" s="95"/>
      <c r="G9808" s="258"/>
    </row>
    <row r="9809" spans="1:7" ht="15.75">
      <c r="A9809" s="126"/>
      <c r="B9809" s="257"/>
      <c r="C9809" s="95"/>
      <c r="D9809" s="95"/>
      <c r="E9809" s="95"/>
      <c r="F9809" s="95"/>
      <c r="G9809" s="258"/>
    </row>
    <row r="9810" spans="1:7" ht="15.75">
      <c r="A9810" s="126"/>
      <c r="B9810" s="257"/>
      <c r="C9810" s="95"/>
      <c r="D9810" s="95"/>
      <c r="E9810" s="95"/>
      <c r="F9810" s="95"/>
      <c r="G9810" s="258"/>
    </row>
    <row r="9811" spans="1:7" ht="15.75">
      <c r="A9811" s="126"/>
      <c r="B9811" s="257"/>
      <c r="C9811" s="95"/>
      <c r="D9811" s="95"/>
      <c r="E9811" s="95"/>
      <c r="F9811" s="95"/>
      <c r="G9811" s="258"/>
    </row>
    <row r="9812" spans="1:7" ht="15.75">
      <c r="A9812" s="126"/>
      <c r="B9812" s="257"/>
      <c r="C9812" s="95"/>
      <c r="D9812" s="95"/>
      <c r="E9812" s="95"/>
      <c r="F9812" s="95"/>
      <c r="G9812" s="258"/>
    </row>
    <row r="9813" spans="1:7" ht="15.75">
      <c r="A9813" s="126"/>
      <c r="B9813" s="257"/>
      <c r="C9813" s="95"/>
      <c r="D9813" s="95"/>
      <c r="E9813" s="95"/>
      <c r="F9813" s="95"/>
      <c r="G9813" s="258"/>
    </row>
    <row r="9814" spans="1:7" ht="15.75">
      <c r="A9814" s="126"/>
      <c r="B9814" s="257"/>
      <c r="C9814" s="95"/>
      <c r="D9814" s="95"/>
      <c r="E9814" s="95"/>
      <c r="F9814" s="95"/>
      <c r="G9814" s="258"/>
    </row>
    <row r="9815" spans="1:7" ht="15.75">
      <c r="A9815" s="126"/>
      <c r="B9815" s="257"/>
      <c r="C9815" s="95"/>
      <c r="D9815" s="95"/>
      <c r="E9815" s="95"/>
      <c r="F9815" s="95"/>
      <c r="G9815" s="258"/>
    </row>
    <row r="9816" spans="1:7" ht="15.75">
      <c r="A9816" s="126"/>
      <c r="B9816" s="257"/>
      <c r="C9816" s="95"/>
      <c r="D9816" s="95"/>
      <c r="E9816" s="95"/>
      <c r="F9816" s="95"/>
      <c r="G9816" s="258"/>
    </row>
    <row r="9817" spans="1:7" ht="15.75">
      <c r="A9817" s="126"/>
      <c r="B9817" s="257"/>
      <c r="C9817" s="95"/>
      <c r="D9817" s="95"/>
      <c r="E9817" s="95"/>
      <c r="F9817" s="95"/>
      <c r="G9817" s="258"/>
    </row>
    <row r="9818" spans="1:7" ht="15.75">
      <c r="A9818" s="126"/>
      <c r="B9818" s="257"/>
      <c r="C9818" s="95"/>
      <c r="D9818" s="95"/>
      <c r="E9818" s="95"/>
      <c r="F9818" s="95"/>
      <c r="G9818" s="258"/>
    </row>
    <row r="9819" spans="1:7" ht="15.75">
      <c r="A9819" s="126"/>
      <c r="B9819" s="257"/>
      <c r="C9819" s="95"/>
      <c r="D9819" s="95"/>
      <c r="E9819" s="95"/>
      <c r="F9819" s="95"/>
      <c r="G9819" s="258"/>
    </row>
    <row r="9820" spans="1:7" ht="15.75">
      <c r="A9820" s="126"/>
      <c r="B9820" s="257"/>
      <c r="C9820" s="95"/>
      <c r="D9820" s="95"/>
      <c r="E9820" s="95"/>
      <c r="F9820" s="95"/>
      <c r="G9820" s="258"/>
    </row>
    <row r="9821" spans="1:7" ht="15.75">
      <c r="A9821" s="126"/>
      <c r="B9821" s="257"/>
      <c r="C9821" s="95"/>
      <c r="D9821" s="95"/>
      <c r="E9821" s="95"/>
      <c r="F9821" s="95"/>
      <c r="G9821" s="258"/>
    </row>
    <row r="9822" spans="1:7" ht="15.75">
      <c r="A9822" s="126"/>
      <c r="B9822" s="257"/>
      <c r="C9822" s="95"/>
      <c r="D9822" s="95"/>
      <c r="E9822" s="95"/>
      <c r="F9822" s="95"/>
      <c r="G9822" s="258"/>
    </row>
    <row r="9823" spans="1:7" ht="15.75">
      <c r="A9823" s="126"/>
      <c r="B9823" s="257"/>
      <c r="C9823" s="95"/>
      <c r="D9823" s="95"/>
      <c r="E9823" s="95"/>
      <c r="F9823" s="95"/>
      <c r="G9823" s="258"/>
    </row>
    <row r="9824" spans="1:7" ht="15.75">
      <c r="A9824" s="126"/>
      <c r="B9824" s="257"/>
      <c r="C9824" s="95"/>
      <c r="D9824" s="95"/>
      <c r="E9824" s="95"/>
      <c r="F9824" s="95"/>
      <c r="G9824" s="258"/>
    </row>
    <row r="9825" spans="1:7" ht="15.75">
      <c r="A9825" s="126"/>
      <c r="B9825" s="257"/>
      <c r="C9825" s="95"/>
      <c r="D9825" s="95"/>
      <c r="E9825" s="95"/>
      <c r="F9825" s="95"/>
      <c r="G9825" s="258"/>
    </row>
    <row r="9826" spans="1:7" ht="15.75">
      <c r="A9826" s="126"/>
      <c r="B9826" s="257"/>
      <c r="C9826" s="95"/>
      <c r="D9826" s="95"/>
      <c r="E9826" s="95"/>
      <c r="F9826" s="95"/>
      <c r="G9826" s="258"/>
    </row>
    <row r="9827" spans="1:7" ht="15.75">
      <c r="A9827" s="126"/>
      <c r="B9827" s="257"/>
      <c r="C9827" s="95"/>
      <c r="D9827" s="95"/>
      <c r="E9827" s="95"/>
      <c r="F9827" s="95"/>
      <c r="G9827" s="258"/>
    </row>
    <row r="9828" spans="1:7" ht="15.75">
      <c r="A9828" s="126"/>
      <c r="B9828" s="257"/>
      <c r="C9828" s="95"/>
      <c r="D9828" s="95"/>
      <c r="E9828" s="95"/>
      <c r="F9828" s="95"/>
      <c r="G9828" s="258"/>
    </row>
    <row r="9829" spans="1:7" ht="15.75">
      <c r="A9829" s="126"/>
      <c r="B9829" s="257"/>
      <c r="C9829" s="95"/>
      <c r="D9829" s="95"/>
      <c r="E9829" s="95"/>
      <c r="F9829" s="95"/>
      <c r="G9829" s="258"/>
    </row>
    <row r="9830" spans="1:7" ht="15.75">
      <c r="A9830" s="126"/>
      <c r="B9830" s="257"/>
      <c r="C9830" s="95"/>
      <c r="D9830" s="95"/>
      <c r="E9830" s="95"/>
      <c r="F9830" s="95"/>
      <c r="G9830" s="258"/>
    </row>
    <row r="9831" spans="1:7" ht="15.75">
      <c r="A9831" s="126"/>
      <c r="B9831" s="257"/>
      <c r="C9831" s="95"/>
      <c r="D9831" s="95"/>
      <c r="E9831" s="95"/>
      <c r="F9831" s="95"/>
      <c r="G9831" s="258"/>
    </row>
    <row r="9832" spans="1:7" ht="15.75">
      <c r="A9832" s="126"/>
      <c r="B9832" s="257"/>
      <c r="C9832" s="95"/>
      <c r="D9832" s="95"/>
      <c r="E9832" s="95"/>
      <c r="F9832" s="95"/>
      <c r="G9832" s="258"/>
    </row>
    <row r="9833" spans="1:7" ht="15.75">
      <c r="A9833" s="126"/>
      <c r="B9833" s="257"/>
      <c r="C9833" s="95"/>
      <c r="D9833" s="95"/>
      <c r="E9833" s="95"/>
      <c r="F9833" s="95"/>
      <c r="G9833" s="258"/>
    </row>
    <row r="9834" spans="1:7" ht="15.75">
      <c r="A9834" s="126"/>
      <c r="B9834" s="257"/>
      <c r="C9834" s="95"/>
      <c r="D9834" s="95"/>
      <c r="E9834" s="95"/>
      <c r="F9834" s="95"/>
      <c r="G9834" s="258"/>
    </row>
    <row r="9835" spans="1:7" ht="15.75">
      <c r="A9835" s="126"/>
      <c r="B9835" s="257"/>
      <c r="C9835" s="95"/>
      <c r="D9835" s="95"/>
      <c r="E9835" s="95"/>
      <c r="F9835" s="95"/>
      <c r="G9835" s="258"/>
    </row>
    <row r="9836" spans="1:7" ht="15.75">
      <c r="A9836" s="126"/>
      <c r="B9836" s="257"/>
      <c r="C9836" s="95"/>
      <c r="D9836" s="95"/>
      <c r="E9836" s="95"/>
      <c r="F9836" s="95"/>
      <c r="G9836" s="258"/>
    </row>
    <row r="9837" spans="1:7" ht="15.75">
      <c r="A9837" s="126"/>
      <c r="B9837" s="257"/>
      <c r="C9837" s="95"/>
      <c r="D9837" s="95"/>
      <c r="E9837" s="95"/>
      <c r="F9837" s="95"/>
      <c r="G9837" s="258"/>
    </row>
    <row r="9838" spans="1:7" ht="15.75">
      <c r="A9838" s="126"/>
      <c r="B9838" s="257"/>
      <c r="C9838" s="95"/>
      <c r="D9838" s="95"/>
      <c r="E9838" s="95"/>
      <c r="F9838" s="95"/>
      <c r="G9838" s="258"/>
    </row>
    <row r="9839" spans="1:7" ht="15.75">
      <c r="A9839" s="126"/>
      <c r="B9839" s="257"/>
      <c r="C9839" s="95"/>
      <c r="D9839" s="95"/>
      <c r="E9839" s="95"/>
      <c r="F9839" s="95"/>
      <c r="G9839" s="258"/>
    </row>
    <row r="9840" spans="1:7" ht="15.75">
      <c r="A9840" s="126"/>
      <c r="B9840" s="257"/>
      <c r="C9840" s="95"/>
      <c r="D9840" s="95"/>
      <c r="E9840" s="95"/>
      <c r="F9840" s="95"/>
      <c r="G9840" s="258"/>
    </row>
    <row r="9841" spans="1:7" ht="15.75">
      <c r="A9841" s="126"/>
      <c r="B9841" s="257"/>
      <c r="C9841" s="95"/>
      <c r="D9841" s="95"/>
      <c r="E9841" s="95"/>
      <c r="F9841" s="95"/>
      <c r="G9841" s="258"/>
    </row>
    <row r="9842" spans="1:7" ht="15.75">
      <c r="A9842" s="126"/>
      <c r="B9842" s="257"/>
      <c r="C9842" s="95"/>
      <c r="D9842" s="95"/>
      <c r="E9842" s="95"/>
      <c r="F9842" s="95"/>
      <c r="G9842" s="258"/>
    </row>
    <row r="9843" spans="1:7" ht="15.75">
      <c r="A9843" s="126"/>
      <c r="B9843" s="257"/>
      <c r="C9843" s="95"/>
      <c r="D9843" s="95"/>
      <c r="E9843" s="95"/>
      <c r="F9843" s="95"/>
      <c r="G9843" s="258"/>
    </row>
    <row r="9844" spans="1:7" ht="15.75">
      <c r="A9844" s="126"/>
      <c r="B9844" s="257"/>
      <c r="C9844" s="95"/>
      <c r="D9844" s="95"/>
      <c r="E9844" s="95"/>
      <c r="F9844" s="95"/>
      <c r="G9844" s="258"/>
    </row>
    <row r="9845" spans="1:7" ht="15.75">
      <c r="A9845" s="126"/>
      <c r="B9845" s="257"/>
      <c r="C9845" s="95"/>
      <c r="D9845" s="95"/>
      <c r="E9845" s="95"/>
      <c r="F9845" s="95"/>
      <c r="G9845" s="258"/>
    </row>
    <row r="9846" spans="1:7" ht="15.75">
      <c r="A9846" s="126"/>
      <c r="B9846" s="257"/>
      <c r="C9846" s="95"/>
      <c r="D9846" s="95"/>
      <c r="E9846" s="95"/>
      <c r="F9846" s="95"/>
      <c r="G9846" s="258"/>
    </row>
    <row r="9847" spans="1:7" ht="15.75">
      <c r="A9847" s="126"/>
      <c r="B9847" s="257"/>
      <c r="C9847" s="95"/>
      <c r="D9847" s="95"/>
      <c r="E9847" s="95"/>
      <c r="F9847" s="95"/>
      <c r="G9847" s="258"/>
    </row>
    <row r="9848" spans="1:7" ht="15.75">
      <c r="A9848" s="126"/>
      <c r="B9848" s="257"/>
      <c r="C9848" s="95"/>
      <c r="D9848" s="95"/>
      <c r="E9848" s="95"/>
      <c r="F9848" s="95"/>
      <c r="G9848" s="258"/>
    </row>
    <row r="9849" spans="1:7" ht="15.75">
      <c r="A9849" s="126"/>
      <c r="B9849" s="257"/>
      <c r="C9849" s="95"/>
      <c r="D9849" s="95"/>
      <c r="E9849" s="95"/>
      <c r="F9849" s="95"/>
      <c r="G9849" s="258"/>
    </row>
    <row r="9850" spans="1:7" ht="15.75">
      <c r="A9850" s="126"/>
      <c r="B9850" s="257"/>
      <c r="C9850" s="95"/>
      <c r="D9850" s="95"/>
      <c r="E9850" s="95"/>
      <c r="F9850" s="95"/>
      <c r="G9850" s="258"/>
    </row>
    <row r="9851" spans="1:7" ht="15.75">
      <c r="A9851" s="126"/>
      <c r="B9851" s="257"/>
      <c r="C9851" s="95"/>
      <c r="D9851" s="95"/>
      <c r="E9851" s="95"/>
      <c r="F9851" s="95"/>
      <c r="G9851" s="258"/>
    </row>
    <row r="9852" spans="1:7" ht="15.75">
      <c r="A9852" s="126"/>
      <c r="B9852" s="257"/>
      <c r="C9852" s="95"/>
      <c r="D9852" s="95"/>
      <c r="E9852" s="95"/>
      <c r="F9852" s="95"/>
      <c r="G9852" s="258"/>
    </row>
    <row r="9853" spans="1:7" ht="15.75">
      <c r="A9853" s="126"/>
      <c r="B9853" s="257"/>
      <c r="C9853" s="95"/>
      <c r="D9853" s="95"/>
      <c r="E9853" s="95"/>
      <c r="F9853" s="95"/>
      <c r="G9853" s="258"/>
    </row>
    <row r="9854" spans="1:7" ht="15.75">
      <c r="A9854" s="126"/>
      <c r="B9854" s="257"/>
      <c r="C9854" s="95"/>
      <c r="D9854" s="95"/>
      <c r="E9854" s="95"/>
      <c r="F9854" s="95"/>
      <c r="G9854" s="258"/>
    </row>
    <row r="9855" spans="1:7" ht="15.75">
      <c r="A9855" s="126"/>
      <c r="B9855" s="257"/>
      <c r="C9855" s="95"/>
      <c r="D9855" s="95"/>
      <c r="E9855" s="95"/>
      <c r="F9855" s="95"/>
      <c r="G9855" s="258"/>
    </row>
    <row r="9856" spans="1:7" ht="15.75">
      <c r="A9856" s="126"/>
      <c r="B9856" s="257"/>
      <c r="C9856" s="95"/>
      <c r="D9856" s="95"/>
      <c r="E9856" s="95"/>
      <c r="F9856" s="95"/>
      <c r="G9856" s="258"/>
    </row>
    <row r="9857" spans="1:7" ht="15.75">
      <c r="A9857" s="126"/>
      <c r="B9857" s="257"/>
      <c r="C9857" s="95"/>
      <c r="D9857" s="95"/>
      <c r="E9857" s="95"/>
      <c r="F9857" s="95"/>
      <c r="G9857" s="258"/>
    </row>
    <row r="9858" spans="1:7" ht="15.75">
      <c r="A9858" s="126"/>
      <c r="B9858" s="257"/>
      <c r="C9858" s="95"/>
      <c r="D9858" s="95"/>
      <c r="E9858" s="95"/>
      <c r="F9858" s="95"/>
      <c r="G9858" s="258"/>
    </row>
    <row r="9859" spans="1:7" ht="15.75">
      <c r="A9859" s="126"/>
      <c r="B9859" s="257"/>
      <c r="C9859" s="95"/>
      <c r="D9859" s="95"/>
      <c r="E9859" s="95"/>
      <c r="F9859" s="95"/>
      <c r="G9859" s="258"/>
    </row>
    <row r="9860" spans="1:7" ht="15.75">
      <c r="A9860" s="126"/>
      <c r="B9860" s="257"/>
      <c r="C9860" s="95"/>
      <c r="D9860" s="95"/>
      <c r="E9860" s="95"/>
      <c r="F9860" s="95"/>
      <c r="G9860" s="258"/>
    </row>
    <row r="9861" spans="1:7" ht="15.75">
      <c r="A9861" s="126"/>
      <c r="B9861" s="257"/>
      <c r="C9861" s="95"/>
      <c r="D9861" s="95"/>
      <c r="E9861" s="95"/>
      <c r="F9861" s="95"/>
      <c r="G9861" s="258"/>
    </row>
    <row r="9862" spans="1:7" ht="15.75">
      <c r="A9862" s="126"/>
      <c r="B9862" s="257"/>
      <c r="C9862" s="95"/>
      <c r="D9862" s="95"/>
      <c r="E9862" s="95"/>
      <c r="F9862" s="95"/>
      <c r="G9862" s="258"/>
    </row>
    <row r="9863" spans="1:7" ht="15.75">
      <c r="A9863" s="126"/>
      <c r="B9863" s="257"/>
      <c r="C9863" s="95"/>
      <c r="D9863" s="95"/>
      <c r="E9863" s="95"/>
      <c r="F9863" s="95"/>
      <c r="G9863" s="258"/>
    </row>
    <row r="9864" spans="1:7" ht="15.75">
      <c r="A9864" s="126"/>
      <c r="B9864" s="257"/>
      <c r="C9864" s="95"/>
      <c r="D9864" s="95"/>
      <c r="E9864" s="95"/>
      <c r="F9864" s="95"/>
      <c r="G9864" s="258"/>
    </row>
    <row r="9865" spans="1:7" ht="15.75">
      <c r="A9865" s="126"/>
      <c r="B9865" s="257"/>
      <c r="C9865" s="95"/>
      <c r="D9865" s="95"/>
      <c r="E9865" s="95"/>
      <c r="F9865" s="95"/>
      <c r="G9865" s="258"/>
    </row>
    <row r="9866" spans="1:7" ht="15.75">
      <c r="A9866" s="126"/>
      <c r="B9866" s="257"/>
      <c r="C9866" s="95"/>
      <c r="D9866" s="95"/>
      <c r="E9866" s="95"/>
      <c r="F9866" s="95"/>
      <c r="G9866" s="258"/>
    </row>
    <row r="9867" spans="1:7" ht="15.75">
      <c r="A9867" s="126"/>
      <c r="B9867" s="257"/>
      <c r="C9867" s="95"/>
      <c r="D9867" s="95"/>
      <c r="E9867" s="95"/>
      <c r="F9867" s="95"/>
      <c r="G9867" s="258"/>
    </row>
    <row r="9868" spans="1:7" ht="15.75">
      <c r="A9868" s="126"/>
      <c r="B9868" s="257"/>
      <c r="C9868" s="95"/>
      <c r="D9868" s="95"/>
      <c r="E9868" s="95"/>
      <c r="F9868" s="95"/>
      <c r="G9868" s="258"/>
    </row>
    <row r="9869" spans="1:7" ht="15.75">
      <c r="A9869" s="126"/>
      <c r="B9869" s="257"/>
      <c r="C9869" s="95"/>
      <c r="D9869" s="95"/>
      <c r="E9869" s="95"/>
      <c r="F9869" s="95"/>
      <c r="G9869" s="258"/>
    </row>
    <row r="9870" spans="1:7" ht="15.75">
      <c r="A9870" s="126"/>
      <c r="B9870" s="257"/>
      <c r="C9870" s="95"/>
      <c r="D9870" s="95"/>
      <c r="E9870" s="95"/>
      <c r="F9870" s="95"/>
      <c r="G9870" s="258"/>
    </row>
    <row r="9871" spans="1:7" ht="15.75">
      <c r="A9871" s="126"/>
      <c r="B9871" s="257"/>
      <c r="C9871" s="95"/>
      <c r="D9871" s="95"/>
      <c r="E9871" s="95"/>
      <c r="F9871" s="95"/>
      <c r="G9871" s="258"/>
    </row>
    <row r="9872" spans="1:7" ht="15.75">
      <c r="A9872" s="126"/>
      <c r="B9872" s="257"/>
      <c r="C9872" s="95"/>
      <c r="D9872" s="95"/>
      <c r="E9872" s="95"/>
      <c r="F9872" s="95"/>
      <c r="G9872" s="258"/>
    </row>
    <row r="9873" spans="1:7" ht="15.75">
      <c r="A9873" s="126"/>
      <c r="B9873" s="257"/>
      <c r="C9873" s="95"/>
      <c r="D9873" s="95"/>
      <c r="E9873" s="95"/>
      <c r="F9873" s="95"/>
      <c r="G9873" s="258"/>
    </row>
    <row r="9874" spans="1:7" ht="15.75">
      <c r="A9874" s="126"/>
      <c r="B9874" s="257"/>
      <c r="C9874" s="95"/>
      <c r="D9874" s="95"/>
      <c r="E9874" s="95"/>
      <c r="F9874" s="95"/>
      <c r="G9874" s="258"/>
    </row>
    <row r="9875" spans="1:7" ht="15.75">
      <c r="A9875" s="126"/>
      <c r="B9875" s="257"/>
      <c r="C9875" s="95"/>
      <c r="D9875" s="95"/>
      <c r="E9875" s="95"/>
      <c r="F9875" s="95"/>
      <c r="G9875" s="258"/>
    </row>
    <row r="9876" spans="1:7" ht="15.75">
      <c r="A9876" s="126"/>
      <c r="B9876" s="257"/>
      <c r="C9876" s="95"/>
      <c r="D9876" s="95"/>
      <c r="E9876" s="95"/>
      <c r="F9876" s="95"/>
      <c r="G9876" s="258"/>
    </row>
    <row r="9877" spans="1:7" ht="15.75">
      <c r="A9877" s="126"/>
      <c r="B9877" s="257"/>
      <c r="C9877" s="95"/>
      <c r="D9877" s="95"/>
      <c r="E9877" s="95"/>
      <c r="F9877" s="95"/>
      <c r="G9877" s="258"/>
    </row>
    <row r="9878" spans="1:7" ht="15.75">
      <c r="A9878" s="126"/>
      <c r="B9878" s="257"/>
      <c r="C9878" s="95"/>
      <c r="D9878" s="95"/>
      <c r="E9878" s="95"/>
      <c r="F9878" s="95"/>
      <c r="G9878" s="258"/>
    </row>
    <row r="9879" spans="1:7" ht="15.75">
      <c r="A9879" s="126"/>
      <c r="B9879" s="257"/>
      <c r="C9879" s="95"/>
      <c r="D9879" s="95"/>
      <c r="E9879" s="95"/>
      <c r="F9879" s="95"/>
      <c r="G9879" s="258"/>
    </row>
    <row r="9880" spans="1:7" ht="15.75">
      <c r="A9880" s="126"/>
      <c r="B9880" s="257"/>
      <c r="C9880" s="95"/>
      <c r="D9880" s="95"/>
      <c r="E9880" s="95"/>
      <c r="F9880" s="95"/>
      <c r="G9880" s="258"/>
    </row>
    <row r="9881" spans="1:7" ht="15.75">
      <c r="A9881" s="126"/>
      <c r="B9881" s="257"/>
      <c r="C9881" s="95"/>
      <c r="D9881" s="95"/>
      <c r="E9881" s="95"/>
      <c r="F9881" s="95"/>
      <c r="G9881" s="258"/>
    </row>
    <row r="9882" spans="1:7" ht="15.75">
      <c r="A9882" s="126"/>
      <c r="B9882" s="257"/>
      <c r="C9882" s="95"/>
      <c r="D9882" s="95"/>
      <c r="E9882" s="95"/>
      <c r="F9882" s="95"/>
      <c r="G9882" s="258"/>
    </row>
    <row r="9883" spans="1:7" ht="15.75">
      <c r="A9883" s="126"/>
      <c r="B9883" s="257"/>
      <c r="C9883" s="95"/>
      <c r="D9883" s="95"/>
      <c r="E9883" s="95"/>
      <c r="F9883" s="95"/>
      <c r="G9883" s="258"/>
    </row>
    <row r="9884" spans="1:7" ht="15.75">
      <c r="A9884" s="126"/>
      <c r="B9884" s="257"/>
      <c r="C9884" s="95"/>
      <c r="D9884" s="95"/>
      <c r="E9884" s="95"/>
      <c r="F9884" s="95"/>
      <c r="G9884" s="258"/>
    </row>
    <row r="9885" spans="1:7" ht="15.75">
      <c r="A9885" s="126"/>
      <c r="B9885" s="257"/>
      <c r="C9885" s="95"/>
      <c r="D9885" s="95"/>
      <c r="E9885" s="95"/>
      <c r="F9885" s="95"/>
      <c r="G9885" s="258"/>
    </row>
    <row r="9886" spans="1:7" ht="15.75">
      <c r="A9886" s="126"/>
      <c r="B9886" s="257"/>
      <c r="C9886" s="95"/>
      <c r="D9886" s="95"/>
      <c r="E9886" s="95"/>
      <c r="F9886" s="95"/>
      <c r="G9886" s="258"/>
    </row>
    <row r="9887" spans="1:7" ht="15.75">
      <c r="A9887" s="126"/>
      <c r="B9887" s="257"/>
      <c r="C9887" s="95"/>
      <c r="D9887" s="95"/>
      <c r="E9887" s="95"/>
      <c r="F9887" s="95"/>
      <c r="G9887" s="258"/>
    </row>
    <row r="9888" spans="1:7" ht="15.75">
      <c r="A9888" s="126"/>
      <c r="B9888" s="257"/>
      <c r="C9888" s="95"/>
      <c r="D9888" s="95"/>
      <c r="E9888" s="95"/>
      <c r="F9888" s="95"/>
      <c r="G9888" s="258"/>
    </row>
    <row r="9889" spans="1:7" ht="15.75">
      <c r="A9889" s="126"/>
      <c r="B9889" s="257"/>
      <c r="C9889" s="95"/>
      <c r="D9889" s="95"/>
      <c r="E9889" s="95"/>
      <c r="F9889" s="95"/>
      <c r="G9889" s="258"/>
    </row>
    <row r="9890" spans="1:7" ht="15.75">
      <c r="A9890" s="126"/>
      <c r="B9890" s="257"/>
      <c r="C9890" s="95"/>
      <c r="D9890" s="95"/>
      <c r="E9890" s="95"/>
      <c r="F9890" s="95"/>
      <c r="G9890" s="258"/>
    </row>
    <row r="9891" spans="1:7" ht="15.75">
      <c r="A9891" s="126"/>
      <c r="B9891" s="257"/>
      <c r="C9891" s="95"/>
      <c r="D9891" s="95"/>
      <c r="E9891" s="95"/>
      <c r="F9891" s="95"/>
      <c r="G9891" s="258"/>
    </row>
    <row r="9892" spans="1:7" ht="15.75">
      <c r="A9892" s="126"/>
      <c r="B9892" s="257"/>
      <c r="C9892" s="95"/>
      <c r="D9892" s="95"/>
      <c r="E9892" s="95"/>
      <c r="F9892" s="95"/>
      <c r="G9892" s="258"/>
    </row>
    <row r="9893" spans="1:7" ht="15.75">
      <c r="A9893" s="126"/>
      <c r="B9893" s="257"/>
      <c r="C9893" s="95"/>
      <c r="D9893" s="95"/>
      <c r="E9893" s="95"/>
      <c r="F9893" s="95"/>
      <c r="G9893" s="258"/>
    </row>
    <row r="9894" spans="1:7" ht="15.75">
      <c r="A9894" s="126"/>
      <c r="B9894" s="257"/>
      <c r="C9894" s="95"/>
      <c r="D9894" s="95"/>
      <c r="E9894" s="95"/>
      <c r="F9894" s="95"/>
      <c r="G9894" s="258"/>
    </row>
    <row r="9895" spans="1:7" ht="15.75">
      <c r="A9895" s="126"/>
      <c r="B9895" s="257"/>
      <c r="C9895" s="95"/>
      <c r="D9895" s="95"/>
      <c r="E9895" s="95"/>
      <c r="F9895" s="95"/>
      <c r="G9895" s="258"/>
    </row>
    <row r="9896" spans="1:7" ht="15.75">
      <c r="A9896" s="126"/>
      <c r="B9896" s="257"/>
      <c r="C9896" s="95"/>
      <c r="D9896" s="95"/>
      <c r="E9896" s="95"/>
      <c r="F9896" s="95"/>
      <c r="G9896" s="258"/>
    </row>
    <row r="9897" spans="1:7" ht="15.75">
      <c r="A9897" s="126"/>
      <c r="B9897" s="257"/>
      <c r="C9897" s="95"/>
      <c r="D9897" s="95"/>
      <c r="E9897" s="95"/>
      <c r="F9897" s="95"/>
      <c r="G9897" s="258"/>
    </row>
    <row r="9898" spans="1:7" ht="15.75">
      <c r="A9898" s="126"/>
      <c r="B9898" s="257"/>
      <c r="C9898" s="95"/>
      <c r="D9898" s="95"/>
      <c r="E9898" s="95"/>
      <c r="F9898" s="95"/>
      <c r="G9898" s="258"/>
    </row>
    <row r="9899" spans="1:7" ht="15.75">
      <c r="A9899" s="126"/>
      <c r="B9899" s="257"/>
      <c r="C9899" s="95"/>
      <c r="D9899" s="95"/>
      <c r="E9899" s="95"/>
      <c r="F9899" s="95"/>
      <c r="G9899" s="258"/>
    </row>
    <row r="9900" spans="1:7" ht="15.75">
      <c r="A9900" s="126"/>
      <c r="B9900" s="257"/>
      <c r="C9900" s="95"/>
      <c r="D9900" s="95"/>
      <c r="E9900" s="95"/>
      <c r="F9900" s="95"/>
      <c r="G9900" s="258"/>
    </row>
    <row r="9901" spans="1:7" ht="15.75">
      <c r="A9901" s="126"/>
      <c r="B9901" s="257"/>
      <c r="C9901" s="95"/>
      <c r="D9901" s="95"/>
      <c r="E9901" s="95"/>
      <c r="F9901" s="95"/>
      <c r="G9901" s="258"/>
    </row>
    <row r="9902" spans="1:7" ht="15.75">
      <c r="A9902" s="126"/>
      <c r="B9902" s="257"/>
      <c r="C9902" s="95"/>
      <c r="D9902" s="95"/>
      <c r="E9902" s="95"/>
      <c r="F9902" s="95"/>
      <c r="G9902" s="258"/>
    </row>
    <row r="9903" spans="1:7" ht="15.75">
      <c r="A9903" s="126"/>
      <c r="B9903" s="257"/>
      <c r="C9903" s="95"/>
      <c r="D9903" s="95"/>
      <c r="E9903" s="95"/>
      <c r="F9903" s="95"/>
      <c r="G9903" s="258"/>
    </row>
    <row r="9904" spans="1:7" ht="15.75">
      <c r="A9904" s="126"/>
      <c r="B9904" s="257"/>
      <c r="C9904" s="95"/>
      <c r="D9904" s="95"/>
      <c r="E9904" s="95"/>
      <c r="F9904" s="95"/>
      <c r="G9904" s="258"/>
    </row>
    <row r="9905" spans="1:7" ht="15.75">
      <c r="A9905" s="126"/>
      <c r="B9905" s="257"/>
      <c r="C9905" s="95"/>
      <c r="D9905" s="95"/>
      <c r="E9905" s="95"/>
      <c r="F9905" s="95"/>
      <c r="G9905" s="258"/>
    </row>
    <row r="9906" spans="1:7" ht="15.75">
      <c r="A9906" s="126"/>
      <c r="B9906" s="257"/>
      <c r="C9906" s="95"/>
      <c r="D9906" s="95"/>
      <c r="E9906" s="95"/>
      <c r="F9906" s="95"/>
      <c r="G9906" s="258"/>
    </row>
    <row r="9907" spans="1:7" ht="15.75">
      <c r="A9907" s="126"/>
      <c r="B9907" s="257"/>
      <c r="C9907" s="95"/>
      <c r="D9907" s="95"/>
      <c r="E9907" s="95"/>
      <c r="F9907" s="95"/>
      <c r="G9907" s="258"/>
    </row>
    <row r="9908" spans="1:7" ht="15.75">
      <c r="A9908" s="126"/>
      <c r="B9908" s="257"/>
      <c r="C9908" s="95"/>
      <c r="D9908" s="95"/>
      <c r="E9908" s="95"/>
      <c r="F9908" s="95"/>
      <c r="G9908" s="258"/>
    </row>
    <row r="9909" spans="1:7" ht="15.75">
      <c r="A9909" s="126"/>
      <c r="B9909" s="257"/>
      <c r="C9909" s="95"/>
      <c r="D9909" s="95"/>
      <c r="E9909" s="95"/>
      <c r="F9909" s="95"/>
      <c r="G9909" s="258"/>
    </row>
    <row r="9910" spans="1:7" ht="15.75">
      <c r="A9910" s="126"/>
      <c r="B9910" s="257"/>
      <c r="C9910" s="95"/>
      <c r="D9910" s="95"/>
      <c r="E9910" s="95"/>
      <c r="F9910" s="95"/>
      <c r="G9910" s="258"/>
    </row>
    <row r="9911" spans="1:7" ht="15.75">
      <c r="A9911" s="126"/>
      <c r="B9911" s="257"/>
      <c r="C9911" s="95"/>
      <c r="D9911" s="95"/>
      <c r="E9911" s="95"/>
      <c r="F9911" s="95"/>
      <c r="G9911" s="258"/>
    </row>
    <row r="9912" spans="1:7" ht="15.75">
      <c r="A9912" s="126"/>
      <c r="B9912" s="257"/>
      <c r="C9912" s="95"/>
      <c r="D9912" s="95"/>
      <c r="E9912" s="95"/>
      <c r="F9912" s="95"/>
      <c r="G9912" s="258"/>
    </row>
    <row r="9913" spans="1:7" ht="15.75">
      <c r="A9913" s="126"/>
      <c r="B9913" s="257"/>
      <c r="C9913" s="95"/>
      <c r="D9913" s="95"/>
      <c r="E9913" s="95"/>
      <c r="F9913" s="95"/>
      <c r="G9913" s="258"/>
    </row>
    <row r="9914" spans="1:7" ht="15.75">
      <c r="A9914" s="126"/>
      <c r="B9914" s="257"/>
      <c r="C9914" s="95"/>
      <c r="D9914" s="95"/>
      <c r="E9914" s="95"/>
      <c r="F9914" s="95"/>
      <c r="G9914" s="258"/>
    </row>
    <row r="9915" spans="1:7" ht="15.75">
      <c r="A9915" s="126"/>
      <c r="B9915" s="257"/>
      <c r="C9915" s="95"/>
      <c r="D9915" s="95"/>
      <c r="E9915" s="95"/>
      <c r="F9915" s="95"/>
      <c r="G9915" s="258"/>
    </row>
    <row r="9916" spans="1:7" ht="15.75">
      <c r="A9916" s="126"/>
      <c r="B9916" s="257"/>
      <c r="C9916" s="95"/>
      <c r="D9916" s="95"/>
      <c r="E9916" s="95"/>
      <c r="F9916" s="95"/>
      <c r="G9916" s="258"/>
    </row>
    <row r="9917" spans="1:7" ht="15.75">
      <c r="A9917" s="126"/>
      <c r="B9917" s="257"/>
      <c r="C9917" s="95"/>
      <c r="D9917" s="95"/>
      <c r="E9917" s="95"/>
      <c r="F9917" s="95"/>
      <c r="G9917" s="258"/>
    </row>
    <row r="9918" spans="1:7" ht="15.75">
      <c r="A9918" s="126"/>
      <c r="B9918" s="257"/>
      <c r="C9918" s="95"/>
      <c r="D9918" s="95"/>
      <c r="E9918" s="95"/>
      <c r="F9918" s="95"/>
      <c r="G9918" s="258"/>
    </row>
    <row r="9919" spans="1:7" ht="15.75">
      <c r="A9919" s="126"/>
      <c r="B9919" s="257"/>
      <c r="C9919" s="95"/>
      <c r="D9919" s="95"/>
      <c r="E9919" s="95"/>
      <c r="F9919" s="95"/>
      <c r="G9919" s="258"/>
    </row>
    <row r="9920" spans="1:7" ht="15.75">
      <c r="A9920" s="126"/>
      <c r="B9920" s="257"/>
      <c r="C9920" s="95"/>
      <c r="D9920" s="95"/>
      <c r="E9920" s="95"/>
      <c r="F9920" s="95"/>
      <c r="G9920" s="258"/>
    </row>
    <row r="9921" spans="1:7" ht="15.75">
      <c r="A9921" s="126"/>
      <c r="B9921" s="257"/>
      <c r="C9921" s="95"/>
      <c r="D9921" s="95"/>
      <c r="E9921" s="95"/>
      <c r="F9921" s="95"/>
      <c r="G9921" s="258"/>
    </row>
    <row r="9922" spans="1:7" ht="15.75">
      <c r="A9922" s="126"/>
      <c r="B9922" s="257"/>
      <c r="C9922" s="95"/>
      <c r="D9922" s="95"/>
      <c r="E9922" s="95"/>
      <c r="F9922" s="95"/>
      <c r="G9922" s="258"/>
    </row>
    <row r="9923" spans="1:7" ht="15.75">
      <c r="A9923" s="126"/>
      <c r="B9923" s="257"/>
      <c r="C9923" s="95"/>
      <c r="D9923" s="95"/>
      <c r="E9923" s="95"/>
      <c r="F9923" s="95"/>
      <c r="G9923" s="258"/>
    </row>
    <row r="9924" spans="1:7" ht="15.75">
      <c r="A9924" s="126"/>
      <c r="B9924" s="257"/>
      <c r="C9924" s="95"/>
      <c r="D9924" s="95"/>
      <c r="E9924" s="95"/>
      <c r="F9924" s="95"/>
      <c r="G9924" s="258"/>
    </row>
    <row r="9925" spans="1:7" ht="15.75">
      <c r="A9925" s="126"/>
      <c r="B9925" s="257"/>
      <c r="C9925" s="95"/>
      <c r="D9925" s="95"/>
      <c r="E9925" s="95"/>
      <c r="F9925" s="95"/>
      <c r="G9925" s="258"/>
    </row>
    <row r="9926" spans="1:7" ht="15.75">
      <c r="A9926" s="126"/>
      <c r="B9926" s="257"/>
      <c r="C9926" s="95"/>
      <c r="D9926" s="95"/>
      <c r="E9926" s="95"/>
      <c r="F9926" s="95"/>
      <c r="G9926" s="258"/>
    </row>
    <row r="9927" spans="1:7" ht="15.75">
      <c r="A9927" s="126"/>
      <c r="B9927" s="257"/>
      <c r="C9927" s="95"/>
      <c r="D9927" s="95"/>
      <c r="E9927" s="95"/>
      <c r="F9927" s="95"/>
      <c r="G9927" s="258"/>
    </row>
    <row r="9928" spans="1:7" ht="15.75">
      <c r="A9928" s="126"/>
      <c r="B9928" s="257"/>
      <c r="C9928" s="95"/>
      <c r="D9928" s="95"/>
      <c r="E9928" s="95"/>
      <c r="F9928" s="95"/>
      <c r="G9928" s="258"/>
    </row>
    <row r="9929" spans="1:7" ht="15.75">
      <c r="A9929" s="126"/>
      <c r="B9929" s="257"/>
      <c r="C9929" s="95"/>
      <c r="D9929" s="95"/>
      <c r="E9929" s="95"/>
      <c r="F9929" s="95"/>
      <c r="G9929" s="258"/>
    </row>
    <row r="9930" spans="1:7" ht="15.75">
      <c r="A9930" s="126"/>
      <c r="B9930" s="257"/>
      <c r="C9930" s="95"/>
      <c r="D9930" s="95"/>
      <c r="E9930" s="95"/>
      <c r="F9930" s="95"/>
      <c r="G9930" s="258"/>
    </row>
    <row r="9931" spans="1:7" ht="15.75">
      <c r="A9931" s="126"/>
      <c r="B9931" s="257"/>
      <c r="C9931" s="95"/>
      <c r="D9931" s="95"/>
      <c r="E9931" s="95"/>
      <c r="F9931" s="95"/>
      <c r="G9931" s="258"/>
    </row>
    <row r="9932" spans="1:7" ht="15.75">
      <c r="A9932" s="126"/>
      <c r="B9932" s="257"/>
      <c r="C9932" s="95"/>
      <c r="D9932" s="95"/>
      <c r="E9932" s="95"/>
      <c r="F9932" s="95"/>
      <c r="G9932" s="258"/>
    </row>
    <row r="9933" spans="1:7" ht="15.75">
      <c r="A9933" s="126"/>
      <c r="B9933" s="257"/>
      <c r="C9933" s="95"/>
      <c r="D9933" s="95"/>
      <c r="E9933" s="95"/>
      <c r="F9933" s="95"/>
      <c r="G9933" s="258"/>
    </row>
    <row r="9934" spans="1:7" ht="15.75">
      <c r="A9934" s="126"/>
      <c r="B9934" s="257"/>
      <c r="C9934" s="95"/>
      <c r="D9934" s="95"/>
      <c r="E9934" s="95"/>
      <c r="F9934" s="95"/>
      <c r="G9934" s="258"/>
    </row>
    <row r="9935" spans="1:7" ht="15.75">
      <c r="A9935" s="126"/>
      <c r="B9935" s="257"/>
      <c r="C9935" s="95"/>
      <c r="D9935" s="95"/>
      <c r="E9935" s="95"/>
      <c r="F9935" s="95"/>
      <c r="G9935" s="258"/>
    </row>
    <row r="9936" spans="1:7" ht="15.75">
      <c r="A9936" s="126"/>
      <c r="B9936" s="257"/>
      <c r="C9936" s="95"/>
      <c r="D9936" s="95"/>
      <c r="E9936" s="95"/>
      <c r="F9936" s="95"/>
      <c r="G9936" s="258"/>
    </row>
    <row r="9937" spans="1:7" ht="15.75">
      <c r="A9937" s="126"/>
      <c r="B9937" s="257"/>
      <c r="C9937" s="95"/>
      <c r="D9937" s="95"/>
      <c r="E9937" s="95"/>
      <c r="F9937" s="95"/>
      <c r="G9937" s="258"/>
    </row>
    <row r="9938" spans="1:7" ht="15.75">
      <c r="A9938" s="126"/>
      <c r="B9938" s="257"/>
      <c r="C9938" s="95"/>
      <c r="D9938" s="95"/>
      <c r="E9938" s="95"/>
      <c r="F9938" s="95"/>
      <c r="G9938" s="258"/>
    </row>
    <row r="9939" spans="1:7" ht="15.75">
      <c r="A9939" s="126"/>
      <c r="B9939" s="257"/>
      <c r="C9939" s="95"/>
      <c r="D9939" s="95"/>
      <c r="E9939" s="95"/>
      <c r="F9939" s="95"/>
      <c r="G9939" s="258"/>
    </row>
    <row r="9940" spans="1:7" ht="15.75">
      <c r="A9940" s="126"/>
      <c r="B9940" s="257"/>
      <c r="C9940" s="95"/>
      <c r="D9940" s="95"/>
      <c r="E9940" s="95"/>
      <c r="F9940" s="95"/>
      <c r="G9940" s="258"/>
    </row>
    <row r="9941" spans="1:7" ht="15.75">
      <c r="A9941" s="126"/>
      <c r="B9941" s="257"/>
      <c r="C9941" s="95"/>
      <c r="D9941" s="95"/>
      <c r="E9941" s="95"/>
      <c r="F9941" s="95"/>
      <c r="G9941" s="258"/>
    </row>
    <row r="9942" spans="1:7" ht="15.75">
      <c r="A9942" s="126"/>
      <c r="B9942" s="257"/>
      <c r="C9942" s="95"/>
      <c r="D9942" s="95"/>
      <c r="E9942" s="95"/>
      <c r="F9942" s="95"/>
      <c r="G9942" s="258"/>
    </row>
    <row r="9943" spans="1:7" ht="15.75">
      <c r="A9943" s="126"/>
      <c r="B9943" s="257"/>
      <c r="C9943" s="95"/>
      <c r="D9943" s="95"/>
      <c r="E9943" s="95"/>
      <c r="F9943" s="95"/>
      <c r="G9943" s="258"/>
    </row>
    <row r="9944" spans="1:7" ht="15.75">
      <c r="A9944" s="126"/>
      <c r="B9944" s="257"/>
      <c r="C9944" s="95"/>
      <c r="D9944" s="95"/>
      <c r="E9944" s="95"/>
      <c r="F9944" s="95"/>
      <c r="G9944" s="258"/>
    </row>
    <row r="9945" spans="1:7" ht="15.75">
      <c r="A9945" s="126"/>
      <c r="B9945" s="257"/>
      <c r="C9945" s="95"/>
      <c r="D9945" s="95"/>
      <c r="E9945" s="95"/>
      <c r="F9945" s="95"/>
      <c r="G9945" s="258"/>
    </row>
    <row r="9946" spans="1:7" ht="15.75">
      <c r="A9946" s="126"/>
      <c r="B9946" s="257"/>
      <c r="C9946" s="95"/>
      <c r="D9946" s="95"/>
      <c r="E9946" s="95"/>
      <c r="F9946" s="95"/>
      <c r="G9946" s="258"/>
    </row>
    <row r="9947" spans="1:7" ht="15.75">
      <c r="A9947" s="126"/>
      <c r="B9947" s="257"/>
      <c r="C9947" s="95"/>
      <c r="D9947" s="95"/>
      <c r="E9947" s="95"/>
      <c r="F9947" s="95"/>
      <c r="G9947" s="258"/>
    </row>
    <row r="9948" spans="1:7" ht="15.75">
      <c r="A9948" s="126"/>
      <c r="B9948" s="257"/>
      <c r="C9948" s="95"/>
      <c r="D9948" s="95"/>
      <c r="E9948" s="95"/>
      <c r="F9948" s="95"/>
      <c r="G9948" s="258"/>
    </row>
    <row r="9949" spans="1:7" ht="15.75">
      <c r="A9949" s="126"/>
      <c r="B9949" s="257"/>
      <c r="C9949" s="95"/>
      <c r="D9949" s="95"/>
      <c r="E9949" s="95"/>
      <c r="F9949" s="95"/>
      <c r="G9949" s="258"/>
    </row>
    <row r="9950" spans="1:7" ht="15.75">
      <c r="A9950" s="126"/>
      <c r="B9950" s="257"/>
      <c r="C9950" s="95"/>
      <c r="D9950" s="95"/>
      <c r="E9950" s="95"/>
      <c r="F9950" s="95"/>
      <c r="G9950" s="258"/>
    </row>
    <row r="9951" spans="1:7" ht="15.75">
      <c r="A9951" s="126"/>
      <c r="B9951" s="257"/>
      <c r="C9951" s="95"/>
      <c r="D9951" s="95"/>
      <c r="E9951" s="95"/>
      <c r="F9951" s="95"/>
      <c r="G9951" s="258"/>
    </row>
    <row r="9952" spans="1:7" ht="15.75">
      <c r="A9952" s="126"/>
      <c r="B9952" s="257"/>
      <c r="C9952" s="95"/>
      <c r="D9952" s="95"/>
      <c r="E9952" s="95"/>
      <c r="F9952" s="95"/>
      <c r="G9952" s="258"/>
    </row>
    <row r="9953" spans="1:7" ht="15.75">
      <c r="A9953" s="126"/>
      <c r="B9953" s="257"/>
      <c r="C9953" s="95"/>
      <c r="D9953" s="95"/>
      <c r="E9953" s="95"/>
      <c r="F9953" s="95"/>
      <c r="G9953" s="258"/>
    </row>
    <row r="9954" spans="1:7" ht="15.75">
      <c r="A9954" s="126"/>
      <c r="B9954" s="257"/>
      <c r="C9954" s="95"/>
      <c r="D9954" s="95"/>
      <c r="E9954" s="95"/>
      <c r="F9954" s="95"/>
      <c r="G9954" s="258"/>
    </row>
    <row r="9955" spans="1:7" ht="15.75">
      <c r="A9955" s="126"/>
      <c r="B9955" s="257"/>
      <c r="C9955" s="95"/>
      <c r="D9955" s="95"/>
      <c r="E9955" s="95"/>
      <c r="F9955" s="95"/>
      <c r="G9955" s="258"/>
    </row>
    <row r="9956" spans="1:7" ht="15.75">
      <c r="A9956" s="126"/>
      <c r="B9956" s="257"/>
      <c r="C9956" s="95"/>
      <c r="D9956" s="95"/>
      <c r="E9956" s="95"/>
      <c r="F9956" s="95"/>
      <c r="G9956" s="258"/>
    </row>
    <row r="9957" spans="1:7" ht="15.75">
      <c r="A9957" s="126"/>
      <c r="B9957" s="257"/>
      <c r="C9957" s="95"/>
      <c r="D9957" s="95"/>
      <c r="E9957" s="95"/>
      <c r="F9957" s="95"/>
      <c r="G9957" s="258"/>
    </row>
    <row r="9958" spans="1:7" ht="15.75">
      <c r="A9958" s="126"/>
      <c r="B9958" s="257"/>
      <c r="C9958" s="95"/>
      <c r="D9958" s="95"/>
      <c r="E9958" s="95"/>
      <c r="F9958" s="95"/>
      <c r="G9958" s="258"/>
    </row>
    <row r="9959" spans="1:7" ht="15.75">
      <c r="A9959" s="126"/>
      <c r="B9959" s="257"/>
      <c r="C9959" s="95"/>
      <c r="D9959" s="95"/>
      <c r="E9959" s="95"/>
      <c r="F9959" s="95"/>
      <c r="G9959" s="258"/>
    </row>
    <row r="9960" spans="1:7" ht="15.75">
      <c r="A9960" s="126"/>
      <c r="B9960" s="257"/>
      <c r="C9960" s="95"/>
      <c r="D9960" s="95"/>
      <c r="E9960" s="95"/>
      <c r="F9960" s="95"/>
      <c r="G9960" s="258"/>
    </row>
    <row r="9961" spans="1:7" ht="15.75">
      <c r="A9961" s="126"/>
      <c r="B9961" s="257"/>
      <c r="C9961" s="95"/>
      <c r="D9961" s="95"/>
      <c r="E9961" s="95"/>
      <c r="F9961" s="95"/>
      <c r="G9961" s="258"/>
    </row>
    <row r="9962" spans="1:7" ht="15.75">
      <c r="A9962" s="126"/>
      <c r="B9962" s="257"/>
      <c r="C9962" s="95"/>
      <c r="D9962" s="95"/>
      <c r="E9962" s="95"/>
      <c r="F9962" s="95"/>
      <c r="G9962" s="258"/>
    </row>
    <row r="9963" spans="1:7" ht="15.75">
      <c r="A9963" s="126"/>
      <c r="B9963" s="257"/>
      <c r="C9963" s="95"/>
      <c r="D9963" s="95"/>
      <c r="E9963" s="95"/>
      <c r="F9963" s="95"/>
      <c r="G9963" s="258"/>
    </row>
    <row r="9964" spans="1:7" ht="15.75">
      <c r="A9964" s="126"/>
      <c r="B9964" s="257"/>
      <c r="C9964" s="95"/>
      <c r="D9964" s="95"/>
      <c r="E9964" s="95"/>
      <c r="F9964" s="95"/>
      <c r="G9964" s="258"/>
    </row>
    <row r="9965" spans="1:7" ht="15.75">
      <c r="A9965" s="126"/>
      <c r="B9965" s="257"/>
      <c r="C9965" s="95"/>
      <c r="D9965" s="95"/>
      <c r="E9965" s="95"/>
      <c r="F9965" s="95"/>
      <c r="G9965" s="258"/>
    </row>
    <row r="9966" spans="1:7" ht="15.75">
      <c r="A9966" s="126"/>
      <c r="B9966" s="257"/>
      <c r="C9966" s="95"/>
      <c r="D9966" s="95"/>
      <c r="E9966" s="95"/>
      <c r="F9966" s="95"/>
      <c r="G9966" s="258"/>
    </row>
    <row r="9967" spans="1:7" ht="15.75">
      <c r="A9967" s="126"/>
      <c r="B9967" s="257"/>
      <c r="C9967" s="95"/>
      <c r="D9967" s="95"/>
      <c r="E9967" s="95"/>
      <c r="F9967" s="95"/>
      <c r="G9967" s="258"/>
    </row>
    <row r="9968" spans="1:7" ht="15.75">
      <c r="A9968" s="126"/>
      <c r="B9968" s="257"/>
      <c r="C9968" s="95"/>
      <c r="D9968" s="95"/>
      <c r="E9968" s="95"/>
      <c r="F9968" s="95"/>
      <c r="G9968" s="258"/>
    </row>
    <row r="9969" spans="1:7" ht="15.75">
      <c r="A9969" s="126"/>
      <c r="B9969" s="257"/>
      <c r="C9969" s="95"/>
      <c r="D9969" s="95"/>
      <c r="E9969" s="95"/>
      <c r="F9969" s="95"/>
      <c r="G9969" s="258"/>
    </row>
    <row r="9970" spans="1:7" ht="15.75">
      <c r="A9970" s="126"/>
      <c r="B9970" s="257"/>
      <c r="C9970" s="95"/>
      <c r="D9970" s="95"/>
      <c r="E9970" s="95"/>
      <c r="F9970" s="95"/>
      <c r="G9970" s="258"/>
    </row>
    <row r="9971" spans="1:7" ht="15.75">
      <c r="A9971" s="126"/>
      <c r="B9971" s="257"/>
      <c r="C9971" s="95"/>
      <c r="D9971" s="95"/>
      <c r="E9971" s="95"/>
      <c r="F9971" s="95"/>
      <c r="G9971" s="258"/>
    </row>
    <row r="9972" spans="1:7" ht="15.75">
      <c r="A9972" s="126"/>
      <c r="B9972" s="257"/>
      <c r="C9972" s="95"/>
      <c r="D9972" s="95"/>
      <c r="E9972" s="95"/>
      <c r="F9972" s="95"/>
      <c r="G9972" s="258"/>
    </row>
    <row r="9973" spans="1:7" ht="15.75">
      <c r="A9973" s="126"/>
      <c r="B9973" s="257"/>
      <c r="C9973" s="95"/>
      <c r="D9973" s="95"/>
      <c r="E9973" s="95"/>
      <c r="F9973" s="95"/>
      <c r="G9973" s="258"/>
    </row>
    <row r="9974" spans="1:7" ht="15.75">
      <c r="A9974" s="126"/>
      <c r="B9974" s="257"/>
      <c r="C9974" s="95"/>
      <c r="D9974" s="95"/>
      <c r="E9974" s="95"/>
      <c r="F9974" s="95"/>
      <c r="G9974" s="258"/>
    </row>
    <row r="9975" spans="1:7" ht="15.75">
      <c r="A9975" s="126"/>
      <c r="B9975" s="257"/>
      <c r="C9975" s="95"/>
      <c r="D9975" s="95"/>
      <c r="E9975" s="95"/>
      <c r="F9975" s="95"/>
      <c r="G9975" s="258"/>
    </row>
    <row r="9976" spans="1:7" ht="15.75">
      <c r="A9976" s="126"/>
      <c r="B9976" s="257"/>
      <c r="C9976" s="95"/>
      <c r="D9976" s="95"/>
      <c r="E9976" s="95"/>
      <c r="F9976" s="95"/>
      <c r="G9976" s="258"/>
    </row>
    <row r="9977" spans="1:7" ht="15.75">
      <c r="A9977" s="126"/>
      <c r="B9977" s="257"/>
      <c r="C9977" s="95"/>
      <c r="D9977" s="95"/>
      <c r="E9977" s="95"/>
      <c r="F9977" s="95"/>
      <c r="G9977" s="258"/>
    </row>
    <row r="9978" spans="1:7" ht="15.75">
      <c r="A9978" s="126"/>
      <c r="B9978" s="257"/>
      <c r="C9978" s="95"/>
      <c r="D9978" s="95"/>
      <c r="E9978" s="95"/>
      <c r="F9978" s="95"/>
      <c r="G9978" s="258"/>
    </row>
    <row r="9979" spans="1:7" ht="15.75">
      <c r="A9979" s="126"/>
      <c r="B9979" s="257"/>
      <c r="C9979" s="95"/>
      <c r="D9979" s="95"/>
      <c r="E9979" s="95"/>
      <c r="F9979" s="95"/>
      <c r="G9979" s="258"/>
    </row>
    <row r="9980" spans="1:7" ht="15.75">
      <c r="A9980" s="126"/>
      <c r="B9980" s="257"/>
      <c r="C9980" s="95"/>
      <c r="D9980" s="95"/>
      <c r="E9980" s="95"/>
      <c r="F9980" s="95"/>
      <c r="G9980" s="258"/>
    </row>
    <row r="9981" spans="1:7" ht="15.75">
      <c r="A9981" s="126"/>
      <c r="B9981" s="257"/>
      <c r="C9981" s="95"/>
      <c r="D9981" s="95"/>
      <c r="E9981" s="95"/>
      <c r="F9981" s="95"/>
      <c r="G9981" s="258"/>
    </row>
    <row r="9982" spans="1:7" ht="15.75">
      <c r="A9982" s="126"/>
      <c r="B9982" s="257"/>
      <c r="C9982" s="95"/>
      <c r="D9982" s="95"/>
      <c r="E9982" s="95"/>
      <c r="F9982" s="95"/>
      <c r="G9982" s="258"/>
    </row>
    <row r="9983" spans="1:7" ht="15.75">
      <c r="A9983" s="126"/>
      <c r="B9983" s="257"/>
      <c r="C9983" s="95"/>
      <c r="D9983" s="95"/>
      <c r="E9983" s="95"/>
      <c r="F9983" s="95"/>
      <c r="G9983" s="258"/>
    </row>
    <row r="9984" spans="1:7" ht="15.75">
      <c r="A9984" s="126"/>
      <c r="B9984" s="257"/>
      <c r="C9984" s="95"/>
      <c r="D9984" s="95"/>
      <c r="E9984" s="95"/>
      <c r="F9984" s="95"/>
      <c r="G9984" s="258"/>
    </row>
    <row r="9985" spans="1:7" ht="15.75">
      <c r="A9985" s="126"/>
      <c r="B9985" s="257"/>
      <c r="C9985" s="95"/>
      <c r="D9985" s="95"/>
      <c r="E9985" s="95"/>
      <c r="F9985" s="95"/>
      <c r="G9985" s="258"/>
    </row>
    <row r="9986" spans="1:7" ht="15.75">
      <c r="A9986" s="126"/>
      <c r="B9986" s="257"/>
      <c r="C9986" s="95"/>
      <c r="D9986" s="95"/>
      <c r="E9986" s="95"/>
      <c r="F9986" s="95"/>
      <c r="G9986" s="258"/>
    </row>
    <row r="9987" spans="1:7" ht="15.75">
      <c r="A9987" s="126"/>
      <c r="B9987" s="257"/>
      <c r="C9987" s="95"/>
      <c r="D9987" s="95"/>
      <c r="E9987" s="95"/>
      <c r="F9987" s="95"/>
      <c r="G9987" s="258"/>
    </row>
    <row r="9988" spans="1:7" ht="15.75">
      <c r="A9988" s="126"/>
      <c r="B9988" s="257"/>
      <c r="C9988" s="95"/>
      <c r="D9988" s="95"/>
      <c r="E9988" s="95"/>
      <c r="F9988" s="95"/>
      <c r="G9988" s="258"/>
    </row>
    <row r="9989" spans="1:7" ht="15.75">
      <c r="A9989" s="126"/>
      <c r="B9989" s="257"/>
      <c r="C9989" s="95"/>
      <c r="D9989" s="95"/>
      <c r="E9989" s="95"/>
      <c r="F9989" s="95"/>
      <c r="G9989" s="258"/>
    </row>
    <row r="9990" spans="1:7" ht="15.75">
      <c r="A9990" s="126"/>
      <c r="B9990" s="257"/>
      <c r="C9990" s="95"/>
      <c r="D9990" s="95"/>
      <c r="E9990" s="95"/>
      <c r="F9990" s="95"/>
      <c r="G9990" s="258"/>
    </row>
    <row r="9991" spans="1:7" ht="15.75">
      <c r="A9991" s="126"/>
      <c r="B9991" s="257"/>
      <c r="C9991" s="95"/>
      <c r="D9991" s="95"/>
      <c r="E9991" s="95"/>
      <c r="F9991" s="95"/>
      <c r="G9991" s="258"/>
    </row>
    <row r="9992" spans="1:7" ht="15.75">
      <c r="A9992" s="126"/>
      <c r="B9992" s="257"/>
      <c r="C9992" s="95"/>
      <c r="D9992" s="95"/>
      <c r="E9992" s="95"/>
      <c r="F9992" s="95"/>
      <c r="G9992" s="258"/>
    </row>
    <row r="9993" spans="1:7" ht="15.75">
      <c r="A9993" s="126"/>
      <c r="B9993" s="257"/>
      <c r="C9993" s="95"/>
      <c r="D9993" s="95"/>
      <c r="E9993" s="95"/>
      <c r="F9993" s="95"/>
      <c r="G9993" s="258"/>
    </row>
    <row r="9994" spans="1:7" ht="15.75">
      <c r="A9994" s="126"/>
      <c r="B9994" s="257"/>
      <c r="C9994" s="95"/>
      <c r="D9994" s="95"/>
      <c r="E9994" s="95"/>
      <c r="F9994" s="95"/>
      <c r="G9994" s="258"/>
    </row>
    <row r="9995" spans="1:7" ht="15.75">
      <c r="A9995" s="126"/>
      <c r="B9995" s="257"/>
      <c r="C9995" s="95"/>
      <c r="D9995" s="95"/>
      <c r="E9995" s="95"/>
      <c r="F9995" s="95"/>
      <c r="G9995" s="258"/>
    </row>
    <row r="9996" spans="1:7" ht="15.75">
      <c r="A9996" s="126"/>
      <c r="B9996" s="257"/>
      <c r="C9996" s="95"/>
      <c r="D9996" s="95"/>
      <c r="E9996" s="95"/>
      <c r="F9996" s="95"/>
      <c r="G9996" s="258"/>
    </row>
    <row r="9997" spans="1:7" ht="15.75">
      <c r="A9997" s="126"/>
      <c r="B9997" s="257"/>
      <c r="C9997" s="95"/>
      <c r="D9997" s="95"/>
      <c r="E9997" s="95"/>
      <c r="F9997" s="95"/>
      <c r="G9997" s="258"/>
    </row>
    <row r="9998" spans="1:7" ht="15.75">
      <c r="A9998" s="126"/>
      <c r="B9998" s="257"/>
      <c r="C9998" s="95"/>
      <c r="D9998" s="95"/>
      <c r="E9998" s="95"/>
      <c r="F9998" s="95"/>
      <c r="G9998" s="258"/>
    </row>
    <row r="9999" spans="1:7" ht="15.75">
      <c r="A9999" s="126"/>
      <c r="B9999" s="257"/>
      <c r="C9999" s="95"/>
      <c r="D9999" s="95"/>
      <c r="E9999" s="95"/>
      <c r="F9999" s="95"/>
      <c r="G9999" s="258"/>
    </row>
    <row r="10000" spans="1:7" ht="15.75">
      <c r="A10000" s="126"/>
      <c r="B10000" s="257"/>
      <c r="C10000" s="95"/>
      <c r="D10000" s="95"/>
      <c r="E10000" s="95"/>
      <c r="F10000" s="95"/>
      <c r="G10000" s="258"/>
    </row>
    <row r="10001" spans="1:7" ht="15.75">
      <c r="A10001" s="126"/>
      <c r="B10001" s="257"/>
      <c r="C10001" s="95"/>
      <c r="D10001" s="95"/>
      <c r="E10001" s="95"/>
      <c r="F10001" s="95"/>
      <c r="G10001" s="258"/>
    </row>
    <row r="10002" spans="1:7" ht="15.75">
      <c r="A10002" s="126"/>
      <c r="B10002" s="257"/>
      <c r="C10002" s="95"/>
      <c r="D10002" s="95"/>
      <c r="E10002" s="95"/>
      <c r="F10002" s="95"/>
      <c r="G10002" s="258"/>
    </row>
    <row r="10003" spans="1:7" ht="15.75">
      <c r="A10003" s="126"/>
      <c r="B10003" s="257"/>
      <c r="C10003" s="95"/>
      <c r="D10003" s="95"/>
      <c r="E10003" s="95"/>
      <c r="F10003" s="95"/>
      <c r="G10003" s="258"/>
    </row>
    <row r="10004" spans="1:7" ht="15.75">
      <c r="A10004" s="126"/>
      <c r="B10004" s="257"/>
      <c r="C10004" s="95"/>
      <c r="D10004" s="95"/>
      <c r="E10004" s="95"/>
      <c r="F10004" s="95"/>
      <c r="G10004" s="258"/>
    </row>
    <row r="10005" spans="1:7" ht="15.75">
      <c r="A10005" s="126"/>
      <c r="B10005" s="257"/>
      <c r="C10005" s="95"/>
      <c r="D10005" s="95"/>
      <c r="E10005" s="95"/>
      <c r="F10005" s="95"/>
      <c r="G10005" s="258"/>
    </row>
    <row r="10006" spans="1:7" ht="15.75">
      <c r="A10006" s="126"/>
      <c r="B10006" s="257"/>
      <c r="C10006" s="95"/>
      <c r="D10006" s="95"/>
      <c r="E10006" s="95"/>
      <c r="F10006" s="95"/>
      <c r="G10006" s="258"/>
    </row>
    <row r="10007" spans="1:7" ht="15.75">
      <c r="A10007" s="126"/>
      <c r="B10007" s="257"/>
      <c r="C10007" s="95"/>
      <c r="D10007" s="95"/>
      <c r="E10007" s="95"/>
      <c r="F10007" s="95"/>
      <c r="G10007" s="258"/>
    </row>
    <row r="10008" spans="1:7" ht="15.75">
      <c r="A10008" s="126"/>
      <c r="B10008" s="257"/>
      <c r="C10008" s="95"/>
      <c r="D10008" s="95"/>
      <c r="E10008" s="95"/>
      <c r="F10008" s="95"/>
      <c r="G10008" s="258"/>
    </row>
    <row r="10009" spans="1:7" ht="15.75">
      <c r="A10009" s="126"/>
      <c r="B10009" s="257"/>
      <c r="C10009" s="95"/>
      <c r="D10009" s="95"/>
      <c r="E10009" s="95"/>
      <c r="F10009" s="95"/>
      <c r="G10009" s="258"/>
    </row>
    <row r="10010" spans="1:7" ht="15.75">
      <c r="A10010" s="126"/>
      <c r="B10010" s="257"/>
      <c r="C10010" s="95"/>
      <c r="D10010" s="95"/>
      <c r="E10010" s="95"/>
      <c r="F10010" s="95"/>
      <c r="G10010" s="258"/>
    </row>
    <row r="10011" spans="1:7" ht="15.75">
      <c r="A10011" s="126"/>
      <c r="B10011" s="257"/>
      <c r="C10011" s="95"/>
      <c r="D10011" s="95"/>
      <c r="E10011" s="95"/>
      <c r="F10011" s="95"/>
      <c r="G10011" s="258"/>
    </row>
    <row r="10012" spans="1:7" ht="15.75">
      <c r="A10012" s="126"/>
      <c r="B10012" s="257"/>
      <c r="C10012" s="95"/>
      <c r="D10012" s="95"/>
      <c r="E10012" s="95"/>
      <c r="F10012" s="95"/>
      <c r="G10012" s="258"/>
    </row>
    <row r="10013" spans="1:7" ht="15.75">
      <c r="A10013" s="126"/>
      <c r="B10013" s="257"/>
      <c r="C10013" s="95"/>
      <c r="D10013" s="95"/>
      <c r="E10013" s="95"/>
      <c r="F10013" s="95"/>
      <c r="G10013" s="258"/>
    </row>
    <row r="10014" spans="1:7" ht="15.75">
      <c r="A10014" s="126"/>
      <c r="B10014" s="257"/>
      <c r="C10014" s="95"/>
      <c r="D10014" s="95"/>
      <c r="E10014" s="95"/>
      <c r="F10014" s="95"/>
      <c r="G10014" s="258"/>
    </row>
    <row r="10015" spans="1:7" ht="15.75">
      <c r="A10015" s="126"/>
      <c r="B10015" s="257"/>
      <c r="C10015" s="95"/>
      <c r="D10015" s="95"/>
      <c r="E10015" s="95"/>
      <c r="F10015" s="95"/>
      <c r="G10015" s="258"/>
    </row>
    <row r="10016" spans="1:7" ht="15.75">
      <c r="A10016" s="126"/>
      <c r="B10016" s="257"/>
      <c r="C10016" s="95"/>
      <c r="D10016" s="95"/>
      <c r="E10016" s="95"/>
      <c r="F10016" s="95"/>
      <c r="G10016" s="258"/>
    </row>
    <row r="10017" spans="1:7" ht="15.75">
      <c r="A10017" s="126"/>
      <c r="B10017" s="257"/>
      <c r="C10017" s="95"/>
      <c r="D10017" s="95"/>
      <c r="E10017" s="95"/>
      <c r="F10017" s="95"/>
      <c r="G10017" s="258"/>
    </row>
    <row r="10018" spans="1:7" ht="15.75">
      <c r="A10018" s="126"/>
      <c r="B10018" s="257"/>
      <c r="C10018" s="95"/>
      <c r="D10018" s="95"/>
      <c r="E10018" s="95"/>
      <c r="F10018" s="95"/>
      <c r="G10018" s="258"/>
    </row>
    <row r="10019" spans="1:7" ht="15.75">
      <c r="A10019" s="126"/>
      <c r="B10019" s="257"/>
      <c r="C10019" s="95"/>
      <c r="D10019" s="95"/>
      <c r="E10019" s="95"/>
      <c r="F10019" s="95"/>
      <c r="G10019" s="258"/>
    </row>
    <row r="10020" spans="1:7" ht="15.75">
      <c r="A10020" s="126"/>
      <c r="B10020" s="257"/>
      <c r="C10020" s="95"/>
      <c r="D10020" s="95"/>
      <c r="E10020" s="95"/>
      <c r="F10020" s="95"/>
      <c r="G10020" s="258"/>
    </row>
    <row r="10021" spans="1:7" ht="15.75">
      <c r="A10021" s="126"/>
      <c r="B10021" s="257"/>
      <c r="C10021" s="95"/>
      <c r="D10021" s="95"/>
      <c r="E10021" s="95"/>
      <c r="F10021" s="95"/>
      <c r="G10021" s="258"/>
    </row>
    <row r="10022" spans="1:7" ht="15.75">
      <c r="A10022" s="126"/>
      <c r="B10022" s="257"/>
      <c r="C10022" s="95"/>
      <c r="D10022" s="95"/>
      <c r="E10022" s="95"/>
      <c r="F10022" s="95"/>
      <c r="G10022" s="258"/>
    </row>
    <row r="10023" spans="1:7" ht="15.75">
      <c r="A10023" s="126"/>
      <c r="B10023" s="257"/>
      <c r="C10023" s="95"/>
      <c r="D10023" s="95"/>
      <c r="E10023" s="95"/>
      <c r="F10023" s="95"/>
      <c r="G10023" s="258"/>
    </row>
    <row r="10024" spans="1:7" ht="15.75">
      <c r="A10024" s="126"/>
      <c r="B10024" s="257"/>
      <c r="C10024" s="95"/>
      <c r="D10024" s="95"/>
      <c r="E10024" s="95"/>
      <c r="F10024" s="95"/>
      <c r="G10024" s="258"/>
    </row>
    <row r="10025" spans="1:7" ht="15.75">
      <c r="A10025" s="126"/>
      <c r="B10025" s="257"/>
      <c r="C10025" s="95"/>
      <c r="D10025" s="95"/>
      <c r="E10025" s="95"/>
      <c r="F10025" s="95"/>
      <c r="G10025" s="258"/>
    </row>
    <row r="10026" spans="1:7" ht="15.75">
      <c r="A10026" s="126"/>
      <c r="B10026" s="257"/>
      <c r="C10026" s="95"/>
      <c r="D10026" s="95"/>
      <c r="E10026" s="95"/>
      <c r="F10026" s="95"/>
      <c r="G10026" s="258"/>
    </row>
    <row r="10027" spans="1:7" ht="15.75">
      <c r="A10027" s="126"/>
      <c r="B10027" s="257"/>
      <c r="C10027" s="95"/>
      <c r="D10027" s="95"/>
      <c r="E10027" s="95"/>
      <c r="F10027" s="95"/>
      <c r="G10027" s="258"/>
    </row>
    <row r="10028" spans="1:7" ht="15.75">
      <c r="A10028" s="126"/>
      <c r="B10028" s="257"/>
      <c r="C10028" s="95"/>
      <c r="D10028" s="95"/>
      <c r="E10028" s="95"/>
      <c r="F10028" s="95"/>
      <c r="G10028" s="258"/>
    </row>
    <row r="10029" spans="1:7" ht="15.75">
      <c r="A10029" s="126"/>
      <c r="B10029" s="257"/>
      <c r="C10029" s="95"/>
      <c r="D10029" s="95"/>
      <c r="E10029" s="95"/>
      <c r="F10029" s="95"/>
      <c r="G10029" s="258"/>
    </row>
    <row r="10030" spans="1:7" ht="15.75">
      <c r="A10030" s="126"/>
      <c r="B10030" s="257"/>
      <c r="C10030" s="95"/>
      <c r="D10030" s="95"/>
      <c r="E10030" s="95"/>
      <c r="F10030" s="95"/>
      <c r="G10030" s="258"/>
    </row>
    <row r="10031" spans="1:7" ht="15.75">
      <c r="A10031" s="126"/>
      <c r="B10031" s="257"/>
      <c r="C10031" s="95"/>
      <c r="D10031" s="95"/>
      <c r="E10031" s="95"/>
      <c r="F10031" s="95"/>
      <c r="G10031" s="258"/>
    </row>
    <row r="10032" spans="1:7" ht="15.75">
      <c r="A10032" s="126"/>
      <c r="B10032" s="257"/>
      <c r="C10032" s="95"/>
      <c r="D10032" s="95"/>
      <c r="E10032" s="95"/>
      <c r="F10032" s="95"/>
      <c r="G10032" s="258"/>
    </row>
    <row r="10033" spans="1:7" ht="15.75">
      <c r="A10033" s="126"/>
      <c r="B10033" s="257"/>
      <c r="C10033" s="95"/>
      <c r="D10033" s="95"/>
      <c r="E10033" s="95"/>
      <c r="F10033" s="95"/>
      <c r="G10033" s="258"/>
    </row>
    <row r="10034" spans="1:7" ht="15.75">
      <c r="A10034" s="126"/>
      <c r="B10034" s="257"/>
      <c r="C10034" s="95"/>
      <c r="D10034" s="95"/>
      <c r="E10034" s="95"/>
      <c r="F10034" s="95"/>
      <c r="G10034" s="258"/>
    </row>
    <row r="10035" spans="1:7" ht="15.75">
      <c r="A10035" s="126"/>
      <c r="B10035" s="257"/>
      <c r="C10035" s="95"/>
      <c r="D10035" s="95"/>
      <c r="E10035" s="95"/>
      <c r="F10035" s="95"/>
      <c r="G10035" s="258"/>
    </row>
    <row r="10036" spans="1:7" ht="15.75">
      <c r="A10036" s="126"/>
      <c r="B10036" s="257"/>
      <c r="C10036" s="95"/>
      <c r="D10036" s="95"/>
      <c r="E10036" s="95"/>
      <c r="F10036" s="95"/>
      <c r="G10036" s="258"/>
    </row>
    <row r="10037" spans="1:7" ht="15.75">
      <c r="A10037" s="126"/>
      <c r="B10037" s="257"/>
      <c r="C10037" s="95"/>
      <c r="D10037" s="95"/>
      <c r="E10037" s="95"/>
      <c r="F10037" s="95"/>
      <c r="G10037" s="258"/>
    </row>
    <row r="10038" spans="1:7" ht="15.75">
      <c r="A10038" s="126"/>
      <c r="B10038" s="257"/>
      <c r="C10038" s="95"/>
      <c r="D10038" s="95"/>
      <c r="E10038" s="95"/>
      <c r="F10038" s="95"/>
      <c r="G10038" s="258"/>
    </row>
    <row r="10039" spans="1:7" ht="15.75">
      <c r="A10039" s="126"/>
      <c r="B10039" s="257"/>
      <c r="C10039" s="95"/>
      <c r="D10039" s="95"/>
      <c r="E10039" s="95"/>
      <c r="F10039" s="95"/>
      <c r="G10039" s="258"/>
    </row>
    <row r="10040" spans="1:7" ht="15.75">
      <c r="A10040" s="126"/>
      <c r="B10040" s="257"/>
      <c r="C10040" s="95"/>
      <c r="D10040" s="95"/>
      <c r="E10040" s="95"/>
      <c r="F10040" s="95"/>
      <c r="G10040" s="258"/>
    </row>
    <row r="10041" spans="1:7" ht="15.75">
      <c r="A10041" s="126"/>
      <c r="B10041" s="257"/>
      <c r="C10041" s="95"/>
      <c r="D10041" s="95"/>
      <c r="E10041" s="95"/>
      <c r="F10041" s="95"/>
      <c r="G10041" s="258"/>
    </row>
    <row r="10042" spans="1:7" ht="15.75">
      <c r="A10042" s="126"/>
      <c r="B10042" s="257"/>
      <c r="C10042" s="95"/>
      <c r="D10042" s="95"/>
      <c r="E10042" s="95"/>
      <c r="F10042" s="95"/>
      <c r="G10042" s="258"/>
    </row>
    <row r="10043" spans="1:7" ht="15.75">
      <c r="A10043" s="126"/>
      <c r="B10043" s="257"/>
      <c r="C10043" s="95"/>
      <c r="D10043" s="95"/>
      <c r="E10043" s="95"/>
      <c r="F10043" s="95"/>
      <c r="G10043" s="258"/>
    </row>
    <row r="10044" spans="1:7" ht="15.75">
      <c r="A10044" s="126"/>
      <c r="B10044" s="257"/>
      <c r="C10044" s="95"/>
      <c r="D10044" s="95"/>
      <c r="E10044" s="95"/>
      <c r="F10044" s="95"/>
      <c r="G10044" s="258"/>
    </row>
    <row r="10045" spans="1:7" ht="15.75">
      <c r="A10045" s="126"/>
      <c r="B10045" s="257"/>
      <c r="C10045" s="95"/>
      <c r="D10045" s="95"/>
      <c r="E10045" s="95"/>
      <c r="F10045" s="95"/>
      <c r="G10045" s="258"/>
    </row>
    <row r="10046" spans="1:7" ht="15.75">
      <c r="A10046" s="126"/>
      <c r="B10046" s="257"/>
      <c r="C10046" s="95"/>
      <c r="D10046" s="95"/>
      <c r="E10046" s="95"/>
      <c r="F10046" s="95"/>
      <c r="G10046" s="258"/>
    </row>
    <row r="10047" spans="1:7" ht="15.75">
      <c r="A10047" s="126"/>
      <c r="B10047" s="257"/>
      <c r="C10047" s="95"/>
      <c r="D10047" s="95"/>
      <c r="E10047" s="95"/>
      <c r="F10047" s="95"/>
      <c r="G10047" s="258"/>
    </row>
    <row r="10048" spans="1:7" ht="15.75">
      <c r="A10048" s="126"/>
      <c r="B10048" s="257"/>
      <c r="C10048" s="95"/>
      <c r="D10048" s="95"/>
      <c r="E10048" s="95"/>
      <c r="F10048" s="95"/>
      <c r="G10048" s="258"/>
    </row>
    <row r="10049" spans="1:7" ht="15.75">
      <c r="A10049" s="126"/>
      <c r="B10049" s="257"/>
      <c r="C10049" s="95"/>
      <c r="D10049" s="95"/>
      <c r="E10049" s="95"/>
      <c r="F10049" s="95"/>
      <c r="G10049" s="258"/>
    </row>
    <row r="10050" spans="1:7" ht="15.75">
      <c r="A10050" s="126"/>
      <c r="B10050" s="257"/>
      <c r="C10050" s="95"/>
      <c r="D10050" s="95"/>
      <c r="E10050" s="95"/>
      <c r="F10050" s="95"/>
      <c r="G10050" s="258"/>
    </row>
    <row r="10051" spans="1:7" ht="15.75">
      <c r="A10051" s="126"/>
      <c r="B10051" s="257"/>
      <c r="C10051" s="95"/>
      <c r="D10051" s="95"/>
      <c r="E10051" s="95"/>
      <c r="F10051" s="95"/>
      <c r="G10051" s="258"/>
    </row>
    <row r="10052" spans="1:7" ht="15.75">
      <c r="A10052" s="126"/>
      <c r="B10052" s="257"/>
      <c r="C10052" s="95"/>
      <c r="D10052" s="95"/>
      <c r="E10052" s="95"/>
      <c r="F10052" s="95"/>
      <c r="G10052" s="258"/>
    </row>
    <row r="10053" spans="1:7" ht="15.75">
      <c r="A10053" s="126"/>
      <c r="B10053" s="257"/>
      <c r="C10053" s="95"/>
      <c r="D10053" s="95"/>
      <c r="E10053" s="95"/>
      <c r="F10053" s="95"/>
      <c r="G10053" s="258"/>
    </row>
    <row r="10054" spans="1:7" ht="15.75">
      <c r="A10054" s="126"/>
      <c r="B10054" s="257"/>
      <c r="C10054" s="95"/>
      <c r="D10054" s="95"/>
      <c r="E10054" s="95"/>
      <c r="F10054" s="95"/>
      <c r="G10054" s="258"/>
    </row>
    <row r="10055" spans="1:7" ht="15.75">
      <c r="A10055" s="126"/>
      <c r="B10055" s="257"/>
      <c r="C10055" s="95"/>
      <c r="D10055" s="95"/>
      <c r="E10055" s="95"/>
      <c r="F10055" s="95"/>
      <c r="G10055" s="258"/>
    </row>
    <row r="10056" spans="1:7" ht="15.75">
      <c r="A10056" s="126"/>
      <c r="B10056" s="257"/>
      <c r="C10056" s="95"/>
      <c r="D10056" s="95"/>
      <c r="E10056" s="95"/>
      <c r="F10056" s="95"/>
      <c r="G10056" s="258"/>
    </row>
    <row r="10057" spans="1:7" ht="15.75">
      <c r="A10057" s="126"/>
      <c r="B10057" s="257"/>
      <c r="C10057" s="95"/>
      <c r="D10057" s="95"/>
      <c r="E10057" s="95"/>
      <c r="F10057" s="95"/>
      <c r="G10057" s="258"/>
    </row>
    <row r="10058" spans="1:7" ht="15.75">
      <c r="A10058" s="126"/>
      <c r="B10058" s="257"/>
      <c r="C10058" s="95"/>
      <c r="D10058" s="95"/>
      <c r="E10058" s="95"/>
      <c r="F10058" s="95"/>
      <c r="G10058" s="258"/>
    </row>
    <row r="10059" spans="1:7" ht="15.75">
      <c r="A10059" s="126"/>
      <c r="B10059" s="257"/>
      <c r="C10059" s="95"/>
      <c r="D10059" s="95"/>
      <c r="E10059" s="95"/>
      <c r="F10059" s="95"/>
      <c r="G10059" s="258"/>
    </row>
    <row r="10060" spans="1:7" ht="15.75">
      <c r="A10060" s="126"/>
      <c r="B10060" s="257"/>
      <c r="C10060" s="95"/>
      <c r="D10060" s="95"/>
      <c r="E10060" s="95"/>
      <c r="F10060" s="95"/>
      <c r="G10060" s="258"/>
    </row>
    <row r="10061" spans="1:7" ht="15.75">
      <c r="A10061" s="126"/>
      <c r="B10061" s="257"/>
      <c r="C10061" s="95"/>
      <c r="D10061" s="95"/>
      <c r="E10061" s="95"/>
      <c r="F10061" s="95"/>
      <c r="G10061" s="258"/>
    </row>
    <row r="10062" spans="1:7" ht="15.75">
      <c r="A10062" s="126"/>
      <c r="B10062" s="257"/>
      <c r="C10062" s="95"/>
      <c r="D10062" s="95"/>
      <c r="E10062" s="95"/>
      <c r="F10062" s="95"/>
      <c r="G10062" s="258"/>
    </row>
    <row r="10063" spans="1:7" ht="15.75">
      <c r="A10063" s="126"/>
      <c r="B10063" s="257"/>
      <c r="C10063" s="95"/>
      <c r="D10063" s="95"/>
      <c r="E10063" s="95"/>
      <c r="F10063" s="95"/>
      <c r="G10063" s="258"/>
    </row>
    <row r="10064" spans="1:7" ht="15.75">
      <c r="A10064" s="126"/>
      <c r="B10064" s="257"/>
      <c r="C10064" s="95"/>
      <c r="D10064" s="95"/>
      <c r="E10064" s="95"/>
      <c r="F10064" s="95"/>
      <c r="G10064" s="258"/>
    </row>
    <row r="10065" spans="1:7" ht="15.75">
      <c r="A10065" s="126"/>
      <c r="B10065" s="257"/>
      <c r="C10065" s="95"/>
      <c r="D10065" s="95"/>
      <c r="E10065" s="95"/>
      <c r="F10065" s="95"/>
      <c r="G10065" s="258"/>
    </row>
    <row r="10066" spans="1:7" ht="15.75">
      <c r="A10066" s="126"/>
      <c r="B10066" s="257"/>
      <c r="C10066" s="95"/>
      <c r="D10066" s="95"/>
      <c r="E10066" s="95"/>
      <c r="F10066" s="95"/>
      <c r="G10066" s="258"/>
    </row>
    <row r="10067" spans="1:7" ht="15.75">
      <c r="A10067" s="126"/>
      <c r="B10067" s="257"/>
      <c r="C10067" s="95"/>
      <c r="D10067" s="95"/>
      <c r="E10067" s="95"/>
      <c r="F10067" s="95"/>
      <c r="G10067" s="258"/>
    </row>
    <row r="10068" spans="1:7" ht="15.75">
      <c r="A10068" s="126"/>
      <c r="B10068" s="257"/>
      <c r="C10068" s="95"/>
      <c r="D10068" s="95"/>
      <c r="E10068" s="95"/>
      <c r="F10068" s="95"/>
      <c r="G10068" s="258"/>
    </row>
    <row r="10069" spans="1:7" ht="15.75">
      <c r="A10069" s="126"/>
      <c r="B10069" s="257"/>
      <c r="C10069" s="95"/>
      <c r="D10069" s="95"/>
      <c r="E10069" s="95"/>
      <c r="F10069" s="95"/>
      <c r="G10069" s="258"/>
    </row>
    <row r="10070" spans="1:7" ht="15.75">
      <c r="A10070" s="126"/>
      <c r="B10070" s="257"/>
      <c r="C10070" s="95"/>
      <c r="D10070" s="95"/>
      <c r="E10070" s="95"/>
      <c r="F10070" s="95"/>
      <c r="G10070" s="258"/>
    </row>
    <row r="10071" spans="1:7" ht="15.75">
      <c r="A10071" s="126"/>
      <c r="B10071" s="257"/>
      <c r="C10071" s="95"/>
      <c r="D10071" s="95"/>
      <c r="E10071" s="95"/>
      <c r="F10071" s="95"/>
      <c r="G10071" s="258"/>
    </row>
    <row r="10072" spans="1:7" ht="15.75">
      <c r="A10072" s="126"/>
      <c r="B10072" s="257"/>
      <c r="C10072" s="95"/>
      <c r="D10072" s="95"/>
      <c r="E10072" s="95"/>
      <c r="F10072" s="95"/>
      <c r="G10072" s="258"/>
    </row>
    <row r="10073" spans="1:7" ht="15.75">
      <c r="A10073" s="126"/>
      <c r="B10073" s="257"/>
      <c r="C10073" s="95"/>
      <c r="D10073" s="95"/>
      <c r="E10073" s="95"/>
      <c r="F10073" s="95"/>
      <c r="G10073" s="258"/>
    </row>
    <row r="10074" spans="1:7" ht="15.75">
      <c r="A10074" s="126"/>
      <c r="B10074" s="257"/>
      <c r="C10074" s="95"/>
      <c r="D10074" s="95"/>
      <c r="E10074" s="95"/>
      <c r="F10074" s="95"/>
      <c r="G10074" s="258"/>
    </row>
    <row r="10075" spans="1:7" ht="15.75">
      <c r="A10075" s="126"/>
      <c r="B10075" s="257"/>
      <c r="C10075" s="95"/>
      <c r="D10075" s="95"/>
      <c r="E10075" s="95"/>
      <c r="F10075" s="95"/>
      <c r="G10075" s="258"/>
    </row>
    <row r="10076" spans="1:7" ht="15.75">
      <c r="A10076" s="126"/>
      <c r="B10076" s="257"/>
      <c r="C10076" s="95"/>
      <c r="D10076" s="95"/>
      <c r="E10076" s="95"/>
      <c r="F10076" s="95"/>
      <c r="G10076" s="258"/>
    </row>
    <row r="10077" spans="1:7" ht="15.75">
      <c r="A10077" s="126"/>
      <c r="B10077" s="257"/>
      <c r="C10077" s="95"/>
      <c r="D10077" s="95"/>
      <c r="E10077" s="95"/>
      <c r="F10077" s="95"/>
      <c r="G10077" s="258"/>
    </row>
    <row r="10078" spans="1:7" ht="15.75">
      <c r="A10078" s="126"/>
      <c r="B10078" s="257"/>
      <c r="C10078" s="95"/>
      <c r="D10078" s="95"/>
      <c r="E10078" s="95"/>
      <c r="F10078" s="95"/>
      <c r="G10078" s="258"/>
    </row>
    <row r="10079" spans="1:7" ht="15.75">
      <c r="A10079" s="126"/>
      <c r="B10079" s="257"/>
      <c r="C10079" s="95"/>
      <c r="D10079" s="95"/>
      <c r="E10079" s="95"/>
      <c r="F10079" s="95"/>
      <c r="G10079" s="258"/>
    </row>
    <row r="10080" spans="1:7" ht="15.75">
      <c r="A10080" s="126"/>
      <c r="B10080" s="257"/>
      <c r="C10080" s="95"/>
      <c r="D10080" s="95"/>
      <c r="E10080" s="95"/>
      <c r="F10080" s="95"/>
      <c r="G10080" s="258"/>
    </row>
    <row r="10081" spans="1:7" ht="15.75">
      <c r="A10081" s="126"/>
      <c r="B10081" s="257"/>
      <c r="C10081" s="95"/>
      <c r="D10081" s="95"/>
      <c r="E10081" s="95"/>
      <c r="F10081" s="95"/>
      <c r="G10081" s="258"/>
    </row>
    <row r="10082" spans="1:7" ht="15.75">
      <c r="A10082" s="126"/>
      <c r="B10082" s="257"/>
      <c r="C10082" s="95"/>
      <c r="D10082" s="95"/>
      <c r="E10082" s="95"/>
      <c r="F10082" s="95"/>
      <c r="G10082" s="258"/>
    </row>
    <row r="10083" spans="1:7" ht="15.75">
      <c r="A10083" s="126"/>
      <c r="B10083" s="257"/>
      <c r="C10083" s="95"/>
      <c r="D10083" s="95"/>
      <c r="E10083" s="95"/>
      <c r="F10083" s="95"/>
      <c r="G10083" s="258"/>
    </row>
    <row r="10084" spans="1:7" ht="15.75">
      <c r="A10084" s="126"/>
      <c r="B10084" s="257"/>
      <c r="C10084" s="95"/>
      <c r="D10084" s="95"/>
      <c r="E10084" s="95"/>
      <c r="F10084" s="95"/>
      <c r="G10084" s="258"/>
    </row>
    <row r="10085" spans="1:7" ht="15.75">
      <c r="A10085" s="126"/>
      <c r="B10085" s="257"/>
      <c r="C10085" s="95"/>
      <c r="D10085" s="95"/>
      <c r="E10085" s="95"/>
      <c r="F10085" s="95"/>
      <c r="G10085" s="258"/>
    </row>
    <row r="10086" spans="1:7" ht="15.75">
      <c r="A10086" s="126"/>
      <c r="B10086" s="257"/>
      <c r="C10086" s="95"/>
      <c r="D10086" s="95"/>
      <c r="E10086" s="95"/>
      <c r="F10086" s="95"/>
      <c r="G10086" s="258"/>
    </row>
    <row r="10087" spans="1:7" ht="15.75">
      <c r="A10087" s="126"/>
      <c r="B10087" s="257"/>
      <c r="C10087" s="95"/>
      <c r="D10087" s="95"/>
      <c r="E10087" s="95"/>
      <c r="F10087" s="95"/>
      <c r="G10087" s="258"/>
    </row>
    <row r="10088" spans="1:7" ht="15.75">
      <c r="A10088" s="126"/>
      <c r="B10088" s="257"/>
      <c r="C10088" s="95"/>
      <c r="D10088" s="95"/>
      <c r="E10088" s="95"/>
      <c r="F10088" s="95"/>
      <c r="G10088" s="258"/>
    </row>
    <row r="10089" spans="1:7" ht="15.75">
      <c r="A10089" s="126"/>
      <c r="B10089" s="257"/>
      <c r="C10089" s="95"/>
      <c r="D10089" s="95"/>
      <c r="E10089" s="95"/>
      <c r="F10089" s="95"/>
      <c r="G10089" s="258"/>
    </row>
    <row r="10090" spans="1:7" ht="15.75">
      <c r="A10090" s="126"/>
      <c r="B10090" s="257"/>
      <c r="C10090" s="95"/>
      <c r="D10090" s="95"/>
      <c r="E10090" s="95"/>
      <c r="F10090" s="95"/>
      <c r="G10090" s="258"/>
    </row>
    <row r="10091" spans="1:7" ht="15.75">
      <c r="A10091" s="126"/>
      <c r="B10091" s="257"/>
      <c r="C10091" s="95"/>
      <c r="D10091" s="95"/>
      <c r="E10091" s="95"/>
      <c r="F10091" s="95"/>
      <c r="G10091" s="258"/>
    </row>
    <row r="10092" spans="1:7" ht="15.75">
      <c r="A10092" s="126"/>
      <c r="B10092" s="257"/>
      <c r="C10092" s="95"/>
      <c r="D10092" s="95"/>
      <c r="E10092" s="95"/>
      <c r="F10092" s="95"/>
      <c r="G10092" s="258"/>
    </row>
    <row r="10093" spans="1:7" ht="15.75">
      <c r="A10093" s="126"/>
      <c r="B10093" s="257"/>
      <c r="C10093" s="95"/>
      <c r="D10093" s="95"/>
      <c r="E10093" s="95"/>
      <c r="F10093" s="95"/>
      <c r="G10093" s="258"/>
    </row>
    <row r="10094" spans="1:7" ht="15.75">
      <c r="A10094" s="126"/>
      <c r="B10094" s="257"/>
      <c r="C10094" s="95"/>
      <c r="D10094" s="95"/>
      <c r="E10094" s="95"/>
      <c r="F10094" s="95"/>
      <c r="G10094" s="258"/>
    </row>
    <row r="10095" spans="1:7" ht="15.75">
      <c r="A10095" s="126"/>
      <c r="B10095" s="257"/>
      <c r="C10095" s="95"/>
      <c r="D10095" s="95"/>
      <c r="E10095" s="95"/>
      <c r="F10095" s="95"/>
      <c r="G10095" s="258"/>
    </row>
    <row r="10096" spans="1:7" ht="15.75">
      <c r="A10096" s="126"/>
      <c r="B10096" s="257"/>
      <c r="C10096" s="95"/>
      <c r="D10096" s="95"/>
      <c r="E10096" s="95"/>
      <c r="F10096" s="95"/>
      <c r="G10096" s="258"/>
    </row>
    <row r="10097" spans="1:7" ht="15.75">
      <c r="A10097" s="126"/>
      <c r="B10097" s="257"/>
      <c r="C10097" s="95"/>
      <c r="D10097" s="95"/>
      <c r="E10097" s="95"/>
      <c r="F10097" s="95"/>
      <c r="G10097" s="258"/>
    </row>
    <row r="10098" spans="1:7" ht="15.75">
      <c r="A10098" s="126"/>
      <c r="B10098" s="257"/>
      <c r="C10098" s="95"/>
      <c r="D10098" s="95"/>
      <c r="E10098" s="95"/>
      <c r="F10098" s="95"/>
      <c r="G10098" s="258"/>
    </row>
    <row r="10099" spans="1:7" ht="15.75">
      <c r="A10099" s="126"/>
      <c r="B10099" s="257"/>
      <c r="C10099" s="95"/>
      <c r="D10099" s="95"/>
      <c r="E10099" s="95"/>
      <c r="F10099" s="95"/>
      <c r="G10099" s="258"/>
    </row>
    <row r="10100" spans="1:7" ht="15.75">
      <c r="A10100" s="126"/>
      <c r="B10100" s="257"/>
      <c r="C10100" s="95"/>
      <c r="D10100" s="95"/>
      <c r="E10100" s="95"/>
      <c r="F10100" s="95"/>
      <c r="G10100" s="258"/>
    </row>
    <row r="10101" spans="1:7" ht="15.75">
      <c r="A10101" s="126"/>
      <c r="B10101" s="257"/>
      <c r="C10101" s="95"/>
      <c r="D10101" s="95"/>
      <c r="E10101" s="95"/>
      <c r="F10101" s="95"/>
      <c r="G10101" s="258"/>
    </row>
    <row r="10102" spans="1:7" ht="15.75">
      <c r="A10102" s="126"/>
      <c r="B10102" s="257"/>
      <c r="C10102" s="95"/>
      <c r="D10102" s="95"/>
      <c r="E10102" s="95"/>
      <c r="F10102" s="95"/>
      <c r="G10102" s="258"/>
    </row>
    <row r="10103" spans="1:7" ht="15.75">
      <c r="A10103" s="126"/>
      <c r="B10103" s="257"/>
      <c r="C10103" s="95"/>
      <c r="D10103" s="95"/>
      <c r="E10103" s="95"/>
      <c r="F10103" s="95"/>
      <c r="G10103" s="258"/>
    </row>
    <row r="10104" spans="1:7" ht="15.75">
      <c r="A10104" s="126"/>
      <c r="B10104" s="257"/>
      <c r="C10104" s="95"/>
      <c r="D10104" s="95"/>
      <c r="E10104" s="95"/>
      <c r="F10104" s="95"/>
      <c r="G10104" s="258"/>
    </row>
    <row r="10105" spans="1:7" ht="15.75">
      <c r="A10105" s="126"/>
      <c r="B10105" s="257"/>
      <c r="C10105" s="95"/>
      <c r="D10105" s="95"/>
      <c r="E10105" s="95"/>
      <c r="F10105" s="95"/>
      <c r="G10105" s="258"/>
    </row>
    <row r="10106" spans="1:7" ht="15.75">
      <c r="A10106" s="126"/>
      <c r="B10106" s="257"/>
      <c r="C10106" s="95"/>
      <c r="D10106" s="95"/>
      <c r="E10106" s="95"/>
      <c r="F10106" s="95"/>
      <c r="G10106" s="258"/>
    </row>
    <row r="10107" spans="1:7" ht="15.75">
      <c r="A10107" s="126"/>
      <c r="B10107" s="257"/>
      <c r="C10107" s="95"/>
      <c r="D10107" s="95"/>
      <c r="E10107" s="95"/>
      <c r="F10107" s="95"/>
      <c r="G10107" s="258"/>
    </row>
    <row r="10108" spans="1:7" ht="15.75">
      <c r="A10108" s="126"/>
      <c r="B10108" s="257"/>
      <c r="C10108" s="95"/>
      <c r="D10108" s="95"/>
      <c r="E10108" s="95"/>
      <c r="F10108" s="95"/>
      <c r="G10108" s="258"/>
    </row>
    <row r="10109" spans="1:7" ht="15.75">
      <c r="A10109" s="126"/>
      <c r="B10109" s="257"/>
      <c r="C10109" s="95"/>
      <c r="D10109" s="95"/>
      <c r="E10109" s="95"/>
      <c r="F10109" s="95"/>
      <c r="G10109" s="258"/>
    </row>
    <row r="10110" spans="1:7" ht="15.75">
      <c r="A10110" s="126"/>
      <c r="B10110" s="257"/>
      <c r="C10110" s="95"/>
      <c r="D10110" s="95"/>
      <c r="E10110" s="95"/>
      <c r="F10110" s="95"/>
      <c r="G10110" s="258"/>
    </row>
    <row r="10111" spans="1:7" ht="15.75">
      <c r="A10111" s="126"/>
      <c r="B10111" s="257"/>
      <c r="C10111" s="95"/>
      <c r="D10111" s="95"/>
      <c r="E10111" s="95"/>
      <c r="F10111" s="95"/>
      <c r="G10111" s="258"/>
    </row>
    <row r="10112" spans="1:7" ht="15.75">
      <c r="A10112" s="126"/>
      <c r="B10112" s="257"/>
      <c r="C10112" s="95"/>
      <c r="D10112" s="95"/>
      <c r="E10112" s="95"/>
      <c r="F10112" s="95"/>
      <c r="G10112" s="258"/>
    </row>
    <row r="10113" spans="1:7" ht="15.75">
      <c r="A10113" s="126"/>
      <c r="B10113" s="257"/>
      <c r="C10113" s="95"/>
      <c r="D10113" s="95"/>
      <c r="E10113" s="95"/>
      <c r="F10113" s="95"/>
      <c r="G10113" s="258"/>
    </row>
    <row r="10114" spans="1:7" ht="15.75">
      <c r="A10114" s="126"/>
      <c r="B10114" s="257"/>
      <c r="C10114" s="95"/>
      <c r="D10114" s="95"/>
      <c r="E10114" s="95"/>
      <c r="F10114" s="95"/>
      <c r="G10114" s="258"/>
    </row>
    <row r="10115" spans="1:7" ht="15.75">
      <c r="A10115" s="126"/>
      <c r="B10115" s="257"/>
      <c r="C10115" s="95"/>
      <c r="D10115" s="95"/>
      <c r="E10115" s="95"/>
      <c r="F10115" s="95"/>
      <c r="G10115" s="258"/>
    </row>
    <row r="10116" spans="1:7" ht="15.75">
      <c r="A10116" s="126"/>
      <c r="B10116" s="257"/>
      <c r="C10116" s="95"/>
      <c r="D10116" s="95"/>
      <c r="E10116" s="95"/>
      <c r="F10116" s="95"/>
      <c r="G10116" s="258"/>
    </row>
    <row r="10117" spans="1:7" ht="15.75">
      <c r="A10117" s="126"/>
      <c r="B10117" s="257"/>
      <c r="C10117" s="95"/>
      <c r="D10117" s="95"/>
      <c r="E10117" s="95"/>
      <c r="F10117" s="95"/>
      <c r="G10117" s="258"/>
    </row>
    <row r="10118" spans="1:7" ht="15.75">
      <c r="A10118" s="126"/>
      <c r="B10118" s="257"/>
      <c r="C10118" s="95"/>
      <c r="D10118" s="95"/>
      <c r="E10118" s="95"/>
      <c r="F10118" s="95"/>
      <c r="G10118" s="258"/>
    </row>
    <row r="10119" spans="1:7" ht="15.75">
      <c r="A10119" s="126"/>
      <c r="B10119" s="257"/>
      <c r="C10119" s="95"/>
      <c r="D10119" s="95"/>
      <c r="E10119" s="95"/>
      <c r="F10119" s="95"/>
      <c r="G10119" s="258"/>
    </row>
    <row r="10120" spans="1:7" ht="15.75">
      <c r="A10120" s="126"/>
      <c r="B10120" s="257"/>
      <c r="C10120" s="95"/>
      <c r="D10120" s="95"/>
      <c r="E10120" s="95"/>
      <c r="F10120" s="95"/>
      <c r="G10120" s="258"/>
    </row>
    <row r="10121" spans="1:7" ht="15.75">
      <c r="A10121" s="126"/>
      <c r="B10121" s="257"/>
      <c r="C10121" s="95"/>
      <c r="D10121" s="95"/>
      <c r="E10121" s="95"/>
      <c r="F10121" s="95"/>
      <c r="G10121" s="258"/>
    </row>
    <row r="10122" spans="1:7" ht="15.75">
      <c r="A10122" s="126"/>
      <c r="B10122" s="257"/>
      <c r="C10122" s="95"/>
      <c r="D10122" s="95"/>
      <c r="E10122" s="95"/>
      <c r="F10122" s="95"/>
      <c r="G10122" s="258"/>
    </row>
    <row r="10123" spans="1:7" ht="15.75">
      <c r="A10123" s="126"/>
      <c r="B10123" s="257"/>
      <c r="C10123" s="95"/>
      <c r="D10123" s="95"/>
      <c r="E10123" s="95"/>
      <c r="F10123" s="95"/>
      <c r="G10123" s="258"/>
    </row>
    <row r="10124" spans="1:7" ht="15.75">
      <c r="A10124" s="126"/>
      <c r="B10124" s="257"/>
      <c r="C10124" s="95"/>
      <c r="D10124" s="95"/>
      <c r="E10124" s="95"/>
      <c r="F10124" s="95"/>
      <c r="G10124" s="258"/>
    </row>
    <row r="10125" spans="1:7" ht="15.75">
      <c r="A10125" s="126"/>
      <c r="B10125" s="257"/>
      <c r="C10125" s="95"/>
      <c r="D10125" s="95"/>
      <c r="E10125" s="95"/>
      <c r="F10125" s="95"/>
      <c r="G10125" s="258"/>
    </row>
    <row r="10126" spans="1:7" ht="15.75">
      <c r="A10126" s="126"/>
      <c r="B10126" s="257"/>
      <c r="C10126" s="95"/>
      <c r="D10126" s="95"/>
      <c r="E10126" s="95"/>
      <c r="F10126" s="95"/>
      <c r="G10126" s="258"/>
    </row>
    <row r="10127" spans="1:7" ht="15.75">
      <c r="A10127" s="126"/>
      <c r="B10127" s="257"/>
      <c r="C10127" s="95"/>
      <c r="D10127" s="95"/>
      <c r="E10127" s="95"/>
      <c r="F10127" s="95"/>
      <c r="G10127" s="258"/>
    </row>
    <row r="10128" spans="1:7" ht="15.75">
      <c r="A10128" s="126"/>
      <c r="B10128" s="257"/>
      <c r="C10128" s="95"/>
      <c r="D10128" s="95"/>
      <c r="E10128" s="95"/>
      <c r="F10128" s="95"/>
      <c r="G10128" s="258"/>
    </row>
    <row r="10129" spans="1:7" ht="15.75">
      <c r="A10129" s="126"/>
      <c r="B10129" s="257"/>
      <c r="C10129" s="95"/>
      <c r="D10129" s="95"/>
      <c r="E10129" s="95"/>
      <c r="F10129" s="95"/>
      <c r="G10129" s="258"/>
    </row>
    <row r="10130" spans="1:7" ht="15.75">
      <c r="A10130" s="126"/>
      <c r="B10130" s="257"/>
      <c r="C10130" s="95"/>
      <c r="D10130" s="95"/>
      <c r="E10130" s="95"/>
      <c r="F10130" s="95"/>
      <c r="G10130" s="258"/>
    </row>
    <row r="10131" spans="1:7" ht="15.75">
      <c r="A10131" s="126"/>
      <c r="B10131" s="257"/>
      <c r="C10131" s="95"/>
      <c r="D10131" s="95"/>
      <c r="E10131" s="95"/>
      <c r="F10131" s="95"/>
      <c r="G10131" s="258"/>
    </row>
    <row r="10132" spans="1:7" ht="15.75">
      <c r="A10132" s="126"/>
      <c r="B10132" s="257"/>
      <c r="C10132" s="95"/>
      <c r="D10132" s="95"/>
      <c r="E10132" s="95"/>
      <c r="F10132" s="95"/>
      <c r="G10132" s="258"/>
    </row>
    <row r="10133" spans="1:7" ht="15.75">
      <c r="A10133" s="126"/>
      <c r="B10133" s="257"/>
      <c r="C10133" s="95"/>
      <c r="D10133" s="95"/>
      <c r="E10133" s="95"/>
      <c r="F10133" s="95"/>
      <c r="G10133" s="258"/>
    </row>
    <row r="10134" spans="1:7" ht="15.75">
      <c r="A10134" s="126"/>
      <c r="B10134" s="257"/>
      <c r="C10134" s="95"/>
      <c r="D10134" s="95"/>
      <c r="E10134" s="95"/>
      <c r="F10134" s="95"/>
      <c r="G10134" s="258"/>
    </row>
    <row r="10135" spans="1:7" ht="15.75">
      <c r="A10135" s="126"/>
      <c r="B10135" s="257"/>
      <c r="C10135" s="95"/>
      <c r="D10135" s="95"/>
      <c r="E10135" s="95"/>
      <c r="F10135" s="95"/>
      <c r="G10135" s="258"/>
    </row>
    <row r="10136" spans="1:7" ht="15.75">
      <c r="A10136" s="126"/>
      <c r="B10136" s="257"/>
      <c r="C10136" s="95"/>
      <c r="D10136" s="95"/>
      <c r="E10136" s="95"/>
      <c r="F10136" s="95"/>
      <c r="G10136" s="258"/>
    </row>
    <row r="10137" spans="1:7" ht="15.75">
      <c r="A10137" s="126"/>
      <c r="B10137" s="257"/>
      <c r="C10137" s="95"/>
      <c r="D10137" s="95"/>
      <c r="E10137" s="95"/>
      <c r="F10137" s="95"/>
      <c r="G10137" s="258"/>
    </row>
    <row r="10138" spans="1:7" ht="15.75">
      <c r="A10138" s="126"/>
      <c r="B10138" s="257"/>
      <c r="C10138" s="95"/>
      <c r="D10138" s="95"/>
      <c r="E10138" s="95"/>
      <c r="F10138" s="95"/>
      <c r="G10138" s="258"/>
    </row>
    <row r="10139" spans="1:7" ht="15.75">
      <c r="A10139" s="126"/>
      <c r="B10139" s="257"/>
      <c r="C10139" s="95"/>
      <c r="D10139" s="95"/>
      <c r="E10139" s="95"/>
      <c r="F10139" s="95"/>
      <c r="G10139" s="258"/>
    </row>
    <row r="10140" spans="1:7" ht="15.75">
      <c r="A10140" s="126"/>
      <c r="B10140" s="257"/>
      <c r="C10140" s="95"/>
      <c r="D10140" s="95"/>
      <c r="E10140" s="95"/>
      <c r="F10140" s="95"/>
      <c r="G10140" s="258"/>
    </row>
    <row r="10141" spans="1:7" ht="15.75">
      <c r="A10141" s="126"/>
      <c r="B10141" s="257"/>
      <c r="C10141" s="95"/>
      <c r="D10141" s="95"/>
      <c r="E10141" s="95"/>
      <c r="F10141" s="95"/>
      <c r="G10141" s="258"/>
    </row>
    <row r="10142" spans="1:7" ht="15.75">
      <c r="A10142" s="126"/>
      <c r="B10142" s="257"/>
      <c r="C10142" s="95"/>
      <c r="D10142" s="95"/>
      <c r="E10142" s="95"/>
      <c r="F10142" s="95"/>
      <c r="G10142" s="258"/>
    </row>
    <row r="10143" spans="1:7" ht="15.75">
      <c r="A10143" s="126"/>
      <c r="B10143" s="257"/>
      <c r="C10143" s="95"/>
      <c r="D10143" s="95"/>
      <c r="E10143" s="95"/>
      <c r="F10143" s="95"/>
      <c r="G10143" s="258"/>
    </row>
    <row r="10144" spans="1:7" ht="15.75">
      <c r="A10144" s="126"/>
      <c r="B10144" s="257"/>
      <c r="C10144" s="95"/>
      <c r="D10144" s="95"/>
      <c r="E10144" s="95"/>
      <c r="F10144" s="95"/>
      <c r="G10144" s="258"/>
    </row>
    <row r="10145" spans="1:7" ht="15.75">
      <c r="A10145" s="126"/>
      <c r="B10145" s="257"/>
      <c r="C10145" s="95"/>
      <c r="D10145" s="95"/>
      <c r="E10145" s="95"/>
      <c r="F10145" s="95"/>
      <c r="G10145" s="258"/>
    </row>
    <row r="10146" spans="1:7" ht="15.75">
      <c r="A10146" s="126"/>
      <c r="B10146" s="257"/>
      <c r="C10146" s="95"/>
      <c r="D10146" s="95"/>
      <c r="E10146" s="95"/>
      <c r="F10146" s="95"/>
      <c r="G10146" s="258"/>
    </row>
    <row r="10147" spans="1:7" ht="15.75">
      <c r="A10147" s="126"/>
      <c r="B10147" s="257"/>
      <c r="C10147" s="95"/>
      <c r="D10147" s="95"/>
      <c r="E10147" s="95"/>
      <c r="F10147" s="95"/>
      <c r="G10147" s="258"/>
    </row>
    <row r="10148" spans="1:7" ht="15.75">
      <c r="A10148" s="126"/>
      <c r="B10148" s="257"/>
      <c r="C10148" s="95"/>
      <c r="D10148" s="95"/>
      <c r="E10148" s="95"/>
      <c r="F10148" s="95"/>
      <c r="G10148" s="258"/>
    </row>
    <row r="10149" spans="1:7" ht="15.75">
      <c r="A10149" s="126"/>
      <c r="B10149" s="257"/>
      <c r="C10149" s="95"/>
      <c r="D10149" s="95"/>
      <c r="E10149" s="95"/>
      <c r="F10149" s="95"/>
      <c r="G10149" s="258"/>
    </row>
    <row r="10150" spans="1:7" ht="15.75">
      <c r="A10150" s="126"/>
      <c r="B10150" s="257"/>
      <c r="C10150" s="95"/>
      <c r="D10150" s="95"/>
      <c r="E10150" s="95"/>
      <c r="F10150" s="95"/>
      <c r="G10150" s="258"/>
    </row>
    <row r="10151" spans="1:7" ht="15.75">
      <c r="A10151" s="126"/>
      <c r="B10151" s="257"/>
      <c r="C10151" s="95"/>
      <c r="D10151" s="95"/>
      <c r="E10151" s="95"/>
      <c r="F10151" s="95"/>
      <c r="G10151" s="258"/>
    </row>
    <row r="10152" spans="1:7" ht="15.75">
      <c r="A10152" s="126"/>
      <c r="B10152" s="257"/>
      <c r="C10152" s="95"/>
      <c r="D10152" s="95"/>
      <c r="E10152" s="95"/>
      <c r="F10152" s="95"/>
      <c r="G10152" s="258"/>
    </row>
    <row r="10153" spans="1:7" ht="15.75">
      <c r="A10153" s="126"/>
      <c r="B10153" s="257"/>
      <c r="C10153" s="95"/>
      <c r="D10153" s="95"/>
      <c r="E10153" s="95"/>
      <c r="F10153" s="95"/>
      <c r="G10153" s="258"/>
    </row>
    <row r="10154" spans="1:7" ht="15.75">
      <c r="A10154" s="126"/>
      <c r="B10154" s="257"/>
      <c r="C10154" s="95"/>
      <c r="D10154" s="95"/>
      <c r="E10154" s="95"/>
      <c r="F10154" s="95"/>
      <c r="G10154" s="258"/>
    </row>
    <row r="10155" spans="1:7" ht="15.75">
      <c r="A10155" s="126"/>
      <c r="B10155" s="257"/>
      <c r="C10155" s="95"/>
      <c r="D10155" s="95"/>
      <c r="E10155" s="95"/>
      <c r="F10155" s="95"/>
      <c r="G10155" s="258"/>
    </row>
    <row r="10156" spans="1:7" ht="15.75">
      <c r="A10156" s="126"/>
      <c r="B10156" s="257"/>
      <c r="C10156" s="95"/>
      <c r="D10156" s="95"/>
      <c r="E10156" s="95"/>
      <c r="F10156" s="95"/>
      <c r="G10156" s="258"/>
    </row>
    <row r="10157" spans="1:7" ht="15.75">
      <c r="A10157" s="126"/>
      <c r="B10157" s="257"/>
      <c r="C10157" s="95"/>
      <c r="D10157" s="95"/>
      <c r="E10157" s="95"/>
      <c r="F10157" s="95"/>
      <c r="G10157" s="258"/>
    </row>
    <row r="10158" spans="1:7" ht="15.75">
      <c r="A10158" s="126"/>
      <c r="B10158" s="257"/>
      <c r="C10158" s="95"/>
      <c r="D10158" s="95"/>
      <c r="E10158" s="95"/>
      <c r="F10158" s="95"/>
      <c r="G10158" s="258"/>
    </row>
    <row r="10159" spans="1:7" ht="15.75">
      <c r="A10159" s="126"/>
      <c r="B10159" s="257"/>
      <c r="C10159" s="95"/>
      <c r="D10159" s="95"/>
      <c r="E10159" s="95"/>
      <c r="F10159" s="95"/>
      <c r="G10159" s="258"/>
    </row>
    <row r="10160" spans="1:7" ht="15.75">
      <c r="A10160" s="126"/>
      <c r="B10160" s="257"/>
      <c r="C10160" s="95"/>
      <c r="D10160" s="95"/>
      <c r="E10160" s="95"/>
      <c r="F10160" s="95"/>
      <c r="G10160" s="258"/>
    </row>
    <row r="10161" spans="1:7" ht="15.75">
      <c r="A10161" s="126"/>
      <c r="B10161" s="257"/>
      <c r="C10161" s="95"/>
      <c r="D10161" s="95"/>
      <c r="E10161" s="95"/>
      <c r="F10161" s="95"/>
      <c r="G10161" s="258"/>
    </row>
    <row r="10162" spans="1:7" ht="15.75">
      <c r="A10162" s="126"/>
      <c r="B10162" s="257"/>
      <c r="C10162" s="95"/>
      <c r="D10162" s="95"/>
      <c r="E10162" s="95"/>
      <c r="F10162" s="95"/>
      <c r="G10162" s="258"/>
    </row>
    <row r="10163" spans="1:7" ht="15.75">
      <c r="A10163" s="126"/>
      <c r="B10163" s="257"/>
      <c r="C10163" s="95"/>
      <c r="D10163" s="95"/>
      <c r="E10163" s="95"/>
      <c r="F10163" s="95"/>
      <c r="G10163" s="258"/>
    </row>
    <row r="10164" spans="1:7" ht="15.75">
      <c r="A10164" s="126"/>
      <c r="B10164" s="257"/>
      <c r="C10164" s="95"/>
      <c r="D10164" s="95"/>
      <c r="E10164" s="95"/>
      <c r="F10164" s="95"/>
      <c r="G10164" s="258"/>
    </row>
    <row r="10165" spans="1:7" ht="15.75">
      <c r="A10165" s="126"/>
      <c r="B10165" s="257"/>
      <c r="C10165" s="95"/>
      <c r="D10165" s="95"/>
      <c r="E10165" s="95"/>
      <c r="F10165" s="95"/>
      <c r="G10165" s="258"/>
    </row>
    <row r="10166" spans="1:7" ht="15.75">
      <c r="A10166" s="126"/>
      <c r="B10166" s="257"/>
      <c r="C10166" s="95"/>
      <c r="D10166" s="95"/>
      <c r="E10166" s="95"/>
      <c r="F10166" s="95"/>
      <c r="G10166" s="258"/>
    </row>
    <row r="10167" spans="1:7" ht="15.75">
      <c r="A10167" s="126"/>
      <c r="B10167" s="257"/>
      <c r="C10167" s="95"/>
      <c r="D10167" s="95"/>
      <c r="E10167" s="95"/>
      <c r="F10167" s="95"/>
      <c r="G10167" s="258"/>
    </row>
    <row r="10168" spans="1:7" ht="15.75">
      <c r="A10168" s="126"/>
      <c r="B10168" s="257"/>
      <c r="C10168" s="95"/>
      <c r="D10168" s="95"/>
      <c r="E10168" s="95"/>
      <c r="F10168" s="95"/>
      <c r="G10168" s="258"/>
    </row>
    <row r="10169" spans="1:7" ht="15.75">
      <c r="A10169" s="126"/>
      <c r="B10169" s="257"/>
      <c r="C10169" s="95"/>
      <c r="D10169" s="95"/>
      <c r="E10169" s="95"/>
      <c r="F10169" s="95"/>
      <c r="G10169" s="258"/>
    </row>
    <row r="10170" spans="1:7" ht="15.75">
      <c r="A10170" s="126"/>
      <c r="B10170" s="257"/>
      <c r="C10170" s="95"/>
      <c r="D10170" s="95"/>
      <c r="E10170" s="95"/>
      <c r="F10170" s="95"/>
      <c r="G10170" s="258"/>
    </row>
    <row r="10171" spans="1:7" ht="15.75">
      <c r="A10171" s="126"/>
      <c r="B10171" s="257"/>
      <c r="C10171" s="95"/>
      <c r="D10171" s="95"/>
      <c r="E10171" s="95"/>
      <c r="F10171" s="95"/>
      <c r="G10171" s="258"/>
    </row>
    <row r="10172" spans="1:7" ht="15.75">
      <c r="A10172" s="126"/>
      <c r="B10172" s="257"/>
      <c r="C10172" s="95"/>
      <c r="D10172" s="95"/>
      <c r="E10172" s="95"/>
      <c r="F10172" s="95"/>
      <c r="G10172" s="258"/>
    </row>
    <row r="10173" spans="1:7" ht="15.75">
      <c r="A10173" s="126"/>
      <c r="B10173" s="257"/>
      <c r="C10173" s="95"/>
      <c r="D10173" s="95"/>
      <c r="E10173" s="95"/>
      <c r="F10173" s="95"/>
      <c r="G10173" s="258"/>
    </row>
    <row r="10174" spans="1:7" ht="15.75">
      <c r="A10174" s="126"/>
      <c r="B10174" s="257"/>
      <c r="C10174" s="95"/>
      <c r="D10174" s="95"/>
      <c r="E10174" s="95"/>
      <c r="F10174" s="95"/>
      <c r="G10174" s="258"/>
    </row>
    <row r="10175" spans="1:7" ht="15.75">
      <c r="A10175" s="126"/>
      <c r="B10175" s="257"/>
      <c r="C10175" s="95"/>
      <c r="D10175" s="95"/>
      <c r="E10175" s="95"/>
      <c r="F10175" s="95"/>
      <c r="G10175" s="258"/>
    </row>
    <row r="10176" spans="1:7" ht="15.75">
      <c r="A10176" s="126"/>
      <c r="B10176" s="257"/>
      <c r="C10176" s="95"/>
      <c r="D10176" s="95"/>
      <c r="E10176" s="95"/>
      <c r="F10176" s="95"/>
      <c r="G10176" s="258"/>
    </row>
    <row r="10177" spans="1:7" ht="15.75">
      <c r="A10177" s="126"/>
      <c r="B10177" s="257"/>
      <c r="C10177" s="95"/>
      <c r="D10177" s="95"/>
      <c r="E10177" s="95"/>
      <c r="F10177" s="95"/>
      <c r="G10177" s="258"/>
    </row>
    <row r="10178" spans="1:7" ht="15.75">
      <c r="A10178" s="126"/>
      <c r="B10178" s="257"/>
      <c r="C10178" s="95"/>
      <c r="D10178" s="95"/>
      <c r="E10178" s="95"/>
      <c r="F10178" s="95"/>
      <c r="G10178" s="258"/>
    </row>
    <row r="10179" spans="1:7" ht="15.75">
      <c r="A10179" s="126"/>
      <c r="B10179" s="257"/>
      <c r="C10179" s="95"/>
      <c r="D10179" s="95"/>
      <c r="E10179" s="95"/>
      <c r="F10179" s="95"/>
      <c r="G10179" s="258"/>
    </row>
    <row r="10180" spans="1:7" ht="15.75">
      <c r="A10180" s="126"/>
      <c r="B10180" s="257"/>
      <c r="C10180" s="95"/>
      <c r="D10180" s="95"/>
      <c r="E10180" s="95"/>
      <c r="F10180" s="95"/>
      <c r="G10180" s="258"/>
    </row>
    <row r="10181" spans="1:7" ht="15.75">
      <c r="A10181" s="126"/>
      <c r="B10181" s="257"/>
      <c r="C10181" s="95"/>
      <c r="D10181" s="95"/>
      <c r="E10181" s="95"/>
      <c r="F10181" s="95"/>
      <c r="G10181" s="258"/>
    </row>
    <row r="10182" spans="1:7" ht="15.75">
      <c r="A10182" s="126"/>
      <c r="B10182" s="257"/>
      <c r="C10182" s="95"/>
      <c r="D10182" s="95"/>
      <c r="E10182" s="95"/>
      <c r="F10182" s="95"/>
      <c r="G10182" s="258"/>
    </row>
    <row r="10183" spans="1:7" ht="15.75">
      <c r="A10183" s="126"/>
      <c r="B10183" s="257"/>
      <c r="C10183" s="95"/>
      <c r="D10183" s="95"/>
      <c r="E10183" s="95"/>
      <c r="F10183" s="95"/>
      <c r="G10183" s="258"/>
    </row>
    <row r="10184" spans="1:7" ht="15.75">
      <c r="A10184" s="126"/>
      <c r="B10184" s="257"/>
      <c r="C10184" s="95"/>
      <c r="D10184" s="95"/>
      <c r="E10184" s="95"/>
      <c r="F10184" s="95"/>
      <c r="G10184" s="258"/>
    </row>
    <row r="10185" spans="1:7" ht="15.75">
      <c r="A10185" s="126"/>
      <c r="B10185" s="257"/>
      <c r="C10185" s="95"/>
      <c r="D10185" s="95"/>
      <c r="E10185" s="95"/>
      <c r="F10185" s="95"/>
      <c r="G10185" s="258"/>
    </row>
    <row r="10186" spans="1:7" ht="15.75">
      <c r="A10186" s="126"/>
      <c r="B10186" s="257"/>
      <c r="C10186" s="95"/>
      <c r="D10186" s="95"/>
      <c r="E10186" s="95"/>
      <c r="F10186" s="95"/>
      <c r="G10186" s="258"/>
    </row>
    <row r="10187" spans="1:7" ht="15.75">
      <c r="A10187" s="126"/>
      <c r="B10187" s="257"/>
      <c r="C10187" s="95"/>
      <c r="D10187" s="95"/>
      <c r="E10187" s="95"/>
      <c r="F10187" s="95"/>
      <c r="G10187" s="258"/>
    </row>
    <row r="10188" spans="1:7" ht="15.75">
      <c r="A10188" s="126"/>
      <c r="B10188" s="257"/>
      <c r="C10188" s="95"/>
      <c r="D10188" s="95"/>
      <c r="E10188" s="95"/>
      <c r="F10188" s="95"/>
      <c r="G10188" s="258"/>
    </row>
    <row r="10189" spans="1:7" ht="15.75">
      <c r="A10189" s="126"/>
      <c r="B10189" s="257"/>
      <c r="C10189" s="95"/>
      <c r="D10189" s="95"/>
      <c r="E10189" s="95"/>
      <c r="F10189" s="95"/>
      <c r="G10189" s="258"/>
    </row>
    <row r="10190" spans="1:7" ht="15.75">
      <c r="A10190" s="126"/>
      <c r="B10190" s="257"/>
      <c r="C10190" s="95"/>
      <c r="D10190" s="95"/>
      <c r="E10190" s="95"/>
      <c r="F10190" s="95"/>
      <c r="G10190" s="258"/>
    </row>
    <row r="10191" spans="1:7" ht="15.75">
      <c r="A10191" s="126"/>
      <c r="B10191" s="257"/>
      <c r="C10191" s="95"/>
      <c r="D10191" s="95"/>
      <c r="E10191" s="95"/>
      <c r="F10191" s="95"/>
      <c r="G10191" s="258"/>
    </row>
    <row r="10192" spans="1:7" ht="15.75">
      <c r="A10192" s="126"/>
      <c r="B10192" s="257"/>
      <c r="C10192" s="95"/>
      <c r="D10192" s="95"/>
      <c r="E10192" s="95"/>
      <c r="F10192" s="95"/>
      <c r="G10192" s="258"/>
    </row>
    <row r="10193" spans="1:7" ht="15.75">
      <c r="A10193" s="126"/>
      <c r="B10193" s="257"/>
      <c r="C10193" s="95"/>
      <c r="D10193" s="95"/>
      <c r="E10193" s="95"/>
      <c r="F10193" s="95"/>
      <c r="G10193" s="258"/>
    </row>
    <row r="10194" spans="1:7" ht="15.75">
      <c r="A10194" s="126"/>
      <c r="B10194" s="257"/>
      <c r="C10194" s="95"/>
      <c r="D10194" s="95"/>
      <c r="E10194" s="95"/>
      <c r="F10194" s="95"/>
      <c r="G10194" s="258"/>
    </row>
    <row r="10195" spans="1:7" ht="15.75">
      <c r="A10195" s="126"/>
      <c r="B10195" s="257"/>
      <c r="C10195" s="95"/>
      <c r="D10195" s="95"/>
      <c r="E10195" s="95"/>
      <c r="F10195" s="95"/>
      <c r="G10195" s="258"/>
    </row>
    <row r="10196" spans="1:7" ht="15.75">
      <c r="A10196" s="126"/>
      <c r="B10196" s="257"/>
      <c r="C10196" s="95"/>
      <c r="D10196" s="95"/>
      <c r="E10196" s="95"/>
      <c r="F10196" s="95"/>
      <c r="G10196" s="258"/>
    </row>
    <row r="10197" spans="1:7" ht="15.75">
      <c r="A10197" s="126"/>
      <c r="B10197" s="257"/>
      <c r="C10197" s="95"/>
      <c r="D10197" s="95"/>
      <c r="E10197" s="95"/>
      <c r="F10197" s="95"/>
      <c r="G10197" s="258"/>
    </row>
    <row r="10198" spans="1:7" ht="15.75">
      <c r="A10198" s="126"/>
      <c r="B10198" s="257"/>
      <c r="C10198" s="95"/>
      <c r="D10198" s="95"/>
      <c r="E10198" s="95"/>
      <c r="F10198" s="95"/>
      <c r="G10198" s="258"/>
    </row>
    <row r="10199" spans="1:7" ht="15.75">
      <c r="A10199" s="126"/>
      <c r="B10199" s="257"/>
      <c r="C10199" s="95"/>
      <c r="D10199" s="95"/>
      <c r="E10199" s="95"/>
      <c r="F10199" s="95"/>
      <c r="G10199" s="258"/>
    </row>
    <row r="10200" spans="1:7" ht="15.75">
      <c r="A10200" s="126"/>
      <c r="B10200" s="257"/>
      <c r="C10200" s="95"/>
      <c r="D10200" s="95"/>
      <c r="E10200" s="95"/>
      <c r="F10200" s="95"/>
      <c r="G10200" s="258"/>
    </row>
    <row r="10201" spans="1:7" ht="15.75">
      <c r="A10201" s="126"/>
      <c r="B10201" s="257"/>
      <c r="C10201" s="95"/>
      <c r="D10201" s="95"/>
      <c r="E10201" s="95"/>
      <c r="F10201" s="95"/>
      <c r="G10201" s="258"/>
    </row>
    <row r="10202" spans="1:7" ht="15.75">
      <c r="A10202" s="126"/>
      <c r="B10202" s="257"/>
      <c r="C10202" s="95"/>
      <c r="D10202" s="95"/>
      <c r="E10202" s="95"/>
      <c r="F10202" s="95"/>
      <c r="G10202" s="258"/>
    </row>
    <row r="10203" spans="1:7" ht="15.75">
      <c r="A10203" s="126"/>
      <c r="B10203" s="257"/>
      <c r="C10203" s="95"/>
      <c r="D10203" s="95"/>
      <c r="E10203" s="95"/>
      <c r="F10203" s="95"/>
      <c r="G10203" s="258"/>
    </row>
    <row r="10204" spans="1:7" ht="15.75">
      <c r="A10204" s="126"/>
      <c r="B10204" s="257"/>
      <c r="C10204" s="95"/>
      <c r="D10204" s="95"/>
      <c r="E10204" s="95"/>
      <c r="F10204" s="95"/>
      <c r="G10204" s="258"/>
    </row>
    <row r="10205" spans="1:7" ht="15.75">
      <c r="A10205" s="126"/>
      <c r="B10205" s="257"/>
      <c r="C10205" s="95"/>
      <c r="D10205" s="95"/>
      <c r="E10205" s="95"/>
      <c r="F10205" s="95"/>
      <c r="G10205" s="258"/>
    </row>
    <row r="10206" spans="1:7" ht="15.75">
      <c r="A10206" s="126"/>
      <c r="B10206" s="257"/>
      <c r="C10206" s="95"/>
      <c r="D10206" s="95"/>
      <c r="E10206" s="95"/>
      <c r="F10206" s="95"/>
      <c r="G10206" s="258"/>
    </row>
    <row r="10207" spans="1:7" ht="15.75">
      <c r="A10207" s="126"/>
      <c r="B10207" s="257"/>
      <c r="C10207" s="95"/>
      <c r="D10207" s="95"/>
      <c r="E10207" s="95"/>
      <c r="F10207" s="95"/>
      <c r="G10207" s="258"/>
    </row>
    <row r="10208" spans="1:7" ht="15.75">
      <c r="A10208" s="126"/>
      <c r="B10208" s="257"/>
      <c r="C10208" s="95"/>
      <c r="D10208" s="95"/>
      <c r="E10208" s="95"/>
      <c r="F10208" s="95"/>
      <c r="G10208" s="258"/>
    </row>
    <row r="10209" spans="1:7" ht="15.75">
      <c r="A10209" s="126"/>
      <c r="B10209" s="257"/>
      <c r="C10209" s="95"/>
      <c r="D10209" s="95"/>
      <c r="E10209" s="95"/>
      <c r="F10209" s="95"/>
      <c r="G10209" s="258"/>
    </row>
    <row r="10210" spans="1:7" ht="15.75">
      <c r="A10210" s="126"/>
      <c r="B10210" s="257"/>
      <c r="C10210" s="95"/>
      <c r="D10210" s="95"/>
      <c r="E10210" s="95"/>
      <c r="F10210" s="95"/>
      <c r="G10210" s="258"/>
    </row>
    <row r="10211" spans="1:7" ht="15.75">
      <c r="A10211" s="126"/>
      <c r="B10211" s="257"/>
      <c r="C10211" s="95"/>
      <c r="D10211" s="95"/>
      <c r="E10211" s="95"/>
      <c r="F10211" s="95"/>
      <c r="G10211" s="258"/>
    </row>
    <row r="10212" spans="1:7" ht="15.75">
      <c r="A10212" s="126"/>
      <c r="B10212" s="257"/>
      <c r="C10212" s="95"/>
      <c r="D10212" s="95"/>
      <c r="E10212" s="95"/>
      <c r="F10212" s="95"/>
      <c r="G10212" s="258"/>
    </row>
    <row r="10213" spans="1:7" ht="15.75">
      <c r="A10213" s="126"/>
      <c r="B10213" s="257"/>
      <c r="C10213" s="95"/>
      <c r="D10213" s="95"/>
      <c r="E10213" s="95"/>
      <c r="F10213" s="95"/>
      <c r="G10213" s="258"/>
    </row>
    <row r="10214" spans="1:7" ht="15.75">
      <c r="A10214" s="126"/>
      <c r="B10214" s="257"/>
      <c r="C10214" s="95"/>
      <c r="D10214" s="95"/>
      <c r="E10214" s="95"/>
      <c r="F10214" s="95"/>
      <c r="G10214" s="258"/>
    </row>
    <row r="10215" spans="1:7" ht="15.75">
      <c r="A10215" s="126"/>
      <c r="B10215" s="257"/>
      <c r="C10215" s="95"/>
      <c r="D10215" s="95"/>
      <c r="E10215" s="95"/>
      <c r="F10215" s="95"/>
      <c r="G10215" s="258"/>
    </row>
    <row r="10216" spans="1:7" ht="15.75">
      <c r="A10216" s="126"/>
      <c r="B10216" s="257"/>
      <c r="C10216" s="95"/>
      <c r="D10216" s="95"/>
      <c r="E10216" s="95"/>
      <c r="F10216" s="95"/>
      <c r="G10216" s="258"/>
    </row>
    <row r="10217" spans="1:7" ht="15.75">
      <c r="A10217" s="126"/>
      <c r="B10217" s="257"/>
      <c r="C10217" s="95"/>
      <c r="D10217" s="95"/>
      <c r="E10217" s="95"/>
      <c r="F10217" s="95"/>
      <c r="G10217" s="258"/>
    </row>
    <row r="10218" spans="1:7" ht="15.75">
      <c r="A10218" s="126"/>
      <c r="B10218" s="257"/>
      <c r="C10218" s="95"/>
      <c r="D10218" s="95"/>
      <c r="E10218" s="95"/>
      <c r="F10218" s="95"/>
      <c r="G10218" s="258"/>
    </row>
    <row r="10219" spans="1:7" ht="15.75">
      <c r="A10219" s="126"/>
      <c r="B10219" s="257"/>
      <c r="C10219" s="95"/>
      <c r="D10219" s="95"/>
      <c r="E10219" s="95"/>
      <c r="F10219" s="95"/>
      <c r="G10219" s="258"/>
    </row>
    <row r="10220" spans="1:7" ht="15.75">
      <c r="A10220" s="126"/>
      <c r="B10220" s="257"/>
      <c r="C10220" s="95"/>
      <c r="D10220" s="95"/>
      <c r="E10220" s="95"/>
      <c r="F10220" s="95"/>
      <c r="G10220" s="258"/>
    </row>
    <row r="10221" spans="1:7" ht="15.75">
      <c r="A10221" s="126"/>
      <c r="B10221" s="257"/>
      <c r="C10221" s="95"/>
      <c r="D10221" s="95"/>
      <c r="E10221" s="95"/>
      <c r="F10221" s="95"/>
      <c r="G10221" s="258"/>
    </row>
    <row r="10222" spans="1:7" ht="15.75">
      <c r="A10222" s="126"/>
      <c r="B10222" s="257"/>
      <c r="C10222" s="95"/>
      <c r="D10222" s="95"/>
      <c r="E10222" s="95"/>
      <c r="F10222" s="95"/>
      <c r="G10222" s="258"/>
    </row>
    <row r="10223" spans="1:7" ht="15.75">
      <c r="A10223" s="126"/>
      <c r="B10223" s="257"/>
      <c r="C10223" s="95"/>
      <c r="D10223" s="95"/>
      <c r="E10223" s="95"/>
      <c r="F10223" s="95"/>
      <c r="G10223" s="258"/>
    </row>
    <row r="10224" spans="1:7" ht="15.75">
      <c r="A10224" s="126"/>
      <c r="B10224" s="257"/>
      <c r="C10224" s="95"/>
      <c r="D10224" s="95"/>
      <c r="E10224" s="95"/>
      <c r="F10224" s="95"/>
      <c r="G10224" s="258"/>
    </row>
    <row r="10225" spans="1:7" ht="15.75">
      <c r="A10225" s="126"/>
      <c r="B10225" s="257"/>
      <c r="C10225" s="95"/>
      <c r="D10225" s="95"/>
      <c r="E10225" s="95"/>
      <c r="F10225" s="95"/>
      <c r="G10225" s="258"/>
    </row>
    <row r="10226" spans="1:7" ht="15.75">
      <c r="A10226" s="126"/>
      <c r="B10226" s="257"/>
      <c r="C10226" s="95"/>
      <c r="D10226" s="95"/>
      <c r="E10226" s="95"/>
      <c r="F10226" s="95"/>
      <c r="G10226" s="258"/>
    </row>
    <row r="10227" spans="1:7" ht="15.75">
      <c r="A10227" s="126"/>
      <c r="B10227" s="257"/>
      <c r="C10227" s="95"/>
      <c r="D10227" s="95"/>
      <c r="E10227" s="95"/>
      <c r="F10227" s="95"/>
      <c r="G10227" s="258"/>
    </row>
    <row r="10228" spans="1:7" ht="15.75">
      <c r="A10228" s="126"/>
      <c r="B10228" s="257"/>
      <c r="C10228" s="95"/>
      <c r="D10228" s="95"/>
      <c r="E10228" s="95"/>
      <c r="F10228" s="95"/>
      <c r="G10228" s="258"/>
    </row>
    <row r="10229" spans="1:7" ht="15.75">
      <c r="A10229" s="126"/>
      <c r="B10229" s="257"/>
      <c r="C10229" s="95"/>
      <c r="D10229" s="95"/>
      <c r="E10229" s="95"/>
      <c r="F10229" s="95"/>
      <c r="G10229" s="258"/>
    </row>
    <row r="10230" spans="1:7" ht="15.75">
      <c r="A10230" s="126"/>
      <c r="B10230" s="257"/>
      <c r="C10230" s="95"/>
      <c r="D10230" s="95"/>
      <c r="E10230" s="95"/>
      <c r="F10230" s="95"/>
      <c r="G10230" s="258"/>
    </row>
    <row r="10231" spans="1:7" ht="15.75">
      <c r="A10231" s="126"/>
      <c r="B10231" s="257"/>
      <c r="C10231" s="95"/>
      <c r="D10231" s="95"/>
      <c r="E10231" s="95"/>
      <c r="F10231" s="95"/>
      <c r="G10231" s="258"/>
    </row>
    <row r="10232" spans="1:7" ht="15.75">
      <c r="A10232" s="126"/>
      <c r="B10232" s="257"/>
      <c r="C10232" s="95"/>
      <c r="D10232" s="95"/>
      <c r="E10232" s="95"/>
      <c r="F10232" s="95"/>
      <c r="G10232" s="258"/>
    </row>
    <row r="10233" spans="1:7" ht="15.75">
      <c r="A10233" s="126"/>
      <c r="B10233" s="257"/>
      <c r="C10233" s="95"/>
      <c r="D10233" s="95"/>
      <c r="E10233" s="95"/>
      <c r="F10233" s="95"/>
      <c r="G10233" s="258"/>
    </row>
    <row r="10234" spans="1:7" ht="15.75">
      <c r="A10234" s="126"/>
      <c r="B10234" s="257"/>
      <c r="C10234" s="95"/>
      <c r="D10234" s="95"/>
      <c r="E10234" s="95"/>
      <c r="F10234" s="95"/>
      <c r="G10234" s="258"/>
    </row>
    <row r="10235" spans="1:7" ht="15.75">
      <c r="A10235" s="126"/>
      <c r="B10235" s="257"/>
      <c r="C10235" s="95"/>
      <c r="D10235" s="95"/>
      <c r="E10235" s="95"/>
      <c r="F10235" s="95"/>
      <c r="G10235" s="258"/>
    </row>
    <row r="10236" spans="1:7" ht="15.75">
      <c r="A10236" s="126"/>
      <c r="B10236" s="257"/>
      <c r="C10236" s="95"/>
      <c r="D10236" s="95"/>
      <c r="E10236" s="95"/>
      <c r="F10236" s="95"/>
      <c r="G10236" s="258"/>
    </row>
    <row r="10237" spans="1:7" ht="15.75">
      <c r="A10237" s="126"/>
      <c r="B10237" s="257"/>
      <c r="C10237" s="95"/>
      <c r="D10237" s="95"/>
      <c r="E10237" s="95"/>
      <c r="F10237" s="95"/>
      <c r="G10237" s="258"/>
    </row>
    <row r="10238" spans="1:7" ht="15.75">
      <c r="A10238" s="126"/>
      <c r="B10238" s="257"/>
      <c r="C10238" s="95"/>
      <c r="D10238" s="95"/>
      <c r="E10238" s="95"/>
      <c r="F10238" s="95"/>
      <c r="G10238" s="258"/>
    </row>
    <row r="10239" spans="1:7" ht="15.75">
      <c r="A10239" s="126"/>
      <c r="B10239" s="257"/>
      <c r="C10239" s="95"/>
      <c r="D10239" s="95"/>
      <c r="E10239" s="95"/>
      <c r="F10239" s="95"/>
      <c r="G10239" s="258"/>
    </row>
    <row r="10240" spans="1:7" ht="15.75">
      <c r="A10240" s="126"/>
      <c r="B10240" s="257"/>
      <c r="C10240" s="95"/>
      <c r="D10240" s="95"/>
      <c r="E10240" s="95"/>
      <c r="F10240" s="95"/>
      <c r="G10240" s="258"/>
    </row>
    <row r="10241" spans="1:7" ht="15.75">
      <c r="A10241" s="126"/>
      <c r="B10241" s="257"/>
      <c r="C10241" s="95"/>
      <c r="D10241" s="95"/>
      <c r="E10241" s="95"/>
      <c r="F10241" s="95"/>
      <c r="G10241" s="258"/>
    </row>
    <row r="10242" spans="1:7" ht="15.75">
      <c r="A10242" s="126"/>
      <c r="B10242" s="257"/>
      <c r="C10242" s="95"/>
      <c r="D10242" s="95"/>
      <c r="E10242" s="95"/>
      <c r="F10242" s="95"/>
      <c r="G10242" s="258"/>
    </row>
    <row r="10243" spans="1:7" ht="15.75">
      <c r="A10243" s="126"/>
      <c r="B10243" s="257"/>
      <c r="C10243" s="95"/>
      <c r="D10243" s="95"/>
      <c r="E10243" s="95"/>
      <c r="F10243" s="95"/>
      <c r="G10243" s="258"/>
    </row>
    <row r="10244" spans="1:7" ht="15.75">
      <c r="A10244" s="126"/>
      <c r="B10244" s="257"/>
      <c r="C10244" s="95"/>
      <c r="D10244" s="95"/>
      <c r="E10244" s="95"/>
      <c r="F10244" s="95"/>
      <c r="G10244" s="258"/>
    </row>
    <row r="10245" spans="1:7" ht="15.75">
      <c r="A10245" s="126"/>
      <c r="B10245" s="257"/>
      <c r="C10245" s="95"/>
      <c r="D10245" s="95"/>
      <c r="E10245" s="95"/>
      <c r="F10245" s="95"/>
      <c r="G10245" s="258"/>
    </row>
    <row r="10246" spans="1:7" ht="15.75">
      <c r="A10246" s="126"/>
      <c r="B10246" s="257"/>
      <c r="C10246" s="95"/>
      <c r="D10246" s="95"/>
      <c r="E10246" s="95"/>
      <c r="F10246" s="95"/>
      <c r="G10246" s="258"/>
    </row>
    <row r="10247" spans="1:7" ht="15.75">
      <c r="A10247" s="126"/>
      <c r="B10247" s="257"/>
      <c r="C10247" s="95"/>
      <c r="D10247" s="95"/>
      <c r="E10247" s="95"/>
      <c r="F10247" s="95"/>
      <c r="G10247" s="258"/>
    </row>
    <row r="10248" spans="1:7" ht="15.75">
      <c r="A10248" s="126"/>
      <c r="B10248" s="257"/>
      <c r="C10248" s="95"/>
      <c r="D10248" s="95"/>
      <c r="E10248" s="95"/>
      <c r="F10248" s="95"/>
      <c r="G10248" s="258"/>
    </row>
    <row r="10249" spans="1:7" ht="15.75">
      <c r="A10249" s="126"/>
      <c r="B10249" s="257"/>
      <c r="C10249" s="95"/>
      <c r="D10249" s="95"/>
      <c r="E10249" s="95"/>
      <c r="F10249" s="95"/>
      <c r="G10249" s="258"/>
    </row>
    <row r="10250" spans="1:7" ht="15.75">
      <c r="A10250" s="126"/>
      <c r="B10250" s="257"/>
      <c r="C10250" s="95"/>
      <c r="D10250" s="95"/>
      <c r="E10250" s="95"/>
      <c r="F10250" s="95"/>
      <c r="G10250" s="258"/>
    </row>
    <row r="10251" spans="1:7" ht="15.75">
      <c r="A10251" s="126"/>
      <c r="B10251" s="257"/>
      <c r="C10251" s="95"/>
      <c r="D10251" s="95"/>
      <c r="E10251" s="95"/>
      <c r="F10251" s="95"/>
      <c r="G10251" s="258"/>
    </row>
    <row r="10252" spans="1:7" ht="15.75">
      <c r="A10252" s="126"/>
      <c r="B10252" s="257"/>
      <c r="C10252" s="95"/>
      <c r="D10252" s="95"/>
      <c r="E10252" s="95"/>
      <c r="F10252" s="95"/>
      <c r="G10252" s="258"/>
    </row>
    <row r="10253" spans="1:7" ht="15.75">
      <c r="A10253" s="126"/>
      <c r="B10253" s="257"/>
      <c r="C10253" s="95"/>
      <c r="D10253" s="95"/>
      <c r="E10253" s="95"/>
      <c r="F10253" s="95"/>
      <c r="G10253" s="258"/>
    </row>
    <row r="10254" spans="1:7" ht="15.75">
      <c r="A10254" s="126"/>
      <c r="B10254" s="257"/>
      <c r="C10254" s="95"/>
      <c r="D10254" s="95"/>
      <c r="E10254" s="95"/>
      <c r="F10254" s="95"/>
      <c r="G10254" s="258"/>
    </row>
    <row r="10255" spans="1:7" ht="15.75">
      <c r="A10255" s="126"/>
      <c r="B10255" s="257"/>
      <c r="C10255" s="95"/>
      <c r="D10255" s="95"/>
      <c r="E10255" s="95"/>
      <c r="F10255" s="95"/>
      <c r="G10255" s="258"/>
    </row>
    <row r="10256" spans="1:7" ht="15.75">
      <c r="A10256" s="126"/>
      <c r="B10256" s="257"/>
      <c r="C10256" s="95"/>
      <c r="D10256" s="95"/>
      <c r="E10256" s="95"/>
      <c r="F10256" s="95"/>
      <c r="G10256" s="258"/>
    </row>
    <row r="10257" spans="1:7" ht="15.75">
      <c r="A10257" s="126"/>
      <c r="B10257" s="257"/>
      <c r="C10257" s="95"/>
      <c r="D10257" s="95"/>
      <c r="E10257" s="95"/>
      <c r="F10257" s="95"/>
      <c r="G10257" s="258"/>
    </row>
    <row r="10258" spans="1:7" ht="15.75">
      <c r="A10258" s="126"/>
      <c r="B10258" s="257"/>
      <c r="C10258" s="95"/>
      <c r="D10258" s="95"/>
      <c r="E10258" s="95"/>
      <c r="F10258" s="95"/>
      <c r="G10258" s="258"/>
    </row>
    <row r="10259" spans="1:7" ht="15.75">
      <c r="A10259" s="126"/>
      <c r="B10259" s="257"/>
      <c r="C10259" s="95"/>
      <c r="D10259" s="95"/>
      <c r="E10259" s="95"/>
      <c r="F10259" s="95"/>
      <c r="G10259" s="258"/>
    </row>
    <row r="10260" spans="1:7" ht="15.75">
      <c r="A10260" s="126"/>
      <c r="B10260" s="257"/>
      <c r="C10260" s="95"/>
      <c r="D10260" s="95"/>
      <c r="E10260" s="95"/>
      <c r="F10260" s="95"/>
      <c r="G10260" s="258"/>
    </row>
    <row r="10261" spans="1:7" ht="15.75">
      <c r="A10261" s="126"/>
      <c r="B10261" s="257"/>
      <c r="C10261" s="95"/>
      <c r="D10261" s="95"/>
      <c r="E10261" s="95"/>
      <c r="F10261" s="95"/>
      <c r="G10261" s="258"/>
    </row>
    <row r="10262" spans="1:7" ht="15.75">
      <c r="A10262" s="126"/>
      <c r="B10262" s="257"/>
      <c r="C10262" s="95"/>
      <c r="D10262" s="95"/>
      <c r="E10262" s="95"/>
      <c r="F10262" s="95"/>
      <c r="G10262" s="258"/>
    </row>
    <row r="10263" spans="1:7" ht="15.75">
      <c r="A10263" s="126"/>
      <c r="B10263" s="257"/>
      <c r="C10263" s="95"/>
      <c r="D10263" s="95"/>
      <c r="E10263" s="95"/>
      <c r="F10263" s="95"/>
      <c r="G10263" s="258"/>
    </row>
    <row r="10264" spans="1:7" ht="15.75">
      <c r="A10264" s="126"/>
      <c r="B10264" s="257"/>
      <c r="C10264" s="95"/>
      <c r="D10264" s="95"/>
      <c r="E10264" s="95"/>
      <c r="F10264" s="95"/>
      <c r="G10264" s="258"/>
    </row>
    <row r="10265" spans="1:7" ht="15.75">
      <c r="A10265" s="126"/>
      <c r="B10265" s="257"/>
      <c r="C10265" s="95"/>
      <c r="D10265" s="95"/>
      <c r="E10265" s="95"/>
      <c r="F10265" s="95"/>
      <c r="G10265" s="258"/>
    </row>
    <row r="10266" spans="1:7" ht="15.75">
      <c r="A10266" s="126"/>
      <c r="B10266" s="257"/>
      <c r="C10266" s="95"/>
      <c r="D10266" s="95"/>
      <c r="E10266" s="95"/>
      <c r="F10266" s="95"/>
      <c r="G10266" s="258"/>
    </row>
    <row r="10267" spans="1:7" ht="15.75">
      <c r="A10267" s="126"/>
      <c r="B10267" s="257"/>
      <c r="C10267" s="95"/>
      <c r="D10267" s="95"/>
      <c r="E10267" s="95"/>
      <c r="F10267" s="95"/>
      <c r="G10267" s="258"/>
    </row>
    <row r="10268" spans="1:7" ht="15.75">
      <c r="A10268" s="126"/>
      <c r="B10268" s="257"/>
      <c r="C10268" s="95"/>
      <c r="D10268" s="95"/>
      <c r="E10268" s="95"/>
      <c r="F10268" s="95"/>
      <c r="G10268" s="258"/>
    </row>
    <row r="10269" spans="1:7" ht="15.75">
      <c r="A10269" s="126"/>
      <c r="B10269" s="257"/>
      <c r="C10269" s="95"/>
      <c r="D10269" s="95"/>
      <c r="E10269" s="95"/>
      <c r="F10269" s="95"/>
      <c r="G10269" s="258"/>
    </row>
    <row r="10270" spans="1:7" ht="15.75">
      <c r="A10270" s="126"/>
      <c r="B10270" s="257"/>
      <c r="C10270" s="95"/>
      <c r="D10270" s="95"/>
      <c r="E10270" s="95"/>
      <c r="F10270" s="95"/>
      <c r="G10270" s="258"/>
    </row>
    <row r="10271" spans="1:7" ht="15.75">
      <c r="A10271" s="126"/>
      <c r="B10271" s="257"/>
      <c r="C10271" s="95"/>
      <c r="D10271" s="95"/>
      <c r="E10271" s="95"/>
      <c r="F10271" s="95"/>
      <c r="G10271" s="258"/>
    </row>
    <row r="10272" spans="1:7" ht="15.75">
      <c r="A10272" s="126"/>
      <c r="B10272" s="257"/>
      <c r="C10272" s="95"/>
      <c r="D10272" s="95"/>
      <c r="E10272" s="95"/>
      <c r="F10272" s="95"/>
      <c r="G10272" s="258"/>
    </row>
    <row r="10273" spans="1:7" ht="15.75">
      <c r="A10273" s="126"/>
      <c r="B10273" s="257"/>
      <c r="C10273" s="95"/>
      <c r="D10273" s="95"/>
      <c r="E10273" s="95"/>
      <c r="F10273" s="95"/>
      <c r="G10273" s="258"/>
    </row>
    <row r="10274" spans="1:7" ht="15.75">
      <c r="A10274" s="126"/>
      <c r="B10274" s="257"/>
      <c r="C10274" s="95"/>
      <c r="D10274" s="95"/>
      <c r="E10274" s="95"/>
      <c r="F10274" s="95"/>
      <c r="G10274" s="258"/>
    </row>
    <row r="10275" spans="1:7" ht="15.75">
      <c r="A10275" s="126"/>
      <c r="B10275" s="257"/>
      <c r="C10275" s="95"/>
      <c r="D10275" s="95"/>
      <c r="E10275" s="95"/>
      <c r="F10275" s="95"/>
      <c r="G10275" s="258"/>
    </row>
    <row r="10276" spans="1:7" ht="15.75">
      <c r="A10276" s="126"/>
      <c r="B10276" s="257"/>
      <c r="C10276" s="95"/>
      <c r="D10276" s="95"/>
      <c r="E10276" s="95"/>
      <c r="F10276" s="95"/>
      <c r="G10276" s="258"/>
    </row>
    <row r="10277" spans="1:7" ht="15.75">
      <c r="A10277" s="126"/>
      <c r="B10277" s="257"/>
      <c r="C10277" s="95"/>
      <c r="D10277" s="95"/>
      <c r="E10277" s="95"/>
      <c r="F10277" s="95"/>
      <c r="G10277" s="258"/>
    </row>
    <row r="10278" spans="1:7" ht="15.75">
      <c r="A10278" s="126"/>
      <c r="B10278" s="257"/>
      <c r="C10278" s="95"/>
      <c r="D10278" s="95"/>
      <c r="E10278" s="95"/>
      <c r="F10278" s="95"/>
      <c r="G10278" s="258"/>
    </row>
    <row r="10279" spans="1:7" ht="15.75">
      <c r="A10279" s="126"/>
      <c r="B10279" s="257"/>
      <c r="C10279" s="95"/>
      <c r="D10279" s="95"/>
      <c r="E10279" s="95"/>
      <c r="F10279" s="95"/>
      <c r="G10279" s="258"/>
    </row>
    <row r="10280" spans="1:7" ht="15.75">
      <c r="A10280" s="126"/>
      <c r="B10280" s="257"/>
      <c r="C10280" s="95"/>
      <c r="D10280" s="95"/>
      <c r="E10280" s="95"/>
      <c r="F10280" s="95"/>
      <c r="G10280" s="258"/>
    </row>
    <row r="10281" spans="1:7" ht="15.75">
      <c r="A10281" s="126"/>
      <c r="B10281" s="257"/>
      <c r="C10281" s="95"/>
      <c r="D10281" s="95"/>
      <c r="E10281" s="95"/>
      <c r="F10281" s="95"/>
      <c r="G10281" s="258"/>
    </row>
    <row r="10282" spans="1:7" ht="15.75">
      <c r="A10282" s="126"/>
      <c r="B10282" s="257"/>
      <c r="C10282" s="95"/>
      <c r="D10282" s="95"/>
      <c r="E10282" s="95"/>
      <c r="F10282" s="95"/>
      <c r="G10282" s="258"/>
    </row>
    <row r="10283" spans="1:7" ht="15.75">
      <c r="A10283" s="126"/>
      <c r="B10283" s="257"/>
      <c r="C10283" s="95"/>
      <c r="D10283" s="95"/>
      <c r="E10283" s="95"/>
      <c r="F10283" s="95"/>
      <c r="G10283" s="258"/>
    </row>
    <row r="10284" spans="1:7" ht="15.75">
      <c r="A10284" s="126"/>
      <c r="B10284" s="257"/>
      <c r="C10284" s="95"/>
      <c r="D10284" s="95"/>
      <c r="E10284" s="95"/>
      <c r="F10284" s="95"/>
      <c r="G10284" s="258"/>
    </row>
    <row r="10285" spans="1:7" ht="15.75">
      <c r="A10285" s="126"/>
      <c r="B10285" s="257"/>
      <c r="C10285" s="95"/>
      <c r="D10285" s="95"/>
      <c r="E10285" s="95"/>
      <c r="F10285" s="95"/>
      <c r="G10285" s="258"/>
    </row>
    <row r="10286" spans="1:7" ht="15.75">
      <c r="A10286" s="126"/>
      <c r="B10286" s="257"/>
      <c r="C10286" s="95"/>
      <c r="D10286" s="95"/>
      <c r="E10286" s="95"/>
      <c r="F10286" s="95"/>
      <c r="G10286" s="258"/>
    </row>
    <row r="10287" spans="1:7" ht="15.75">
      <c r="A10287" s="126"/>
      <c r="B10287" s="257"/>
      <c r="C10287" s="95"/>
      <c r="D10287" s="95"/>
      <c r="E10287" s="95"/>
      <c r="F10287" s="95"/>
      <c r="G10287" s="258"/>
    </row>
    <row r="10288" spans="1:7" ht="15.75">
      <c r="A10288" s="126"/>
      <c r="B10288" s="257"/>
      <c r="C10288" s="95"/>
      <c r="D10288" s="95"/>
      <c r="E10288" s="95"/>
      <c r="F10288" s="95"/>
      <c r="G10288" s="258"/>
    </row>
    <row r="10289" spans="1:7" ht="15.75">
      <c r="A10289" s="126"/>
      <c r="B10289" s="257"/>
      <c r="C10289" s="95"/>
      <c r="D10289" s="95"/>
      <c r="E10289" s="95"/>
      <c r="F10289" s="95"/>
      <c r="G10289" s="258"/>
    </row>
    <row r="10290" spans="1:7" ht="15.75">
      <c r="A10290" s="126"/>
      <c r="B10290" s="257"/>
      <c r="C10290" s="95"/>
      <c r="D10290" s="95"/>
      <c r="E10290" s="95"/>
      <c r="F10290" s="95"/>
      <c r="G10290" s="258"/>
    </row>
    <row r="10291" spans="1:7" ht="15.75">
      <c r="A10291" s="126"/>
      <c r="B10291" s="257"/>
      <c r="C10291" s="95"/>
      <c r="D10291" s="95"/>
      <c r="E10291" s="95"/>
      <c r="F10291" s="95"/>
      <c r="G10291" s="258"/>
    </row>
    <row r="10292" spans="1:7" ht="15.75">
      <c r="A10292" s="126"/>
      <c r="B10292" s="257"/>
      <c r="C10292" s="95"/>
      <c r="D10292" s="95"/>
      <c r="E10292" s="95"/>
      <c r="F10292" s="95"/>
      <c r="G10292" s="258"/>
    </row>
    <row r="10293" spans="1:7" ht="15.75">
      <c r="A10293" s="126"/>
      <c r="B10293" s="257"/>
      <c r="C10293" s="95"/>
      <c r="D10293" s="95"/>
      <c r="E10293" s="95"/>
      <c r="F10293" s="95"/>
      <c r="G10293" s="258"/>
    </row>
    <row r="10294" spans="1:7" ht="15.75">
      <c r="A10294" s="126"/>
      <c r="B10294" s="257"/>
      <c r="C10294" s="95"/>
      <c r="D10294" s="95"/>
      <c r="E10294" s="95"/>
      <c r="F10294" s="95"/>
      <c r="G10294" s="258"/>
    </row>
    <row r="10295" spans="1:7" ht="15.75">
      <c r="A10295" s="126"/>
      <c r="B10295" s="257"/>
      <c r="C10295" s="95"/>
      <c r="D10295" s="95"/>
      <c r="E10295" s="95"/>
      <c r="F10295" s="95"/>
      <c r="G10295" s="258"/>
    </row>
    <row r="10296" spans="1:7" ht="15.75">
      <c r="A10296" s="126"/>
      <c r="B10296" s="257"/>
      <c r="C10296" s="95"/>
      <c r="D10296" s="95"/>
      <c r="E10296" s="95"/>
      <c r="F10296" s="95"/>
      <c r="G10296" s="258"/>
    </row>
    <row r="10297" spans="1:7" ht="15.75">
      <c r="A10297" s="126"/>
      <c r="B10297" s="257"/>
      <c r="C10297" s="95"/>
      <c r="D10297" s="95"/>
      <c r="E10297" s="95"/>
      <c r="F10297" s="95"/>
      <c r="G10297" s="258"/>
    </row>
    <row r="10298" spans="1:7" ht="15.75">
      <c r="A10298" s="126"/>
      <c r="B10298" s="257"/>
      <c r="C10298" s="95"/>
      <c r="D10298" s="95"/>
      <c r="E10298" s="95"/>
      <c r="F10298" s="95"/>
      <c r="G10298" s="258"/>
    </row>
    <row r="10299" spans="1:7" ht="15.75">
      <c r="A10299" s="126"/>
      <c r="B10299" s="257"/>
      <c r="C10299" s="95"/>
      <c r="D10299" s="95"/>
      <c r="E10299" s="95"/>
      <c r="F10299" s="95"/>
      <c r="G10299" s="258"/>
    </row>
    <row r="10300" spans="1:7" ht="15.75">
      <c r="A10300" s="126"/>
      <c r="B10300" s="257"/>
      <c r="C10300" s="95"/>
      <c r="D10300" s="95"/>
      <c r="E10300" s="95"/>
      <c r="F10300" s="95"/>
      <c r="G10300" s="258"/>
    </row>
    <row r="10301" spans="1:7" ht="15.75">
      <c r="A10301" s="126"/>
      <c r="B10301" s="257"/>
      <c r="C10301" s="95"/>
      <c r="D10301" s="95"/>
      <c r="E10301" s="95"/>
      <c r="F10301" s="95"/>
      <c r="G10301" s="258"/>
    </row>
    <row r="10302" spans="1:7" ht="15.75">
      <c r="A10302" s="126"/>
      <c r="B10302" s="257"/>
      <c r="C10302" s="95"/>
      <c r="D10302" s="95"/>
      <c r="E10302" s="95"/>
      <c r="F10302" s="95"/>
      <c r="G10302" s="258"/>
    </row>
    <row r="10303" spans="1:7" ht="15.75">
      <c r="A10303" s="126"/>
      <c r="B10303" s="257"/>
      <c r="C10303" s="95"/>
      <c r="D10303" s="95"/>
      <c r="E10303" s="95"/>
      <c r="F10303" s="95"/>
      <c r="G10303" s="258"/>
    </row>
    <row r="10304" spans="1:7" ht="15.75">
      <c r="A10304" s="126"/>
      <c r="B10304" s="257"/>
      <c r="C10304" s="95"/>
      <c r="D10304" s="95"/>
      <c r="E10304" s="95"/>
      <c r="F10304" s="95"/>
      <c r="G10304" s="258"/>
    </row>
    <row r="10305" spans="1:7" ht="15.75">
      <c r="A10305" s="126"/>
      <c r="B10305" s="257"/>
      <c r="C10305" s="95"/>
      <c r="D10305" s="95"/>
      <c r="E10305" s="95"/>
      <c r="F10305" s="95"/>
      <c r="G10305" s="258"/>
    </row>
    <row r="10306" spans="1:7" ht="15.75">
      <c r="A10306" s="126"/>
      <c r="B10306" s="257"/>
      <c r="C10306" s="95"/>
      <c r="D10306" s="95"/>
      <c r="E10306" s="95"/>
      <c r="F10306" s="95"/>
      <c r="G10306" s="258"/>
    </row>
    <row r="10307" spans="1:7" ht="15.75">
      <c r="A10307" s="126"/>
      <c r="B10307" s="257"/>
      <c r="C10307" s="95"/>
      <c r="D10307" s="95"/>
      <c r="E10307" s="95"/>
      <c r="F10307" s="95"/>
      <c r="G10307" s="258"/>
    </row>
    <row r="10308" spans="1:7" ht="15.75">
      <c r="A10308" s="126"/>
      <c r="B10308" s="257"/>
      <c r="C10308" s="95"/>
      <c r="D10308" s="95"/>
      <c r="E10308" s="95"/>
      <c r="F10308" s="95"/>
      <c r="G10308" s="258"/>
    </row>
    <row r="10309" spans="1:7" ht="15.75">
      <c r="A10309" s="126"/>
      <c r="B10309" s="257"/>
      <c r="C10309" s="95"/>
      <c r="D10309" s="95"/>
      <c r="E10309" s="95"/>
      <c r="F10309" s="95"/>
      <c r="G10309" s="258"/>
    </row>
    <row r="10310" spans="1:7" ht="15.75">
      <c r="A10310" s="126"/>
      <c r="B10310" s="257"/>
      <c r="C10310" s="95"/>
      <c r="D10310" s="95"/>
      <c r="E10310" s="95"/>
      <c r="F10310" s="95"/>
      <c r="G10310" s="258"/>
    </row>
    <row r="10311" spans="1:7" ht="15.75">
      <c r="A10311" s="126"/>
      <c r="B10311" s="257"/>
      <c r="C10311" s="95"/>
      <c r="D10311" s="95"/>
      <c r="E10311" s="95"/>
      <c r="F10311" s="95"/>
      <c r="G10311" s="258"/>
    </row>
    <row r="10312" spans="1:7" ht="15.75">
      <c r="A10312" s="126"/>
      <c r="B10312" s="257"/>
      <c r="C10312" s="95"/>
      <c r="D10312" s="95"/>
      <c r="E10312" s="95"/>
      <c r="F10312" s="95"/>
      <c r="G10312" s="258"/>
    </row>
    <row r="10313" spans="1:7" ht="15.75">
      <c r="A10313" s="126"/>
      <c r="B10313" s="257"/>
      <c r="C10313" s="95"/>
      <c r="D10313" s="95"/>
      <c r="E10313" s="95"/>
      <c r="F10313" s="95"/>
      <c r="G10313" s="258"/>
    </row>
    <row r="10314" spans="1:7" ht="15.75">
      <c r="A10314" s="126"/>
      <c r="B10314" s="257"/>
      <c r="C10314" s="95"/>
      <c r="D10314" s="95"/>
      <c r="E10314" s="95"/>
      <c r="F10314" s="95"/>
      <c r="G10314" s="258"/>
    </row>
    <row r="10315" spans="1:7" ht="15.75">
      <c r="A10315" s="126"/>
      <c r="B10315" s="257"/>
      <c r="C10315" s="95"/>
      <c r="D10315" s="95"/>
      <c r="E10315" s="95"/>
      <c r="F10315" s="95"/>
      <c r="G10315" s="258"/>
    </row>
    <row r="10316" spans="1:7" ht="15.75">
      <c r="A10316" s="126"/>
      <c r="B10316" s="257"/>
      <c r="C10316" s="95"/>
      <c r="D10316" s="95"/>
      <c r="E10316" s="95"/>
      <c r="F10316" s="95"/>
      <c r="G10316" s="258"/>
    </row>
    <row r="10317" spans="1:7" ht="15.75">
      <c r="A10317" s="126"/>
      <c r="B10317" s="257"/>
      <c r="C10317" s="95"/>
      <c r="D10317" s="95"/>
      <c r="E10317" s="95"/>
      <c r="F10317" s="95"/>
      <c r="G10317" s="258"/>
    </row>
    <row r="10318" spans="1:7" ht="15.75">
      <c r="A10318" s="126"/>
      <c r="B10318" s="257"/>
      <c r="C10318" s="95"/>
      <c r="D10318" s="95"/>
      <c r="E10318" s="95"/>
      <c r="F10318" s="95"/>
      <c r="G10318" s="258"/>
    </row>
    <row r="10319" spans="1:7" ht="15.75">
      <c r="A10319" s="126"/>
      <c r="B10319" s="257"/>
      <c r="C10319" s="95"/>
      <c r="D10319" s="95"/>
      <c r="E10319" s="95"/>
      <c r="F10319" s="95"/>
      <c r="G10319" s="258"/>
    </row>
    <row r="10320" spans="1:7" ht="15.75">
      <c r="A10320" s="126"/>
      <c r="B10320" s="257"/>
      <c r="C10320" s="95"/>
      <c r="D10320" s="95"/>
      <c r="E10320" s="95"/>
      <c r="F10320" s="95"/>
      <c r="G10320" s="258"/>
    </row>
    <row r="10321" spans="1:7" ht="15.75">
      <c r="A10321" s="126"/>
      <c r="B10321" s="257"/>
      <c r="C10321" s="95"/>
      <c r="D10321" s="95"/>
      <c r="E10321" s="95"/>
      <c r="F10321" s="95"/>
      <c r="G10321" s="258"/>
    </row>
    <row r="10322" spans="1:7" ht="15.75">
      <c r="A10322" s="126"/>
      <c r="B10322" s="257"/>
      <c r="C10322" s="95"/>
      <c r="D10322" s="95"/>
      <c r="E10322" s="95"/>
      <c r="F10322" s="95"/>
      <c r="G10322" s="258"/>
    </row>
    <row r="10323" spans="1:7" ht="15.75">
      <c r="A10323" s="126"/>
      <c r="B10323" s="257"/>
      <c r="C10323" s="95"/>
      <c r="D10323" s="95"/>
      <c r="E10323" s="95"/>
      <c r="F10323" s="95"/>
      <c r="G10323" s="258"/>
    </row>
    <row r="10324" spans="1:7" ht="15.75">
      <c r="A10324" s="126"/>
      <c r="B10324" s="257"/>
      <c r="C10324" s="95"/>
      <c r="D10324" s="95"/>
      <c r="E10324" s="95"/>
      <c r="F10324" s="95"/>
      <c r="G10324" s="258"/>
    </row>
    <row r="10325" spans="1:7" ht="15.75">
      <c r="A10325" s="126"/>
      <c r="B10325" s="257"/>
      <c r="C10325" s="95"/>
      <c r="D10325" s="95"/>
      <c r="E10325" s="95"/>
      <c r="F10325" s="95"/>
      <c r="G10325" s="258"/>
    </row>
    <row r="10326" spans="1:7" ht="15.75">
      <c r="A10326" s="126"/>
      <c r="B10326" s="257"/>
      <c r="C10326" s="95"/>
      <c r="D10326" s="95"/>
      <c r="E10326" s="95"/>
      <c r="F10326" s="95"/>
      <c r="G10326" s="258"/>
    </row>
    <row r="10327" spans="1:7" ht="15.75">
      <c r="A10327" s="126"/>
      <c r="B10327" s="257"/>
      <c r="C10327" s="95"/>
      <c r="D10327" s="95"/>
      <c r="E10327" s="95"/>
      <c r="F10327" s="95"/>
      <c r="G10327" s="258"/>
    </row>
    <row r="10328" spans="1:7" ht="15.75">
      <c r="A10328" s="126"/>
      <c r="B10328" s="257"/>
      <c r="C10328" s="95"/>
      <c r="D10328" s="95"/>
      <c r="E10328" s="95"/>
      <c r="F10328" s="95"/>
      <c r="G10328" s="258"/>
    </row>
    <row r="10329" spans="1:7" ht="15.75">
      <c r="A10329" s="126"/>
      <c r="B10329" s="257"/>
      <c r="C10329" s="95"/>
      <c r="D10329" s="95"/>
      <c r="E10329" s="95"/>
      <c r="F10329" s="95"/>
      <c r="G10329" s="258"/>
    </row>
    <row r="10330" spans="1:7" ht="15.75">
      <c r="A10330" s="126"/>
      <c r="B10330" s="257"/>
      <c r="C10330" s="95"/>
      <c r="D10330" s="95"/>
      <c r="E10330" s="95"/>
      <c r="F10330" s="95"/>
      <c r="G10330" s="258"/>
    </row>
    <row r="10331" spans="1:7" ht="15.75">
      <c r="A10331" s="126"/>
      <c r="B10331" s="257"/>
      <c r="C10331" s="95"/>
      <c r="D10331" s="95"/>
      <c r="E10331" s="95"/>
      <c r="F10331" s="95"/>
      <c r="G10331" s="258"/>
    </row>
    <row r="10332" spans="1:7" ht="15.75">
      <c r="A10332" s="126"/>
      <c r="B10332" s="257"/>
      <c r="C10332" s="95"/>
      <c r="D10332" s="95"/>
      <c r="E10332" s="95"/>
      <c r="F10332" s="95"/>
      <c r="G10332" s="258"/>
    </row>
    <row r="10333" spans="1:7" ht="15.75">
      <c r="A10333" s="126"/>
      <c r="B10333" s="257"/>
      <c r="C10333" s="95"/>
      <c r="D10333" s="95"/>
      <c r="E10333" s="95"/>
      <c r="F10333" s="95"/>
      <c r="G10333" s="258"/>
    </row>
    <row r="10334" spans="1:7" ht="15.75">
      <c r="A10334" s="126"/>
      <c r="B10334" s="257"/>
      <c r="C10334" s="95"/>
      <c r="D10334" s="95"/>
      <c r="E10334" s="95"/>
      <c r="F10334" s="95"/>
      <c r="G10334" s="258"/>
    </row>
    <row r="10335" spans="1:7" ht="15.75">
      <c r="A10335" s="126"/>
      <c r="B10335" s="257"/>
      <c r="C10335" s="95"/>
      <c r="D10335" s="95"/>
      <c r="E10335" s="95"/>
      <c r="F10335" s="95"/>
      <c r="G10335" s="258"/>
    </row>
    <row r="10336" spans="1:7" ht="15.75">
      <c r="A10336" s="126"/>
      <c r="B10336" s="257"/>
      <c r="C10336" s="95"/>
      <c r="D10336" s="95"/>
      <c r="E10336" s="95"/>
      <c r="F10336" s="95"/>
      <c r="G10336" s="258"/>
    </row>
    <row r="10337" spans="1:7" ht="15.75">
      <c r="A10337" s="126"/>
      <c r="B10337" s="257"/>
      <c r="C10337" s="95"/>
      <c r="D10337" s="95"/>
      <c r="E10337" s="95"/>
      <c r="F10337" s="95"/>
      <c r="G10337" s="258"/>
    </row>
    <row r="10338" spans="1:7" ht="15.75">
      <c r="A10338" s="126"/>
      <c r="B10338" s="257"/>
      <c r="C10338" s="95"/>
      <c r="D10338" s="95"/>
      <c r="E10338" s="95"/>
      <c r="F10338" s="95"/>
      <c r="G10338" s="258"/>
    </row>
    <row r="10339" spans="1:7" ht="15.75">
      <c r="A10339" s="126"/>
      <c r="B10339" s="257"/>
      <c r="C10339" s="95"/>
      <c r="D10339" s="95"/>
      <c r="E10339" s="95"/>
      <c r="F10339" s="95"/>
      <c r="G10339" s="258"/>
    </row>
    <row r="10340" spans="1:7" ht="15.75">
      <c r="A10340" s="126"/>
      <c r="B10340" s="257"/>
      <c r="C10340" s="95"/>
      <c r="D10340" s="95"/>
      <c r="E10340" s="95"/>
      <c r="F10340" s="95"/>
      <c r="G10340" s="258"/>
    </row>
    <row r="10341" spans="1:7" ht="15.75">
      <c r="A10341" s="126"/>
      <c r="B10341" s="257"/>
      <c r="C10341" s="95"/>
      <c r="D10341" s="95"/>
      <c r="E10341" s="95"/>
      <c r="F10341" s="95"/>
      <c r="G10341" s="258"/>
    </row>
    <row r="10342" spans="1:7" ht="15.75">
      <c r="A10342" s="126"/>
      <c r="B10342" s="257"/>
      <c r="C10342" s="95"/>
      <c r="D10342" s="95"/>
      <c r="E10342" s="95"/>
      <c r="F10342" s="95"/>
      <c r="G10342" s="258"/>
    </row>
    <row r="10343" spans="1:7" ht="15.75">
      <c r="A10343" s="126"/>
      <c r="B10343" s="257"/>
      <c r="C10343" s="95"/>
      <c r="D10343" s="95"/>
      <c r="E10343" s="95"/>
      <c r="F10343" s="95"/>
      <c r="G10343" s="258"/>
    </row>
    <row r="10344" spans="1:7" ht="15.75">
      <c r="A10344" s="126"/>
      <c r="B10344" s="257"/>
      <c r="C10344" s="95"/>
      <c r="D10344" s="95"/>
      <c r="E10344" s="95"/>
      <c r="F10344" s="95"/>
      <c r="G10344" s="258"/>
    </row>
    <row r="10345" spans="1:7" ht="15.75">
      <c r="A10345" s="126"/>
      <c r="B10345" s="257"/>
      <c r="C10345" s="95"/>
      <c r="D10345" s="95"/>
      <c r="E10345" s="95"/>
      <c r="F10345" s="95"/>
      <c r="G10345" s="258"/>
    </row>
    <row r="10346" spans="1:7" ht="15.75">
      <c r="A10346" s="126"/>
      <c r="B10346" s="257"/>
      <c r="C10346" s="95"/>
      <c r="D10346" s="95"/>
      <c r="E10346" s="95"/>
      <c r="F10346" s="95"/>
      <c r="G10346" s="258"/>
    </row>
    <row r="10347" spans="1:7" ht="15.75">
      <c r="A10347" s="126"/>
      <c r="B10347" s="257"/>
      <c r="C10347" s="95"/>
      <c r="D10347" s="95"/>
      <c r="E10347" s="95"/>
      <c r="F10347" s="95"/>
      <c r="G10347" s="258"/>
    </row>
    <row r="10348" spans="1:7" ht="15.75">
      <c r="A10348" s="126"/>
      <c r="B10348" s="257"/>
      <c r="C10348" s="95"/>
      <c r="D10348" s="95"/>
      <c r="E10348" s="95"/>
      <c r="F10348" s="95"/>
      <c r="G10348" s="258"/>
    </row>
    <row r="10349" spans="1:7" ht="15.75">
      <c r="A10349" s="126"/>
      <c r="B10349" s="257"/>
      <c r="C10349" s="95"/>
      <c r="D10349" s="95"/>
      <c r="E10349" s="95"/>
      <c r="F10349" s="95"/>
      <c r="G10349" s="258"/>
    </row>
    <row r="10350" spans="1:7" ht="15.75">
      <c r="A10350" s="126"/>
      <c r="B10350" s="257"/>
      <c r="C10350" s="95"/>
      <c r="D10350" s="95"/>
      <c r="E10350" s="95"/>
      <c r="F10350" s="95"/>
      <c r="G10350" s="258"/>
    </row>
    <row r="10351" spans="1:7" ht="15.75">
      <c r="A10351" s="126"/>
      <c r="B10351" s="257"/>
      <c r="C10351" s="95"/>
      <c r="D10351" s="95"/>
      <c r="E10351" s="95"/>
      <c r="F10351" s="95"/>
      <c r="G10351" s="258"/>
    </row>
    <row r="10352" spans="1:7" ht="15.75">
      <c r="A10352" s="126"/>
      <c r="B10352" s="257"/>
      <c r="C10352" s="95"/>
      <c r="D10352" s="95"/>
      <c r="E10352" s="95"/>
      <c r="F10352" s="95"/>
      <c r="G10352" s="258"/>
    </row>
    <row r="10353" spans="1:7" ht="15.75">
      <c r="A10353" s="126"/>
      <c r="B10353" s="257"/>
      <c r="C10353" s="95"/>
      <c r="D10353" s="95"/>
      <c r="E10353" s="95"/>
      <c r="F10353" s="95"/>
      <c r="G10353" s="258"/>
    </row>
    <row r="10354" spans="1:7" ht="15.75">
      <c r="A10354" s="126"/>
      <c r="B10354" s="257"/>
      <c r="C10354" s="95"/>
      <c r="D10354" s="95"/>
      <c r="E10354" s="95"/>
      <c r="F10354" s="95"/>
      <c r="G10354" s="258"/>
    </row>
    <row r="10355" spans="1:7" ht="15.75">
      <c r="A10355" s="126"/>
      <c r="B10355" s="257"/>
      <c r="C10355" s="95"/>
      <c r="D10355" s="95"/>
      <c r="E10355" s="95"/>
      <c r="F10355" s="95"/>
      <c r="G10355" s="258"/>
    </row>
    <row r="10356" spans="1:7" ht="15.75">
      <c r="A10356" s="126"/>
      <c r="B10356" s="257"/>
      <c r="C10356" s="95"/>
      <c r="D10356" s="95"/>
      <c r="E10356" s="95"/>
      <c r="F10356" s="95"/>
      <c r="G10356" s="258"/>
    </row>
    <row r="10357" spans="1:7" ht="15.75">
      <c r="A10357" s="126"/>
      <c r="B10357" s="257"/>
      <c r="C10357" s="95"/>
      <c r="D10357" s="95"/>
      <c r="E10357" s="95"/>
      <c r="F10357" s="95"/>
      <c r="G10357" s="258"/>
    </row>
    <row r="10358" spans="1:7" ht="15.75">
      <c r="A10358" s="126"/>
      <c r="B10358" s="257"/>
      <c r="C10358" s="95"/>
      <c r="D10358" s="95"/>
      <c r="E10358" s="95"/>
      <c r="F10358" s="95"/>
      <c r="G10358" s="258"/>
    </row>
    <row r="10359" spans="1:7" ht="15.75">
      <c r="A10359" s="126"/>
      <c r="B10359" s="257"/>
      <c r="C10359" s="95"/>
      <c r="D10359" s="95"/>
      <c r="E10359" s="95"/>
      <c r="F10359" s="95"/>
      <c r="G10359" s="258"/>
    </row>
    <row r="10360" spans="1:7" ht="15.75">
      <c r="A10360" s="126"/>
      <c r="B10360" s="257"/>
      <c r="C10360" s="95"/>
      <c r="D10360" s="95"/>
      <c r="E10360" s="95"/>
      <c r="F10360" s="95"/>
      <c r="G10360" s="258"/>
    </row>
    <row r="10361" spans="1:7" ht="15.75">
      <c r="A10361" s="126"/>
      <c r="B10361" s="257"/>
      <c r="C10361" s="95"/>
      <c r="D10361" s="95"/>
      <c r="E10361" s="95"/>
      <c r="F10361" s="95"/>
      <c r="G10361" s="258"/>
    </row>
    <row r="10362" spans="1:7" ht="15.75">
      <c r="A10362" s="126"/>
      <c r="B10362" s="257"/>
      <c r="C10362" s="95"/>
      <c r="D10362" s="95"/>
      <c r="E10362" s="95"/>
      <c r="F10362" s="95"/>
      <c r="G10362" s="258"/>
    </row>
    <row r="10363" spans="1:7" ht="15.75">
      <c r="A10363" s="126"/>
      <c r="B10363" s="257"/>
      <c r="C10363" s="95"/>
      <c r="D10363" s="95"/>
      <c r="E10363" s="95"/>
      <c r="F10363" s="95"/>
      <c r="G10363" s="258"/>
    </row>
    <row r="10364" spans="1:7" ht="15.75">
      <c r="A10364" s="126"/>
      <c r="B10364" s="257"/>
      <c r="C10364" s="95"/>
      <c r="D10364" s="95"/>
      <c r="E10364" s="95"/>
      <c r="F10364" s="95"/>
      <c r="G10364" s="258"/>
    </row>
    <row r="10365" spans="1:7" ht="15.75">
      <c r="A10365" s="126"/>
      <c r="B10365" s="257"/>
      <c r="C10365" s="95"/>
      <c r="D10365" s="95"/>
      <c r="E10365" s="95"/>
      <c r="F10365" s="95"/>
      <c r="G10365" s="258"/>
    </row>
    <row r="10366" spans="1:7" ht="15.75">
      <c r="A10366" s="126"/>
      <c r="B10366" s="257"/>
      <c r="C10366" s="95"/>
      <c r="D10366" s="95"/>
      <c r="E10366" s="95"/>
      <c r="F10366" s="95"/>
      <c r="G10366" s="258"/>
    </row>
    <row r="10367" spans="1:7" ht="15.75">
      <c r="A10367" s="126"/>
      <c r="B10367" s="257"/>
      <c r="C10367" s="95"/>
      <c r="D10367" s="95"/>
      <c r="E10367" s="95"/>
      <c r="F10367" s="95"/>
      <c r="G10367" s="258"/>
    </row>
    <row r="10368" spans="1:7" ht="15.75">
      <c r="A10368" s="126"/>
      <c r="B10368" s="257"/>
      <c r="C10368" s="95"/>
      <c r="D10368" s="95"/>
      <c r="E10368" s="95"/>
      <c r="F10368" s="95"/>
      <c r="G10368" s="258"/>
    </row>
    <row r="10369" spans="1:7" ht="15.75">
      <c r="A10369" s="126"/>
      <c r="B10369" s="257"/>
      <c r="C10369" s="95"/>
      <c r="D10369" s="95"/>
      <c r="E10369" s="95"/>
      <c r="F10369" s="95"/>
      <c r="G10369" s="258"/>
    </row>
    <row r="10370" spans="1:7" ht="15.75">
      <c r="A10370" s="126"/>
      <c r="B10370" s="257"/>
      <c r="C10370" s="95"/>
      <c r="D10370" s="95"/>
      <c r="E10370" s="95"/>
      <c r="F10370" s="95"/>
      <c r="G10370" s="258"/>
    </row>
    <row r="10371" spans="1:7" ht="15.75">
      <c r="A10371" s="126"/>
      <c r="B10371" s="257"/>
      <c r="C10371" s="95"/>
      <c r="D10371" s="95"/>
      <c r="E10371" s="95"/>
      <c r="F10371" s="95"/>
      <c r="G10371" s="258"/>
    </row>
    <row r="10372" spans="1:7" ht="15.75">
      <c r="A10372" s="126"/>
      <c r="B10372" s="257"/>
      <c r="C10372" s="95"/>
      <c r="D10372" s="95"/>
      <c r="E10372" s="95"/>
      <c r="F10372" s="95"/>
      <c r="G10372" s="258"/>
    </row>
    <row r="10373" spans="1:7" ht="15.75">
      <c r="A10373" s="126"/>
      <c r="B10373" s="257"/>
      <c r="C10373" s="95"/>
      <c r="D10373" s="95"/>
      <c r="E10373" s="95"/>
      <c r="F10373" s="95"/>
      <c r="G10373" s="258"/>
    </row>
    <row r="10374" spans="1:7" ht="15.75">
      <c r="A10374" s="126"/>
      <c r="B10374" s="257"/>
      <c r="C10374" s="95"/>
      <c r="D10374" s="95"/>
      <c r="E10374" s="95"/>
      <c r="F10374" s="95"/>
      <c r="G10374" s="258"/>
    </row>
    <row r="10375" spans="1:7" ht="15.75">
      <c r="A10375" s="126"/>
      <c r="B10375" s="257"/>
      <c r="C10375" s="95"/>
      <c r="D10375" s="95"/>
      <c r="E10375" s="95"/>
      <c r="F10375" s="95"/>
      <c r="G10375" s="258"/>
    </row>
    <row r="10376" spans="1:7" ht="15.75">
      <c r="A10376" s="126"/>
      <c r="B10376" s="257"/>
      <c r="C10376" s="95"/>
      <c r="D10376" s="95"/>
      <c r="E10376" s="95"/>
      <c r="F10376" s="95"/>
      <c r="G10376" s="258"/>
    </row>
    <row r="10377" spans="1:7" ht="15.75">
      <c r="A10377" s="126"/>
      <c r="B10377" s="257"/>
      <c r="C10377" s="95"/>
      <c r="D10377" s="95"/>
      <c r="E10377" s="95"/>
      <c r="F10377" s="95"/>
      <c r="G10377" s="258"/>
    </row>
    <row r="10378" spans="1:7" ht="15.75">
      <c r="A10378" s="126"/>
      <c r="B10378" s="257"/>
      <c r="C10378" s="95"/>
      <c r="D10378" s="95"/>
      <c r="E10378" s="95"/>
      <c r="F10378" s="95"/>
      <c r="G10378" s="258"/>
    </row>
    <row r="10379" spans="1:7" ht="15.75">
      <c r="A10379" s="126"/>
      <c r="B10379" s="257"/>
      <c r="C10379" s="95"/>
      <c r="D10379" s="95"/>
      <c r="E10379" s="95"/>
      <c r="F10379" s="95"/>
      <c r="G10379" s="258"/>
    </row>
    <row r="10380" spans="1:7" ht="15.75">
      <c r="A10380" s="126"/>
      <c r="B10380" s="257"/>
      <c r="C10380" s="95"/>
      <c r="D10380" s="95"/>
      <c r="E10380" s="95"/>
      <c r="F10380" s="95"/>
      <c r="G10380" s="258"/>
    </row>
    <row r="10381" spans="1:7" ht="15.75">
      <c r="A10381" s="126"/>
      <c r="B10381" s="257"/>
      <c r="C10381" s="95"/>
      <c r="D10381" s="95"/>
      <c r="E10381" s="95"/>
      <c r="F10381" s="95"/>
      <c r="G10381" s="258"/>
    </row>
    <row r="10382" spans="1:7" ht="15.75">
      <c r="A10382" s="126"/>
      <c r="B10382" s="257"/>
      <c r="C10382" s="95"/>
      <c r="D10382" s="95"/>
      <c r="E10382" s="95"/>
      <c r="F10382" s="95"/>
      <c r="G10382" s="258"/>
    </row>
    <row r="10383" spans="1:7" ht="15.75">
      <c r="A10383" s="126"/>
      <c r="B10383" s="257"/>
      <c r="C10383" s="95"/>
      <c r="D10383" s="95"/>
      <c r="E10383" s="95"/>
      <c r="F10383" s="95"/>
      <c r="G10383" s="258"/>
    </row>
    <row r="10384" spans="1:7" ht="15.75">
      <c r="A10384" s="126"/>
      <c r="B10384" s="257"/>
      <c r="C10384" s="95"/>
      <c r="D10384" s="95"/>
      <c r="E10384" s="95"/>
      <c r="F10384" s="95"/>
      <c r="G10384" s="258"/>
    </row>
    <row r="10385" spans="1:7" ht="15.75">
      <c r="A10385" s="126"/>
      <c r="B10385" s="257"/>
      <c r="C10385" s="95"/>
      <c r="D10385" s="95"/>
      <c r="E10385" s="95"/>
      <c r="F10385" s="95"/>
      <c r="G10385" s="258"/>
    </row>
    <row r="10386" spans="1:7" ht="15.75">
      <c r="A10386" s="126"/>
      <c r="B10386" s="257"/>
      <c r="C10386" s="95"/>
      <c r="D10386" s="95"/>
      <c r="E10386" s="95"/>
      <c r="F10386" s="95"/>
      <c r="G10386" s="258"/>
    </row>
    <row r="10387" spans="1:7" ht="15.75">
      <c r="A10387" s="126"/>
      <c r="B10387" s="257"/>
      <c r="C10387" s="95"/>
      <c r="D10387" s="95"/>
      <c r="E10387" s="95"/>
      <c r="F10387" s="95"/>
      <c r="G10387" s="258"/>
    </row>
    <row r="10388" spans="1:7" ht="15.75">
      <c r="A10388" s="126"/>
      <c r="B10388" s="257"/>
      <c r="C10388" s="95"/>
      <c r="D10388" s="95"/>
      <c r="E10388" s="95"/>
      <c r="F10388" s="95"/>
      <c r="G10388" s="258"/>
    </row>
    <row r="10389" spans="1:7" ht="15.75">
      <c r="A10389" s="126"/>
      <c r="B10389" s="257"/>
      <c r="C10389" s="95"/>
      <c r="D10389" s="95"/>
      <c r="E10389" s="95"/>
      <c r="F10389" s="95"/>
      <c r="G10389" s="258"/>
    </row>
    <row r="10390" spans="1:7" ht="15.75">
      <c r="A10390" s="126"/>
      <c r="B10390" s="257"/>
      <c r="C10390" s="95"/>
      <c r="D10390" s="95"/>
      <c r="E10390" s="95"/>
      <c r="F10390" s="95"/>
      <c r="G10390" s="258"/>
    </row>
    <row r="10391" spans="1:7" ht="15.75">
      <c r="A10391" s="126"/>
      <c r="B10391" s="257"/>
      <c r="C10391" s="95"/>
      <c r="D10391" s="95"/>
      <c r="E10391" s="95"/>
      <c r="F10391" s="95"/>
      <c r="G10391" s="258"/>
    </row>
    <row r="10392" spans="1:7" ht="15.75">
      <c r="A10392" s="126"/>
      <c r="B10392" s="257"/>
      <c r="C10392" s="95"/>
      <c r="D10392" s="95"/>
      <c r="E10392" s="95"/>
      <c r="F10392" s="95"/>
      <c r="G10392" s="258"/>
    </row>
    <row r="10393" spans="1:7" ht="15.75">
      <c r="A10393" s="126"/>
      <c r="B10393" s="257"/>
      <c r="C10393" s="95"/>
      <c r="D10393" s="95"/>
      <c r="E10393" s="95"/>
      <c r="F10393" s="95"/>
      <c r="G10393" s="258"/>
    </row>
    <row r="10394" spans="1:7" ht="15.75">
      <c r="A10394" s="126"/>
      <c r="B10394" s="257"/>
      <c r="C10394" s="95"/>
      <c r="D10394" s="95"/>
      <c r="E10394" s="95"/>
      <c r="F10394" s="95"/>
      <c r="G10394" s="258"/>
    </row>
    <row r="10395" spans="1:7" ht="15.75">
      <c r="A10395" s="126"/>
      <c r="B10395" s="257"/>
      <c r="C10395" s="95"/>
      <c r="D10395" s="95"/>
      <c r="E10395" s="95"/>
      <c r="F10395" s="95"/>
      <c r="G10395" s="258"/>
    </row>
    <row r="10396" spans="1:7" ht="15.75">
      <c r="A10396" s="126"/>
      <c r="B10396" s="257"/>
      <c r="C10396" s="95"/>
      <c r="D10396" s="95"/>
      <c r="E10396" s="95"/>
      <c r="F10396" s="95"/>
      <c r="G10396" s="258"/>
    </row>
    <row r="10397" spans="1:7" ht="15.75">
      <c r="A10397" s="126"/>
      <c r="B10397" s="257"/>
      <c r="C10397" s="95"/>
      <c r="D10397" s="95"/>
      <c r="E10397" s="95"/>
      <c r="F10397" s="95"/>
      <c r="G10397" s="258"/>
    </row>
    <row r="10398" spans="1:7" ht="15.75">
      <c r="A10398" s="126"/>
      <c r="B10398" s="257"/>
      <c r="C10398" s="95"/>
      <c r="D10398" s="95"/>
      <c r="E10398" s="95"/>
      <c r="F10398" s="95"/>
      <c r="G10398" s="258"/>
    </row>
    <row r="10399" spans="1:7" ht="15.75">
      <c r="A10399" s="126"/>
      <c r="B10399" s="257"/>
      <c r="C10399" s="95"/>
      <c r="D10399" s="95"/>
      <c r="E10399" s="95"/>
      <c r="F10399" s="95"/>
      <c r="G10399" s="258"/>
    </row>
    <row r="10400" spans="1:7" ht="15.75">
      <c r="A10400" s="126"/>
      <c r="B10400" s="257"/>
      <c r="C10400" s="95"/>
      <c r="D10400" s="95"/>
      <c r="E10400" s="95"/>
      <c r="F10400" s="95"/>
      <c r="G10400" s="258"/>
    </row>
    <row r="10401" spans="1:7" ht="15.75">
      <c r="A10401" s="126"/>
      <c r="B10401" s="257"/>
      <c r="C10401" s="95"/>
      <c r="D10401" s="95"/>
      <c r="E10401" s="95"/>
      <c r="F10401" s="95"/>
      <c r="G10401" s="258"/>
    </row>
    <row r="10402" spans="1:7" ht="15.75">
      <c r="A10402" s="126"/>
      <c r="B10402" s="257"/>
      <c r="C10402" s="95"/>
      <c r="D10402" s="95"/>
      <c r="E10402" s="95"/>
      <c r="F10402" s="95"/>
      <c r="G10402" s="258"/>
    </row>
    <row r="10403" spans="1:7" ht="15.75">
      <c r="A10403" s="126"/>
      <c r="B10403" s="257"/>
      <c r="C10403" s="95"/>
      <c r="D10403" s="95"/>
      <c r="E10403" s="95"/>
      <c r="F10403" s="95"/>
      <c r="G10403" s="258"/>
    </row>
    <row r="10404" spans="1:7" ht="15.75">
      <c r="A10404" s="126"/>
      <c r="B10404" s="257"/>
      <c r="C10404" s="95"/>
      <c r="D10404" s="95"/>
      <c r="E10404" s="95"/>
      <c r="F10404" s="95"/>
      <c r="G10404" s="258"/>
    </row>
    <row r="10405" spans="1:7" ht="15.75">
      <c r="A10405" s="126"/>
      <c r="B10405" s="257"/>
      <c r="C10405" s="95"/>
      <c r="D10405" s="95"/>
      <c r="E10405" s="95"/>
      <c r="F10405" s="95"/>
      <c r="G10405" s="258"/>
    </row>
    <row r="10406" spans="1:7" ht="15.75">
      <c r="A10406" s="126"/>
      <c r="B10406" s="257"/>
      <c r="C10406" s="95"/>
      <c r="D10406" s="95"/>
      <c r="E10406" s="95"/>
      <c r="F10406" s="95"/>
      <c r="G10406" s="258"/>
    </row>
    <row r="10407" spans="1:7" ht="15.75">
      <c r="A10407" s="126"/>
      <c r="B10407" s="257"/>
      <c r="C10407" s="95"/>
      <c r="D10407" s="95"/>
      <c r="E10407" s="95"/>
      <c r="F10407" s="95"/>
      <c r="G10407" s="258"/>
    </row>
    <row r="10408" spans="1:7" ht="15.75">
      <c r="A10408" s="126"/>
      <c r="B10408" s="257"/>
      <c r="C10408" s="95"/>
      <c r="D10408" s="95"/>
      <c r="E10408" s="95"/>
      <c r="F10408" s="95"/>
      <c r="G10408" s="258"/>
    </row>
    <row r="10409" spans="1:7" ht="15.75">
      <c r="A10409" s="126"/>
      <c r="B10409" s="257"/>
      <c r="C10409" s="95"/>
      <c r="D10409" s="95"/>
      <c r="E10409" s="95"/>
      <c r="F10409" s="95"/>
      <c r="G10409" s="258"/>
    </row>
    <row r="10410" spans="1:7" ht="15.75">
      <c r="A10410" s="126"/>
      <c r="B10410" s="257"/>
      <c r="C10410" s="95"/>
      <c r="D10410" s="95"/>
      <c r="E10410" s="95"/>
      <c r="F10410" s="95"/>
      <c r="G10410" s="258"/>
    </row>
    <row r="10411" spans="1:7" ht="15.75">
      <c r="A10411" s="126"/>
      <c r="B10411" s="257"/>
      <c r="C10411" s="95"/>
      <c r="D10411" s="95"/>
      <c r="E10411" s="95"/>
      <c r="F10411" s="95"/>
      <c r="G10411" s="258"/>
    </row>
    <row r="10412" spans="1:7" ht="15.75">
      <c r="A10412" s="126"/>
      <c r="B10412" s="257"/>
      <c r="C10412" s="95"/>
      <c r="D10412" s="95"/>
      <c r="E10412" s="95"/>
      <c r="F10412" s="95"/>
      <c r="G10412" s="258"/>
    </row>
    <row r="10413" spans="1:7" ht="15.75">
      <c r="A10413" s="126"/>
      <c r="B10413" s="257"/>
      <c r="C10413" s="95"/>
      <c r="D10413" s="95"/>
      <c r="E10413" s="95"/>
      <c r="F10413" s="95"/>
      <c r="G10413" s="258"/>
    </row>
    <row r="10414" spans="1:7" ht="15.75">
      <c r="A10414" s="126"/>
      <c r="B10414" s="257"/>
      <c r="C10414" s="95"/>
      <c r="D10414" s="95"/>
      <c r="E10414" s="95"/>
      <c r="F10414" s="95"/>
      <c r="G10414" s="258"/>
    </row>
    <row r="10415" spans="1:7" ht="15.75">
      <c r="A10415" s="126"/>
      <c r="B10415" s="257"/>
      <c r="C10415" s="95"/>
      <c r="D10415" s="95"/>
      <c r="E10415" s="95"/>
      <c r="F10415" s="95"/>
      <c r="G10415" s="258"/>
    </row>
    <row r="10416" spans="1:7" ht="15.75">
      <c r="A10416" s="126"/>
      <c r="B10416" s="257"/>
      <c r="C10416" s="95"/>
      <c r="D10416" s="95"/>
      <c r="E10416" s="95"/>
      <c r="F10416" s="95"/>
      <c r="G10416" s="258"/>
    </row>
    <row r="10417" spans="1:7" ht="15.75">
      <c r="A10417" s="126"/>
      <c r="B10417" s="257"/>
      <c r="C10417" s="95"/>
      <c r="D10417" s="95"/>
      <c r="E10417" s="95"/>
      <c r="F10417" s="95"/>
      <c r="G10417" s="258"/>
    </row>
    <row r="10418" spans="1:7" ht="15.75">
      <c r="A10418" s="126"/>
      <c r="B10418" s="257"/>
      <c r="C10418" s="95"/>
      <c r="D10418" s="95"/>
      <c r="E10418" s="95"/>
      <c r="F10418" s="95"/>
      <c r="G10418" s="258"/>
    </row>
    <row r="10419" spans="1:7" ht="15.75">
      <c r="A10419" s="126"/>
      <c r="B10419" s="257"/>
      <c r="C10419" s="95"/>
      <c r="D10419" s="95"/>
      <c r="E10419" s="95"/>
      <c r="F10419" s="95"/>
      <c r="G10419" s="258"/>
    </row>
    <row r="10420" spans="1:7" ht="15.75">
      <c r="A10420" s="126"/>
      <c r="B10420" s="257"/>
      <c r="C10420" s="95"/>
      <c r="D10420" s="95"/>
      <c r="E10420" s="95"/>
      <c r="F10420" s="95"/>
      <c r="G10420" s="258"/>
    </row>
    <row r="10421" spans="1:7" ht="15.75">
      <c r="A10421" s="126"/>
      <c r="B10421" s="257"/>
      <c r="C10421" s="95"/>
      <c r="D10421" s="95"/>
      <c r="E10421" s="95"/>
      <c r="F10421" s="95"/>
      <c r="G10421" s="258"/>
    </row>
    <row r="10422" spans="1:7" ht="15.75">
      <c r="A10422" s="126"/>
      <c r="B10422" s="257"/>
      <c r="C10422" s="95"/>
      <c r="D10422" s="95"/>
      <c r="E10422" s="95"/>
      <c r="F10422" s="95"/>
      <c r="G10422" s="258"/>
    </row>
    <row r="10423" spans="1:7" ht="15.75">
      <c r="A10423" s="126"/>
      <c r="B10423" s="257"/>
      <c r="C10423" s="95"/>
      <c r="D10423" s="95"/>
      <c r="E10423" s="95"/>
      <c r="F10423" s="95"/>
      <c r="G10423" s="258"/>
    </row>
    <row r="10424" spans="1:7" ht="15.75">
      <c r="A10424" s="126"/>
      <c r="B10424" s="257"/>
      <c r="C10424" s="95"/>
      <c r="D10424" s="95"/>
      <c r="E10424" s="95"/>
      <c r="F10424" s="95"/>
      <c r="G10424" s="258"/>
    </row>
    <row r="10425" spans="1:7" ht="15.75">
      <c r="A10425" s="126"/>
      <c r="B10425" s="257"/>
      <c r="C10425" s="95"/>
      <c r="D10425" s="95"/>
      <c r="E10425" s="95"/>
      <c r="F10425" s="95"/>
      <c r="G10425" s="258"/>
    </row>
    <row r="10426" spans="1:7" ht="15.75">
      <c r="A10426" s="126"/>
      <c r="B10426" s="257"/>
      <c r="C10426" s="95"/>
      <c r="D10426" s="95"/>
      <c r="E10426" s="95"/>
      <c r="F10426" s="95"/>
      <c r="G10426" s="258"/>
    </row>
    <row r="10427" spans="1:7" ht="15.75">
      <c r="A10427" s="126"/>
      <c r="B10427" s="257"/>
      <c r="C10427" s="95"/>
      <c r="D10427" s="95"/>
      <c r="E10427" s="95"/>
      <c r="F10427" s="95"/>
      <c r="G10427" s="258"/>
    </row>
    <row r="10428" spans="1:7" ht="15.75">
      <c r="A10428" s="126"/>
      <c r="B10428" s="257"/>
      <c r="C10428" s="95"/>
      <c r="D10428" s="95"/>
      <c r="E10428" s="95"/>
      <c r="F10428" s="95"/>
      <c r="G10428" s="258"/>
    </row>
    <row r="10429" spans="1:7" ht="15.75">
      <c r="A10429" s="126"/>
      <c r="B10429" s="257"/>
      <c r="C10429" s="95"/>
      <c r="D10429" s="95"/>
      <c r="E10429" s="95"/>
      <c r="F10429" s="95"/>
      <c r="G10429" s="258"/>
    </row>
    <row r="10430" spans="1:7" ht="15.75">
      <c r="A10430" s="126"/>
      <c r="B10430" s="257"/>
      <c r="C10430" s="95"/>
      <c r="D10430" s="95"/>
      <c r="E10430" s="95"/>
      <c r="F10430" s="95"/>
      <c r="G10430" s="258"/>
    </row>
    <row r="10431" spans="1:7" ht="15.75">
      <c r="A10431" s="126"/>
      <c r="B10431" s="257"/>
      <c r="C10431" s="95"/>
      <c r="D10431" s="95"/>
      <c r="E10431" s="95"/>
      <c r="F10431" s="95"/>
      <c r="G10431" s="258"/>
    </row>
    <row r="10432" spans="1:7" ht="15.75">
      <c r="A10432" s="126"/>
      <c r="B10432" s="257"/>
      <c r="C10432" s="95"/>
      <c r="D10432" s="95"/>
      <c r="E10432" s="95"/>
      <c r="F10432" s="95"/>
      <c r="G10432" s="258"/>
    </row>
    <row r="10433" spans="1:7" ht="15.75">
      <c r="A10433" s="126"/>
      <c r="B10433" s="257"/>
      <c r="C10433" s="95"/>
      <c r="D10433" s="95"/>
      <c r="E10433" s="95"/>
      <c r="F10433" s="95"/>
      <c r="G10433" s="258"/>
    </row>
    <row r="10434" spans="1:7" ht="15.75">
      <c r="A10434" s="126"/>
      <c r="B10434" s="257"/>
      <c r="C10434" s="95"/>
      <c r="D10434" s="95"/>
      <c r="E10434" s="95"/>
      <c r="F10434" s="95"/>
      <c r="G10434" s="258"/>
    </row>
    <row r="10435" spans="1:7" ht="15.75">
      <c r="A10435" s="126"/>
      <c r="B10435" s="257"/>
      <c r="C10435" s="95"/>
      <c r="D10435" s="95"/>
      <c r="E10435" s="95"/>
      <c r="F10435" s="95"/>
      <c r="G10435" s="258"/>
    </row>
    <row r="10436" spans="1:7" ht="15.75">
      <c r="A10436" s="126"/>
      <c r="B10436" s="257"/>
      <c r="C10436" s="95"/>
      <c r="D10436" s="95"/>
      <c r="E10436" s="95"/>
      <c r="F10436" s="95"/>
      <c r="G10436" s="258"/>
    </row>
    <row r="10437" spans="1:7" ht="15.75">
      <c r="A10437" s="126"/>
      <c r="B10437" s="257"/>
      <c r="C10437" s="95"/>
      <c r="D10437" s="95"/>
      <c r="E10437" s="95"/>
      <c r="F10437" s="95"/>
      <c r="G10437" s="258"/>
    </row>
    <row r="10438" spans="1:7" ht="15.75">
      <c r="A10438" s="126"/>
      <c r="B10438" s="257"/>
      <c r="C10438" s="95"/>
      <c r="D10438" s="95"/>
      <c r="E10438" s="95"/>
      <c r="F10438" s="95"/>
      <c r="G10438" s="258"/>
    </row>
    <row r="10439" spans="1:7" ht="15.75">
      <c r="A10439" s="126"/>
      <c r="B10439" s="257"/>
      <c r="C10439" s="95"/>
      <c r="D10439" s="95"/>
      <c r="E10439" s="95"/>
      <c r="F10439" s="95"/>
      <c r="G10439" s="258"/>
    </row>
    <row r="10440" spans="1:7" ht="15.75">
      <c r="A10440" s="126"/>
      <c r="B10440" s="257"/>
      <c r="C10440" s="95"/>
      <c r="D10440" s="95"/>
      <c r="E10440" s="95"/>
      <c r="F10440" s="95"/>
      <c r="G10440" s="258"/>
    </row>
    <row r="10441" spans="1:7" ht="15.75">
      <c r="A10441" s="126"/>
      <c r="B10441" s="257"/>
      <c r="C10441" s="95"/>
      <c r="D10441" s="95"/>
      <c r="E10441" s="95"/>
      <c r="F10441" s="95"/>
      <c r="G10441" s="258"/>
    </row>
    <row r="10442" spans="1:7" ht="15.75">
      <c r="A10442" s="126"/>
      <c r="B10442" s="257"/>
      <c r="C10442" s="95"/>
      <c r="D10442" s="95"/>
      <c r="E10442" s="95"/>
      <c r="F10442" s="95"/>
      <c r="G10442" s="258"/>
    </row>
    <row r="10443" spans="1:7" ht="15.75">
      <c r="A10443" s="126"/>
      <c r="B10443" s="257"/>
      <c r="C10443" s="95"/>
      <c r="D10443" s="95"/>
      <c r="E10443" s="95"/>
      <c r="F10443" s="95"/>
      <c r="G10443" s="258"/>
    </row>
    <row r="10444" spans="1:7" ht="15.75">
      <c r="A10444" s="126"/>
      <c r="B10444" s="257"/>
      <c r="C10444" s="95"/>
      <c r="D10444" s="95"/>
      <c r="E10444" s="95"/>
      <c r="F10444" s="95"/>
      <c r="G10444" s="258"/>
    </row>
    <row r="10445" spans="1:7" ht="15.75">
      <c r="A10445" s="126"/>
      <c r="B10445" s="257"/>
      <c r="C10445" s="95"/>
      <c r="D10445" s="95"/>
      <c r="E10445" s="95"/>
      <c r="F10445" s="95"/>
      <c r="G10445" s="258"/>
    </row>
    <row r="10446" spans="1:7" ht="15.75">
      <c r="A10446" s="126"/>
      <c r="B10446" s="257"/>
      <c r="C10446" s="95"/>
      <c r="D10446" s="95"/>
      <c r="E10446" s="95"/>
      <c r="F10446" s="95"/>
      <c r="G10446" s="258"/>
    </row>
    <row r="10447" spans="1:7" ht="15.75">
      <c r="A10447" s="126"/>
      <c r="B10447" s="257"/>
      <c r="C10447" s="95"/>
      <c r="D10447" s="95"/>
      <c r="E10447" s="95"/>
      <c r="F10447" s="95"/>
      <c r="G10447" s="258"/>
    </row>
    <row r="10448" spans="1:7" ht="15.75">
      <c r="A10448" s="126"/>
      <c r="B10448" s="257"/>
      <c r="C10448" s="95"/>
      <c r="D10448" s="95"/>
      <c r="E10448" s="95"/>
      <c r="F10448" s="95"/>
      <c r="G10448" s="258"/>
    </row>
    <row r="10449" spans="1:7" ht="15.75">
      <c r="A10449" s="126"/>
      <c r="B10449" s="257"/>
      <c r="C10449" s="95"/>
      <c r="D10449" s="95"/>
      <c r="E10449" s="95"/>
      <c r="F10449" s="95"/>
      <c r="G10449" s="258"/>
    </row>
    <row r="10450" spans="1:7" ht="15.75">
      <c r="A10450" s="126"/>
      <c r="B10450" s="257"/>
      <c r="C10450" s="95"/>
      <c r="D10450" s="95"/>
      <c r="E10450" s="95"/>
      <c r="F10450" s="95"/>
      <c r="G10450" s="258"/>
    </row>
    <row r="10451" spans="1:7" ht="15.75">
      <c r="A10451" s="126"/>
      <c r="B10451" s="257"/>
      <c r="C10451" s="95"/>
      <c r="D10451" s="95"/>
      <c r="E10451" s="95"/>
      <c r="F10451" s="95"/>
      <c r="G10451" s="258"/>
    </row>
    <row r="10452" spans="1:7" ht="15.75">
      <c r="A10452" s="126"/>
      <c r="B10452" s="257"/>
      <c r="C10452" s="95"/>
      <c r="D10452" s="95"/>
      <c r="E10452" s="95"/>
      <c r="F10452" s="95"/>
      <c r="G10452" s="258"/>
    </row>
    <row r="10453" spans="1:7" ht="15.75">
      <c r="A10453" s="126"/>
      <c r="B10453" s="257"/>
      <c r="C10453" s="95"/>
      <c r="D10453" s="95"/>
      <c r="E10453" s="95"/>
      <c r="F10453" s="95"/>
      <c r="G10453" s="258"/>
    </row>
    <row r="10454" spans="1:7" ht="15.75">
      <c r="A10454" s="126"/>
      <c r="B10454" s="257"/>
      <c r="C10454" s="95"/>
      <c r="D10454" s="95"/>
      <c r="E10454" s="95"/>
      <c r="F10454" s="95"/>
      <c r="G10454" s="258"/>
    </row>
    <row r="10455" spans="1:7" ht="15.75">
      <c r="A10455" s="126"/>
      <c r="B10455" s="257"/>
      <c r="C10455" s="95"/>
      <c r="D10455" s="95"/>
      <c r="E10455" s="95"/>
      <c r="F10455" s="95"/>
      <c r="G10455" s="258"/>
    </row>
    <row r="10456" spans="1:7" ht="15.75">
      <c r="A10456" s="126"/>
      <c r="B10456" s="257"/>
      <c r="C10456" s="95"/>
      <c r="D10456" s="95"/>
      <c r="E10456" s="95"/>
      <c r="F10456" s="95"/>
      <c r="G10456" s="258"/>
    </row>
    <row r="10457" spans="1:7" ht="15.75">
      <c r="A10457" s="126"/>
      <c r="B10457" s="257"/>
      <c r="C10457" s="95"/>
      <c r="D10457" s="95"/>
      <c r="E10457" s="95"/>
      <c r="F10457" s="95"/>
      <c r="G10457" s="258"/>
    </row>
    <row r="10458" spans="1:7" ht="15.75">
      <c r="A10458" s="126"/>
      <c r="B10458" s="257"/>
      <c r="C10458" s="95"/>
      <c r="D10458" s="95"/>
      <c r="E10458" s="95"/>
      <c r="F10458" s="95"/>
      <c r="G10458" s="258"/>
    </row>
    <row r="10459" spans="1:7" ht="15.75">
      <c r="A10459" s="126"/>
      <c r="B10459" s="257"/>
      <c r="C10459" s="95"/>
      <c r="D10459" s="95"/>
      <c r="E10459" s="95"/>
      <c r="F10459" s="95"/>
      <c r="G10459" s="258"/>
    </row>
    <row r="10460" spans="1:7" ht="15.75">
      <c r="A10460" s="126"/>
      <c r="B10460" s="257"/>
      <c r="C10460" s="95"/>
      <c r="D10460" s="95"/>
      <c r="E10460" s="95"/>
      <c r="F10460" s="95"/>
      <c r="G10460" s="258"/>
    </row>
    <row r="10461" spans="1:7" ht="15.75">
      <c r="A10461" s="126"/>
      <c r="B10461" s="257"/>
      <c r="C10461" s="95"/>
      <c r="D10461" s="95"/>
      <c r="E10461" s="95"/>
      <c r="F10461" s="95"/>
      <c r="G10461" s="258"/>
    </row>
    <row r="10462" spans="1:7" ht="15.75">
      <c r="A10462" s="126"/>
      <c r="B10462" s="257"/>
      <c r="C10462" s="95"/>
      <c r="D10462" s="95"/>
      <c r="E10462" s="95"/>
      <c r="F10462" s="95"/>
      <c r="G10462" s="258"/>
    </row>
    <row r="10463" spans="1:7" ht="15.75">
      <c r="A10463" s="126"/>
      <c r="B10463" s="257"/>
      <c r="C10463" s="95"/>
      <c r="D10463" s="95"/>
      <c r="E10463" s="95"/>
      <c r="F10463" s="95"/>
      <c r="G10463" s="258"/>
    </row>
    <row r="10464" spans="1:7" ht="15.75">
      <c r="A10464" s="126"/>
      <c r="B10464" s="257"/>
      <c r="C10464" s="95"/>
      <c r="D10464" s="95"/>
      <c r="E10464" s="95"/>
      <c r="F10464" s="95"/>
      <c r="G10464" s="258"/>
    </row>
    <row r="10465" spans="1:7" ht="15.75">
      <c r="A10465" s="126"/>
      <c r="B10465" s="257"/>
      <c r="C10465" s="95"/>
      <c r="D10465" s="95"/>
      <c r="E10465" s="95"/>
      <c r="F10465" s="95"/>
      <c r="G10465" s="258"/>
    </row>
    <row r="10466" spans="1:7" ht="15.75">
      <c r="A10466" s="126"/>
      <c r="B10466" s="257"/>
      <c r="C10466" s="95"/>
      <c r="D10466" s="95"/>
      <c r="E10466" s="95"/>
      <c r="F10466" s="95"/>
      <c r="G10466" s="258"/>
    </row>
    <row r="10467" spans="1:7" ht="15.75">
      <c r="A10467" s="126"/>
      <c r="B10467" s="257"/>
      <c r="C10467" s="95"/>
      <c r="D10467" s="95"/>
      <c r="E10467" s="95"/>
      <c r="F10467" s="95"/>
      <c r="G10467" s="258"/>
    </row>
    <row r="10468" spans="1:7" ht="15.75">
      <c r="A10468" s="126"/>
      <c r="B10468" s="257"/>
      <c r="C10468" s="95"/>
      <c r="D10468" s="95"/>
      <c r="E10468" s="95"/>
      <c r="F10468" s="95"/>
      <c r="G10468" s="258"/>
    </row>
    <row r="10469" spans="1:7" ht="15.75">
      <c r="A10469" s="126"/>
      <c r="B10469" s="257"/>
      <c r="C10469" s="95"/>
      <c r="D10469" s="95"/>
      <c r="E10469" s="95"/>
      <c r="F10469" s="95"/>
      <c r="G10469" s="258"/>
    </row>
    <row r="10470" spans="1:7" ht="15.75">
      <c r="A10470" s="126"/>
      <c r="B10470" s="257"/>
      <c r="C10470" s="95"/>
      <c r="D10470" s="95"/>
      <c r="E10470" s="95"/>
      <c r="F10470" s="95"/>
      <c r="G10470" s="258"/>
    </row>
    <row r="10471" spans="1:7" ht="15.75">
      <c r="A10471" s="126"/>
      <c r="B10471" s="257"/>
      <c r="C10471" s="95"/>
      <c r="D10471" s="95"/>
      <c r="E10471" s="95"/>
      <c r="F10471" s="95"/>
      <c r="G10471" s="258"/>
    </row>
    <row r="10472" spans="1:7" ht="15.75">
      <c r="A10472" s="126"/>
      <c r="B10472" s="257"/>
      <c r="C10472" s="95"/>
      <c r="D10472" s="95"/>
      <c r="E10472" s="95"/>
      <c r="F10472" s="95"/>
      <c r="G10472" s="258"/>
    </row>
    <row r="10473" spans="1:7" ht="15.75">
      <c r="A10473" s="126"/>
      <c r="B10473" s="257"/>
      <c r="C10473" s="95"/>
      <c r="D10473" s="95"/>
      <c r="E10473" s="95"/>
      <c r="F10473" s="95"/>
      <c r="G10473" s="258"/>
    </row>
    <row r="10474" spans="1:7" ht="15.75">
      <c r="A10474" s="126"/>
      <c r="B10474" s="257"/>
      <c r="C10474" s="95"/>
      <c r="D10474" s="95"/>
      <c r="E10474" s="95"/>
      <c r="F10474" s="95"/>
      <c r="G10474" s="258"/>
    </row>
    <row r="10475" spans="1:7" ht="15.75">
      <c r="A10475" s="126"/>
      <c r="B10475" s="257"/>
      <c r="C10475" s="95"/>
      <c r="D10475" s="95"/>
      <c r="E10475" s="95"/>
      <c r="F10475" s="95"/>
      <c r="G10475" s="258"/>
    </row>
    <row r="10476" spans="1:7" ht="15.75">
      <c r="A10476" s="126"/>
      <c r="B10476" s="257"/>
      <c r="C10476" s="95"/>
      <c r="D10476" s="95"/>
      <c r="E10476" s="95"/>
      <c r="F10476" s="95"/>
      <c r="G10476" s="258"/>
    </row>
    <row r="10477" spans="1:7" ht="15.75">
      <c r="A10477" s="126"/>
      <c r="B10477" s="257"/>
      <c r="C10477" s="95"/>
      <c r="D10477" s="95"/>
      <c r="E10477" s="95"/>
      <c r="F10477" s="95"/>
      <c r="G10477" s="258"/>
    </row>
    <row r="10478" spans="1:7" ht="15.75">
      <c r="A10478" s="126"/>
      <c r="B10478" s="257"/>
      <c r="C10478" s="95"/>
      <c r="D10478" s="95"/>
      <c r="E10478" s="95"/>
      <c r="F10478" s="95"/>
      <c r="G10478" s="258"/>
    </row>
    <row r="10479" spans="1:7" ht="15.75">
      <c r="A10479" s="126"/>
      <c r="B10479" s="257"/>
      <c r="C10479" s="95"/>
      <c r="D10479" s="95"/>
      <c r="E10479" s="95"/>
      <c r="F10479" s="95"/>
      <c r="G10479" s="258"/>
    </row>
    <row r="10480" spans="1:7" ht="15.75">
      <c r="A10480" s="126"/>
      <c r="B10480" s="257"/>
      <c r="C10480" s="95"/>
      <c r="D10480" s="95"/>
      <c r="E10480" s="95"/>
      <c r="F10480" s="95"/>
      <c r="G10480" s="258"/>
    </row>
    <row r="10481" spans="1:7" ht="15.75">
      <c r="A10481" s="126"/>
      <c r="B10481" s="257"/>
      <c r="C10481" s="95"/>
      <c r="D10481" s="95"/>
      <c r="E10481" s="95"/>
      <c r="F10481" s="95"/>
      <c r="G10481" s="258"/>
    </row>
    <row r="10482" spans="1:7" ht="15.75">
      <c r="A10482" s="126"/>
      <c r="B10482" s="257"/>
      <c r="C10482" s="95"/>
      <c r="D10482" s="95"/>
      <c r="E10482" s="95"/>
      <c r="F10482" s="95"/>
      <c r="G10482" s="258"/>
    </row>
    <row r="10483" spans="1:7" ht="15.75">
      <c r="A10483" s="126"/>
      <c r="B10483" s="257"/>
      <c r="C10483" s="95"/>
      <c r="D10483" s="95"/>
      <c r="E10483" s="95"/>
      <c r="F10483" s="95"/>
      <c r="G10483" s="258"/>
    </row>
    <row r="10484" spans="1:7" ht="15.75">
      <c r="A10484" s="126"/>
      <c r="B10484" s="257"/>
      <c r="C10484" s="95"/>
      <c r="D10484" s="95"/>
      <c r="E10484" s="95"/>
      <c r="F10484" s="95"/>
      <c r="G10484" s="258"/>
    </row>
    <row r="10485" spans="1:7" ht="15.75">
      <c r="A10485" s="126"/>
      <c r="B10485" s="257"/>
      <c r="C10485" s="95"/>
      <c r="D10485" s="95"/>
      <c r="E10485" s="95"/>
      <c r="F10485" s="95"/>
      <c r="G10485" s="258"/>
    </row>
    <row r="10486" spans="1:7" ht="15.75">
      <c r="A10486" s="126"/>
      <c r="B10486" s="257"/>
      <c r="C10486" s="95"/>
      <c r="D10486" s="95"/>
      <c r="E10486" s="95"/>
      <c r="F10486" s="95"/>
      <c r="G10486" s="258"/>
    </row>
    <row r="10487" spans="1:7" ht="15.75">
      <c r="A10487" s="126"/>
      <c r="B10487" s="257"/>
      <c r="C10487" s="95"/>
      <c r="D10487" s="95"/>
      <c r="E10487" s="95"/>
      <c r="F10487" s="95"/>
      <c r="G10487" s="258"/>
    </row>
    <row r="10488" spans="1:7" ht="15.75">
      <c r="A10488" s="126"/>
      <c r="B10488" s="257"/>
      <c r="C10488" s="95"/>
      <c r="D10488" s="95"/>
      <c r="E10488" s="95"/>
      <c r="F10488" s="95"/>
      <c r="G10488" s="258"/>
    </row>
    <row r="10489" spans="1:7" ht="15.75">
      <c r="A10489" s="126"/>
      <c r="B10489" s="257"/>
      <c r="C10489" s="95"/>
      <c r="D10489" s="95"/>
      <c r="E10489" s="95"/>
      <c r="F10489" s="95"/>
      <c r="G10489" s="258"/>
    </row>
    <row r="10490" spans="1:7" ht="15.75">
      <c r="A10490" s="126"/>
      <c r="B10490" s="257"/>
      <c r="C10490" s="95"/>
      <c r="D10490" s="95"/>
      <c r="E10490" s="95"/>
      <c r="F10490" s="95"/>
      <c r="G10490" s="258"/>
    </row>
    <row r="10491" spans="1:7" ht="15.75">
      <c r="A10491" s="126"/>
      <c r="B10491" s="257"/>
      <c r="C10491" s="95"/>
      <c r="D10491" s="95"/>
      <c r="E10491" s="95"/>
      <c r="F10491" s="95"/>
      <c r="G10491" s="258"/>
    </row>
    <row r="10492" spans="1:7" ht="15.75">
      <c r="A10492" s="126"/>
      <c r="B10492" s="257"/>
      <c r="C10492" s="95"/>
      <c r="D10492" s="95"/>
      <c r="E10492" s="95"/>
      <c r="F10492" s="95"/>
      <c r="G10492" s="258"/>
    </row>
    <row r="10493" spans="1:7" ht="15.75">
      <c r="A10493" s="126"/>
      <c r="B10493" s="257"/>
      <c r="C10493" s="95"/>
      <c r="D10493" s="95"/>
      <c r="E10493" s="95"/>
      <c r="F10493" s="95"/>
      <c r="G10493" s="258"/>
    </row>
    <row r="10494" spans="1:7" ht="15.75">
      <c r="A10494" s="126"/>
      <c r="B10494" s="257"/>
      <c r="C10494" s="95"/>
      <c r="D10494" s="95"/>
      <c r="E10494" s="95"/>
      <c r="F10494" s="95"/>
      <c r="G10494" s="258"/>
    </row>
    <row r="10495" spans="1:7" ht="15.75">
      <c r="A10495" s="126"/>
      <c r="B10495" s="257"/>
      <c r="C10495" s="95"/>
      <c r="D10495" s="95"/>
      <c r="E10495" s="95"/>
      <c r="F10495" s="95"/>
      <c r="G10495" s="258"/>
    </row>
    <row r="10496" spans="1:7" ht="15.75">
      <c r="A10496" s="126"/>
      <c r="B10496" s="257"/>
      <c r="C10496" s="95"/>
      <c r="D10496" s="95"/>
      <c r="E10496" s="95"/>
      <c r="F10496" s="95"/>
      <c r="G10496" s="258"/>
    </row>
    <row r="10497" spans="1:7" ht="15.75">
      <c r="A10497" s="126"/>
      <c r="B10497" s="257"/>
      <c r="C10497" s="95"/>
      <c r="D10497" s="95"/>
      <c r="E10497" s="95"/>
      <c r="F10497" s="95"/>
      <c r="G10497" s="258"/>
    </row>
    <row r="10498" spans="1:7" ht="15.75">
      <c r="A10498" s="126"/>
      <c r="B10498" s="257"/>
      <c r="C10498" s="95"/>
      <c r="D10498" s="95"/>
      <c r="E10498" s="95"/>
      <c r="F10498" s="95"/>
      <c r="G10498" s="258"/>
    </row>
    <row r="10499" spans="1:7" ht="15.75">
      <c r="A10499" s="126"/>
      <c r="B10499" s="257"/>
      <c r="C10499" s="95"/>
      <c r="D10499" s="95"/>
      <c r="E10499" s="95"/>
      <c r="F10499" s="95"/>
      <c r="G10499" s="258"/>
    </row>
    <row r="10500" spans="1:7" ht="15.75">
      <c r="A10500" s="126"/>
      <c r="B10500" s="257"/>
      <c r="C10500" s="95"/>
      <c r="D10500" s="95"/>
      <c r="E10500" s="95"/>
      <c r="F10500" s="95"/>
      <c r="G10500" s="258"/>
    </row>
    <row r="10501" spans="1:7" ht="15.75">
      <c r="A10501" s="126"/>
      <c r="B10501" s="257"/>
      <c r="C10501" s="95"/>
      <c r="D10501" s="95"/>
      <c r="E10501" s="95"/>
      <c r="F10501" s="95"/>
      <c r="G10501" s="258"/>
    </row>
    <row r="10502" spans="1:7" ht="15.75">
      <c r="A10502" s="126"/>
      <c r="B10502" s="257"/>
      <c r="C10502" s="95"/>
      <c r="D10502" s="95"/>
      <c r="E10502" s="95"/>
      <c r="F10502" s="95"/>
      <c r="G10502" s="258"/>
    </row>
    <row r="10503" spans="1:7" ht="15.75">
      <c r="A10503" s="126"/>
      <c r="B10503" s="257"/>
      <c r="C10503" s="95"/>
      <c r="D10503" s="95"/>
      <c r="E10503" s="95"/>
      <c r="F10503" s="95"/>
      <c r="G10503" s="258"/>
    </row>
    <row r="10504" spans="1:7" ht="15.75">
      <c r="A10504" s="126"/>
      <c r="B10504" s="257"/>
      <c r="C10504" s="95"/>
      <c r="D10504" s="95"/>
      <c r="E10504" s="95"/>
      <c r="F10504" s="95"/>
      <c r="G10504" s="258"/>
    </row>
    <row r="10505" spans="1:7" ht="15.75">
      <c r="A10505" s="126"/>
      <c r="B10505" s="257"/>
      <c r="C10505" s="95"/>
      <c r="D10505" s="95"/>
      <c r="E10505" s="95"/>
      <c r="F10505" s="95"/>
      <c r="G10505" s="258"/>
    </row>
    <row r="10506" spans="1:7" ht="15.75">
      <c r="A10506" s="126"/>
      <c r="B10506" s="257"/>
      <c r="C10506" s="95"/>
      <c r="D10506" s="95"/>
      <c r="E10506" s="95"/>
      <c r="F10506" s="95"/>
      <c r="G10506" s="258"/>
    </row>
    <row r="10507" spans="1:7" ht="15.75">
      <c r="A10507" s="126"/>
      <c r="B10507" s="257"/>
      <c r="C10507" s="95"/>
      <c r="D10507" s="95"/>
      <c r="E10507" s="95"/>
      <c r="F10507" s="95"/>
      <c r="G10507" s="258"/>
    </row>
    <row r="10508" spans="1:7" ht="15.75">
      <c r="A10508" s="126"/>
      <c r="B10508" s="257"/>
      <c r="C10508" s="95"/>
      <c r="D10508" s="95"/>
      <c r="E10508" s="95"/>
      <c r="F10508" s="95"/>
      <c r="G10508" s="258"/>
    </row>
    <row r="10509" spans="1:7" ht="15.75">
      <c r="A10509" s="126"/>
      <c r="B10509" s="257"/>
      <c r="C10509" s="95"/>
      <c r="D10509" s="95"/>
      <c r="E10509" s="95"/>
      <c r="F10509" s="95"/>
      <c r="G10509" s="258"/>
    </row>
    <row r="10510" spans="1:7" ht="15.75">
      <c r="A10510" s="126"/>
      <c r="B10510" s="257"/>
      <c r="C10510" s="95"/>
      <c r="D10510" s="95"/>
      <c r="E10510" s="95"/>
      <c r="F10510" s="95"/>
      <c r="G10510" s="258"/>
    </row>
    <row r="10511" spans="1:7" ht="15.75">
      <c r="A10511" s="126"/>
      <c r="B10511" s="257"/>
      <c r="C10511" s="95"/>
      <c r="D10511" s="95"/>
      <c r="E10511" s="95"/>
      <c r="F10511" s="95"/>
      <c r="G10511" s="258"/>
    </row>
    <row r="10512" spans="1:7" ht="15.75">
      <c r="A10512" s="126"/>
      <c r="B10512" s="257"/>
      <c r="C10512" s="95"/>
      <c r="D10512" s="95"/>
      <c r="E10512" s="95"/>
      <c r="F10512" s="95"/>
      <c r="G10512" s="258"/>
    </row>
    <row r="10513" spans="1:7" ht="15.75">
      <c r="A10513" s="126"/>
      <c r="B10513" s="257"/>
      <c r="C10513" s="95"/>
      <c r="D10513" s="95"/>
      <c r="E10513" s="95"/>
      <c r="F10513" s="95"/>
      <c r="G10513" s="258"/>
    </row>
    <row r="10514" spans="1:7" ht="15.75">
      <c r="A10514" s="126"/>
      <c r="B10514" s="257"/>
      <c r="C10514" s="95"/>
      <c r="D10514" s="95"/>
      <c r="E10514" s="95"/>
      <c r="F10514" s="95"/>
      <c r="G10514" s="258"/>
    </row>
    <row r="10515" spans="1:7" ht="15.75">
      <c r="A10515" s="126"/>
      <c r="B10515" s="257"/>
      <c r="C10515" s="95"/>
      <c r="D10515" s="95"/>
      <c r="E10515" s="95"/>
      <c r="F10515" s="95"/>
      <c r="G10515" s="258"/>
    </row>
    <row r="10516" spans="1:7" ht="15.75">
      <c r="A10516" s="126"/>
      <c r="B10516" s="257"/>
      <c r="C10516" s="95"/>
      <c r="D10516" s="95"/>
      <c r="E10516" s="95"/>
      <c r="F10516" s="95"/>
      <c r="G10516" s="258"/>
    </row>
    <row r="10517" spans="1:7" ht="15.75">
      <c r="A10517" s="126"/>
      <c r="B10517" s="257"/>
      <c r="C10517" s="95"/>
      <c r="D10517" s="95"/>
      <c r="E10517" s="95"/>
      <c r="F10517" s="95"/>
      <c r="G10517" s="258"/>
    </row>
    <row r="10518" spans="1:7" ht="15.75">
      <c r="A10518" s="126"/>
      <c r="B10518" s="257"/>
      <c r="C10518" s="95"/>
      <c r="D10518" s="95"/>
      <c r="E10518" s="95"/>
      <c r="F10518" s="95"/>
      <c r="G10518" s="258"/>
    </row>
    <row r="10519" spans="1:7" ht="15.75">
      <c r="A10519" s="126"/>
      <c r="B10519" s="257"/>
      <c r="C10519" s="95"/>
      <c r="D10519" s="95"/>
      <c r="E10519" s="95"/>
      <c r="F10519" s="95"/>
      <c r="G10519" s="258"/>
    </row>
    <row r="10520" spans="1:7" ht="15.75">
      <c r="A10520" s="126"/>
      <c r="B10520" s="257"/>
      <c r="C10520" s="95"/>
      <c r="D10520" s="95"/>
      <c r="E10520" s="95"/>
      <c r="F10520" s="95"/>
      <c r="G10520" s="258"/>
    </row>
    <row r="10521" spans="1:7" ht="15.75">
      <c r="A10521" s="126"/>
      <c r="B10521" s="257"/>
      <c r="C10521" s="95"/>
      <c r="D10521" s="95"/>
      <c r="E10521" s="95"/>
      <c r="F10521" s="95"/>
      <c r="G10521" s="258"/>
    </row>
    <row r="10522" spans="1:7" ht="15.75">
      <c r="A10522" s="126"/>
      <c r="B10522" s="257"/>
      <c r="C10522" s="95"/>
      <c r="D10522" s="95"/>
      <c r="E10522" s="95"/>
      <c r="F10522" s="95"/>
      <c r="G10522" s="258"/>
    </row>
    <row r="10523" spans="1:7" ht="15.75">
      <c r="A10523" s="126"/>
      <c r="B10523" s="257"/>
      <c r="C10523" s="95"/>
      <c r="D10523" s="95"/>
      <c r="E10523" s="95"/>
      <c r="F10523" s="95"/>
      <c r="G10523" s="258"/>
    </row>
    <row r="10524" spans="1:7" ht="15.75">
      <c r="A10524" s="126"/>
      <c r="B10524" s="257"/>
      <c r="C10524" s="95"/>
      <c r="D10524" s="95"/>
      <c r="E10524" s="95"/>
      <c r="F10524" s="95"/>
      <c r="G10524" s="258"/>
    </row>
    <row r="10525" spans="1:7" ht="15.75">
      <c r="A10525" s="126"/>
      <c r="B10525" s="257"/>
      <c r="C10525" s="95"/>
      <c r="D10525" s="95"/>
      <c r="E10525" s="95"/>
      <c r="F10525" s="95"/>
      <c r="G10525" s="258"/>
    </row>
    <row r="10526" spans="1:7" ht="15.75">
      <c r="A10526" s="126"/>
      <c r="B10526" s="257"/>
      <c r="C10526" s="95"/>
      <c r="D10526" s="95"/>
      <c r="E10526" s="95"/>
      <c r="F10526" s="95"/>
      <c r="G10526" s="258"/>
    </row>
    <row r="10527" spans="1:7" ht="15.75">
      <c r="A10527" s="126"/>
      <c r="B10527" s="257"/>
      <c r="C10527" s="95"/>
      <c r="D10527" s="95"/>
      <c r="E10527" s="95"/>
      <c r="F10527" s="95"/>
      <c r="G10527" s="258"/>
    </row>
    <row r="10528" spans="1:7" ht="15.75">
      <c r="A10528" s="126"/>
      <c r="B10528" s="257"/>
      <c r="C10528" s="95"/>
      <c r="D10528" s="95"/>
      <c r="E10528" s="95"/>
      <c r="F10528" s="95"/>
      <c r="G10528" s="258"/>
    </row>
    <row r="10529" spans="1:7" ht="15.75">
      <c r="A10529" s="126"/>
      <c r="B10529" s="257"/>
      <c r="C10529" s="95"/>
      <c r="D10529" s="95"/>
      <c r="E10529" s="95"/>
      <c r="F10529" s="95"/>
      <c r="G10529" s="258"/>
    </row>
    <row r="10530" spans="1:7" ht="15.75">
      <c r="A10530" s="126"/>
      <c r="B10530" s="257"/>
      <c r="C10530" s="95"/>
      <c r="D10530" s="95"/>
      <c r="E10530" s="95"/>
      <c r="F10530" s="95"/>
      <c r="G10530" s="258"/>
    </row>
    <row r="10531" spans="1:7" ht="15.75">
      <c r="A10531" s="126"/>
      <c r="B10531" s="257"/>
      <c r="C10531" s="95"/>
      <c r="D10531" s="95"/>
      <c r="E10531" s="95"/>
      <c r="F10531" s="95"/>
      <c r="G10531" s="258"/>
    </row>
    <row r="10532" spans="1:7" ht="15.75">
      <c r="A10532" s="126"/>
      <c r="B10532" s="257"/>
      <c r="C10532" s="95"/>
      <c r="D10532" s="95"/>
      <c r="E10532" s="95"/>
      <c r="F10532" s="95"/>
      <c r="G10532" s="258"/>
    </row>
    <row r="10533" spans="1:7" ht="15.75">
      <c r="A10533" s="126"/>
      <c r="B10533" s="257"/>
      <c r="C10533" s="95"/>
      <c r="D10533" s="95"/>
      <c r="E10533" s="95"/>
      <c r="F10533" s="95"/>
      <c r="G10533" s="258"/>
    </row>
    <row r="10534" spans="1:7" ht="15.75">
      <c r="A10534" s="126"/>
      <c r="B10534" s="257"/>
      <c r="C10534" s="95"/>
      <c r="D10534" s="95"/>
      <c r="E10534" s="95"/>
      <c r="F10534" s="95"/>
      <c r="G10534" s="258"/>
    </row>
    <row r="10535" spans="1:7" ht="15.75">
      <c r="A10535" s="126"/>
      <c r="B10535" s="257"/>
      <c r="C10535" s="95"/>
      <c r="D10535" s="95"/>
      <c r="E10535" s="95"/>
      <c r="F10535" s="95"/>
      <c r="G10535" s="258"/>
    </row>
    <row r="10536" spans="1:7" ht="15.75">
      <c r="A10536" s="126"/>
      <c r="B10536" s="257"/>
      <c r="C10536" s="95"/>
      <c r="D10536" s="95"/>
      <c r="E10536" s="95"/>
      <c r="F10536" s="95"/>
      <c r="G10536" s="258"/>
    </row>
    <row r="10537" spans="1:7" ht="15.75">
      <c r="A10537" s="126"/>
      <c r="B10537" s="257"/>
      <c r="C10537" s="95"/>
      <c r="D10537" s="95"/>
      <c r="E10537" s="95"/>
      <c r="F10537" s="95"/>
      <c r="G10537" s="258"/>
    </row>
    <row r="10538" spans="1:7" ht="15.75">
      <c r="A10538" s="126"/>
      <c r="B10538" s="257"/>
      <c r="C10538" s="95"/>
      <c r="D10538" s="95"/>
      <c r="E10538" s="95"/>
      <c r="F10538" s="95"/>
      <c r="G10538" s="258"/>
    </row>
    <row r="10539" spans="1:7" ht="15.75">
      <c r="A10539" s="126"/>
      <c r="B10539" s="257"/>
      <c r="C10539" s="95"/>
      <c r="D10539" s="95"/>
      <c r="E10539" s="95"/>
      <c r="F10539" s="95"/>
      <c r="G10539" s="258"/>
    </row>
    <row r="10540" spans="1:7" ht="15.75">
      <c r="A10540" s="126"/>
      <c r="B10540" s="257"/>
      <c r="C10540" s="95"/>
      <c r="D10540" s="95"/>
      <c r="E10540" s="95"/>
      <c r="F10540" s="95"/>
      <c r="G10540" s="258"/>
    </row>
    <row r="10541" spans="1:7" ht="15.75">
      <c r="A10541" s="126"/>
      <c r="B10541" s="257"/>
      <c r="C10541" s="95"/>
      <c r="D10541" s="95"/>
      <c r="E10541" s="95"/>
      <c r="F10541" s="95"/>
      <c r="G10541" s="258"/>
    </row>
    <row r="10542" spans="1:7" ht="15.75">
      <c r="A10542" s="126"/>
      <c r="B10542" s="257"/>
      <c r="C10542" s="95"/>
      <c r="D10542" s="95"/>
      <c r="E10542" s="95"/>
      <c r="F10542" s="95"/>
      <c r="G10542" s="258"/>
    </row>
    <row r="10543" spans="1:7" ht="15.75">
      <c r="A10543" s="126"/>
      <c r="B10543" s="257"/>
      <c r="C10543" s="95"/>
      <c r="D10543" s="95"/>
      <c r="E10543" s="95"/>
      <c r="F10543" s="95"/>
      <c r="G10543" s="258"/>
    </row>
    <row r="10544" spans="1:7" ht="15.75">
      <c r="A10544" s="126"/>
      <c r="B10544" s="257"/>
      <c r="C10544" s="95"/>
      <c r="D10544" s="95"/>
      <c r="E10544" s="95"/>
      <c r="F10544" s="95"/>
      <c r="G10544" s="258"/>
    </row>
    <row r="10545" spans="1:7" ht="15.75">
      <c r="A10545" s="126"/>
      <c r="B10545" s="257"/>
      <c r="C10545" s="95"/>
      <c r="D10545" s="95"/>
      <c r="E10545" s="95"/>
      <c r="F10545" s="95"/>
      <c r="G10545" s="258"/>
    </row>
    <row r="10546" spans="1:7" ht="15.75">
      <c r="A10546" s="126"/>
      <c r="B10546" s="257"/>
      <c r="C10546" s="95"/>
      <c r="D10546" s="95"/>
      <c r="E10546" s="95"/>
      <c r="F10546" s="95"/>
      <c r="G10546" s="258"/>
    </row>
    <row r="10547" spans="1:7" ht="15.75">
      <c r="A10547" s="126"/>
      <c r="B10547" s="257"/>
      <c r="C10547" s="95"/>
      <c r="D10547" s="95"/>
      <c r="E10547" s="95"/>
      <c r="F10547" s="95"/>
      <c r="G10547" s="258"/>
    </row>
    <row r="10548" spans="1:7" ht="15.75">
      <c r="A10548" s="126"/>
      <c r="B10548" s="257"/>
      <c r="C10548" s="95"/>
      <c r="D10548" s="95"/>
      <c r="E10548" s="95"/>
      <c r="F10548" s="95"/>
      <c r="G10548" s="258"/>
    </row>
    <row r="10549" spans="1:7" ht="15.75">
      <c r="A10549" s="126"/>
      <c r="B10549" s="257"/>
      <c r="C10549" s="95"/>
      <c r="D10549" s="95"/>
      <c r="E10549" s="95"/>
      <c r="F10549" s="95"/>
      <c r="G10549" s="258"/>
    </row>
    <row r="10550" spans="1:7" ht="15.75">
      <c r="A10550" s="126"/>
      <c r="B10550" s="257"/>
      <c r="C10550" s="95"/>
      <c r="D10550" s="95"/>
      <c r="E10550" s="95"/>
      <c r="F10550" s="95"/>
      <c r="G10550" s="258"/>
    </row>
    <row r="10551" spans="1:7" ht="15.75">
      <c r="A10551" s="126"/>
      <c r="B10551" s="257"/>
      <c r="C10551" s="95"/>
      <c r="D10551" s="95"/>
      <c r="E10551" s="95"/>
      <c r="F10551" s="95"/>
      <c r="G10551" s="258"/>
    </row>
    <row r="10552" spans="1:7" ht="15.75">
      <c r="A10552" s="126"/>
      <c r="B10552" s="257"/>
      <c r="C10552" s="95"/>
      <c r="D10552" s="95"/>
      <c r="E10552" s="95"/>
      <c r="F10552" s="95"/>
      <c r="G10552" s="258"/>
    </row>
    <row r="10553" spans="1:7" ht="15.75">
      <c r="A10553" s="126"/>
      <c r="B10553" s="257"/>
      <c r="C10553" s="95"/>
      <c r="D10553" s="95"/>
      <c r="E10553" s="95"/>
      <c r="F10553" s="95"/>
      <c r="G10553" s="258"/>
    </row>
    <row r="10554" spans="1:7" ht="15.75">
      <c r="A10554" s="126"/>
      <c r="B10554" s="257"/>
      <c r="C10554" s="95"/>
      <c r="D10554" s="95"/>
      <c r="E10554" s="95"/>
      <c r="F10554" s="95"/>
      <c r="G10554" s="258"/>
    </row>
    <row r="10555" spans="1:7" ht="15.75">
      <c r="A10555" s="126"/>
      <c r="B10555" s="257"/>
      <c r="C10555" s="95"/>
      <c r="D10555" s="95"/>
      <c r="E10555" s="95"/>
      <c r="F10555" s="95"/>
      <c r="G10555" s="258"/>
    </row>
    <row r="10556" spans="1:7" ht="15.75">
      <c r="A10556" s="126"/>
      <c r="B10556" s="257"/>
      <c r="C10556" s="95"/>
      <c r="D10556" s="95"/>
      <c r="E10556" s="95"/>
      <c r="F10556" s="95"/>
      <c r="G10556" s="258"/>
    </row>
    <row r="10557" spans="1:7" ht="15.75">
      <c r="A10557" s="126"/>
      <c r="B10557" s="257"/>
      <c r="C10557" s="95"/>
      <c r="D10557" s="95"/>
      <c r="E10557" s="95"/>
      <c r="F10557" s="95"/>
      <c r="G10557" s="258"/>
    </row>
    <row r="10558" spans="1:7" ht="15.75">
      <c r="A10558" s="126"/>
      <c r="B10558" s="257"/>
      <c r="C10558" s="95"/>
      <c r="D10558" s="95"/>
      <c r="E10558" s="95"/>
      <c r="F10558" s="95"/>
      <c r="G10558" s="258"/>
    </row>
    <row r="10559" spans="1:7" ht="15.75">
      <c r="A10559" s="126"/>
      <c r="B10559" s="257"/>
      <c r="C10559" s="95"/>
      <c r="D10559" s="95"/>
      <c r="E10559" s="95"/>
      <c r="F10559" s="95"/>
      <c r="G10559" s="258"/>
    </row>
    <row r="10560" spans="1:7" ht="15.75">
      <c r="A10560" s="126"/>
      <c r="B10560" s="257"/>
      <c r="C10560" s="95"/>
      <c r="D10560" s="95"/>
      <c r="E10560" s="95"/>
      <c r="F10560" s="95"/>
      <c r="G10560" s="258"/>
    </row>
    <row r="10561" spans="1:7" ht="15.75">
      <c r="A10561" s="126"/>
      <c r="B10561" s="257"/>
      <c r="C10561" s="95"/>
      <c r="D10561" s="95"/>
      <c r="E10561" s="95"/>
      <c r="F10561" s="95"/>
      <c r="G10561" s="258"/>
    </row>
    <row r="10562" spans="1:7" ht="15.75">
      <c r="A10562" s="126"/>
      <c r="B10562" s="257"/>
      <c r="C10562" s="95"/>
      <c r="D10562" s="95"/>
      <c r="E10562" s="95"/>
      <c r="F10562" s="95"/>
      <c r="G10562" s="258"/>
    </row>
    <row r="10563" spans="1:7" ht="15.75">
      <c r="A10563" s="126"/>
      <c r="B10563" s="257"/>
      <c r="C10563" s="95"/>
      <c r="D10563" s="95"/>
      <c r="E10563" s="95"/>
      <c r="F10563" s="95"/>
      <c r="G10563" s="258"/>
    </row>
    <row r="10564" spans="1:7" ht="15.75">
      <c r="A10564" s="126"/>
      <c r="B10564" s="257"/>
      <c r="C10564" s="95"/>
      <c r="D10564" s="95"/>
      <c r="E10564" s="95"/>
      <c r="F10564" s="95"/>
      <c r="G10564" s="258"/>
    </row>
    <row r="10565" spans="1:7" ht="15.75">
      <c r="A10565" s="126"/>
      <c r="B10565" s="257"/>
      <c r="C10565" s="95"/>
      <c r="D10565" s="95"/>
      <c r="E10565" s="95"/>
      <c r="F10565" s="95"/>
      <c r="G10565" s="258"/>
    </row>
    <row r="10566" spans="1:7" ht="15.75">
      <c r="A10566" s="126"/>
      <c r="B10566" s="257"/>
      <c r="C10566" s="95"/>
      <c r="D10566" s="95"/>
      <c r="E10566" s="95"/>
      <c r="F10566" s="95"/>
      <c r="G10566" s="258"/>
    </row>
    <row r="10567" spans="1:7" ht="15.75">
      <c r="A10567" s="126"/>
      <c r="B10567" s="257"/>
      <c r="C10567" s="95"/>
      <c r="D10567" s="95"/>
      <c r="E10567" s="95"/>
      <c r="F10567" s="95"/>
      <c r="G10567" s="258"/>
    </row>
    <row r="10568" spans="1:7" ht="15.75">
      <c r="A10568" s="126"/>
      <c r="B10568" s="257"/>
      <c r="C10568" s="95"/>
      <c r="D10568" s="95"/>
      <c r="E10568" s="95"/>
      <c r="F10568" s="95"/>
      <c r="G10568" s="258"/>
    </row>
    <row r="10569" spans="1:7" ht="15.75">
      <c r="A10569" s="126"/>
      <c r="B10569" s="257"/>
      <c r="C10569" s="95"/>
      <c r="D10569" s="95"/>
      <c r="E10569" s="95"/>
      <c r="F10569" s="95"/>
      <c r="G10569" s="258"/>
    </row>
    <row r="10570" spans="1:7" ht="15.75">
      <c r="A10570" s="126"/>
      <c r="B10570" s="257"/>
      <c r="C10570" s="95"/>
      <c r="D10570" s="95"/>
      <c r="E10570" s="95"/>
      <c r="F10570" s="95"/>
      <c r="G10570" s="258"/>
    </row>
    <row r="10571" spans="1:7" ht="15.75">
      <c r="A10571" s="126"/>
      <c r="B10571" s="257"/>
      <c r="C10571" s="95"/>
      <c r="D10571" s="95"/>
      <c r="E10571" s="95"/>
      <c r="F10571" s="95"/>
      <c r="G10571" s="258"/>
    </row>
    <row r="10572" spans="1:7" ht="15.75">
      <c r="A10572" s="126"/>
      <c r="B10572" s="257"/>
      <c r="C10572" s="95"/>
      <c r="D10572" s="95"/>
      <c r="E10572" s="95"/>
      <c r="F10572" s="95"/>
      <c r="G10572" s="258"/>
    </row>
    <row r="10573" spans="1:7" ht="15.75">
      <c r="A10573" s="126"/>
      <c r="B10573" s="257"/>
      <c r="C10573" s="95"/>
      <c r="D10573" s="95"/>
      <c r="E10573" s="95"/>
      <c r="F10573" s="95"/>
      <c r="G10573" s="258"/>
    </row>
    <row r="10574" spans="1:7" ht="15.75">
      <c r="A10574" s="126"/>
      <c r="B10574" s="257"/>
      <c r="C10574" s="95"/>
      <c r="D10574" s="95"/>
      <c r="E10574" s="95"/>
      <c r="F10574" s="95"/>
      <c r="G10574" s="258"/>
    </row>
    <row r="10575" spans="1:7" ht="15.75">
      <c r="A10575" s="126"/>
      <c r="B10575" s="257"/>
      <c r="C10575" s="95"/>
      <c r="D10575" s="95"/>
      <c r="E10575" s="95"/>
      <c r="F10575" s="95"/>
      <c r="G10575" s="258"/>
    </row>
    <row r="10576" spans="1:7" ht="15.75">
      <c r="A10576" s="126"/>
      <c r="B10576" s="257"/>
      <c r="C10576" s="95"/>
      <c r="D10576" s="95"/>
      <c r="E10576" s="95"/>
      <c r="F10576" s="95"/>
      <c r="G10576" s="258"/>
    </row>
    <row r="10577" spans="1:7" ht="15.75">
      <c r="A10577" s="126"/>
      <c r="B10577" s="257"/>
      <c r="C10577" s="95"/>
      <c r="D10577" s="95"/>
      <c r="E10577" s="95"/>
      <c r="F10577" s="95"/>
      <c r="G10577" s="258"/>
    </row>
    <row r="10578" spans="1:7" ht="15.75">
      <c r="A10578" s="126"/>
      <c r="B10578" s="257"/>
      <c r="C10578" s="95"/>
      <c r="D10578" s="95"/>
      <c r="E10578" s="95"/>
      <c r="F10578" s="95"/>
      <c r="G10578" s="258"/>
    </row>
    <row r="10579" spans="1:7" ht="15.75">
      <c r="A10579" s="126"/>
      <c r="B10579" s="257"/>
      <c r="C10579" s="95"/>
      <c r="D10579" s="95"/>
      <c r="E10579" s="95"/>
      <c r="F10579" s="95"/>
      <c r="G10579" s="258"/>
    </row>
    <row r="10580" spans="1:7" ht="15.75">
      <c r="A10580" s="126"/>
      <c r="B10580" s="257"/>
      <c r="C10580" s="95"/>
      <c r="D10580" s="95"/>
      <c r="E10580" s="95"/>
      <c r="F10580" s="95"/>
      <c r="G10580" s="258"/>
    </row>
    <row r="10581" spans="1:7" ht="15.75">
      <c r="A10581" s="126"/>
      <c r="B10581" s="257"/>
      <c r="C10581" s="95"/>
      <c r="D10581" s="95"/>
      <c r="E10581" s="95"/>
      <c r="F10581" s="95"/>
      <c r="G10581" s="258"/>
    </row>
    <row r="10582" spans="1:7" ht="15.75">
      <c r="A10582" s="126"/>
      <c r="B10582" s="257"/>
      <c r="C10582" s="95"/>
      <c r="D10582" s="95"/>
      <c r="E10582" s="95"/>
      <c r="F10582" s="95"/>
      <c r="G10582" s="258"/>
    </row>
    <row r="10583" spans="1:7" ht="15.75">
      <c r="A10583" s="126"/>
      <c r="B10583" s="257"/>
      <c r="C10583" s="95"/>
      <c r="D10583" s="95"/>
      <c r="E10583" s="95"/>
      <c r="F10583" s="95"/>
      <c r="G10583" s="258"/>
    </row>
    <row r="10584" spans="1:7" ht="15.75">
      <c r="A10584" s="126"/>
      <c r="B10584" s="257"/>
      <c r="C10584" s="95"/>
      <c r="D10584" s="95"/>
      <c r="E10584" s="95"/>
      <c r="F10584" s="95"/>
      <c r="G10584" s="258"/>
    </row>
    <row r="10585" spans="1:7" ht="15.75">
      <c r="A10585" s="126"/>
      <c r="B10585" s="257"/>
      <c r="C10585" s="95"/>
      <c r="D10585" s="95"/>
      <c r="E10585" s="95"/>
      <c r="F10585" s="95"/>
      <c r="G10585" s="258"/>
    </row>
    <row r="10586" spans="1:7" ht="15.75">
      <c r="A10586" s="126"/>
      <c r="B10586" s="257"/>
      <c r="C10586" s="95"/>
      <c r="D10586" s="95"/>
      <c r="E10586" s="95"/>
      <c r="F10586" s="95"/>
      <c r="G10586" s="258"/>
    </row>
    <row r="10587" spans="1:7" ht="15.75">
      <c r="A10587" s="126"/>
      <c r="B10587" s="257"/>
      <c r="C10587" s="95"/>
      <c r="D10587" s="95"/>
      <c r="E10587" s="95"/>
      <c r="F10587" s="95"/>
      <c r="G10587" s="258"/>
    </row>
    <row r="10588" spans="1:7" ht="15.75">
      <c r="A10588" s="126"/>
      <c r="B10588" s="257"/>
      <c r="C10588" s="95"/>
      <c r="D10588" s="95"/>
      <c r="E10588" s="95"/>
      <c r="F10588" s="95"/>
      <c r="G10588" s="258"/>
    </row>
    <row r="10589" spans="1:7" ht="15.75">
      <c r="A10589" s="126"/>
      <c r="B10589" s="257"/>
      <c r="C10589" s="95"/>
      <c r="D10589" s="95"/>
      <c r="E10589" s="95"/>
      <c r="F10589" s="95"/>
      <c r="G10589" s="258"/>
    </row>
    <row r="10590" spans="1:7" ht="15.75">
      <c r="A10590" s="126"/>
      <c r="B10590" s="257"/>
      <c r="C10590" s="95"/>
      <c r="D10590" s="95"/>
      <c r="E10590" s="95"/>
      <c r="F10590" s="95"/>
      <c r="G10590" s="258"/>
    </row>
    <row r="10591" spans="1:7" ht="15.75">
      <c r="A10591" s="126"/>
      <c r="B10591" s="257"/>
      <c r="C10591" s="95"/>
      <c r="D10591" s="95"/>
      <c r="E10591" s="95"/>
      <c r="F10591" s="95"/>
      <c r="G10591" s="258"/>
    </row>
    <row r="10592" spans="1:7" ht="15.75">
      <c r="A10592" s="126"/>
      <c r="B10592" s="257"/>
      <c r="C10592" s="95"/>
      <c r="D10592" s="95"/>
      <c r="E10592" s="95"/>
      <c r="F10592" s="95"/>
      <c r="G10592" s="258"/>
    </row>
    <row r="10593" spans="1:7" ht="15.75">
      <c r="A10593" s="126"/>
      <c r="B10593" s="257"/>
      <c r="C10593" s="95"/>
      <c r="D10593" s="95"/>
      <c r="E10593" s="95"/>
      <c r="F10593" s="95"/>
      <c r="G10593" s="258"/>
    </row>
    <row r="10594" spans="1:7" ht="15.75">
      <c r="A10594" s="126"/>
      <c r="B10594" s="257"/>
      <c r="C10594" s="95"/>
      <c r="D10594" s="95"/>
      <c r="E10594" s="95"/>
      <c r="F10594" s="95"/>
      <c r="G10594" s="258"/>
    </row>
    <row r="10595" spans="1:7" ht="15.75">
      <c r="A10595" s="126"/>
      <c r="B10595" s="257"/>
      <c r="C10595" s="95"/>
      <c r="D10595" s="95"/>
      <c r="E10595" s="95"/>
      <c r="F10595" s="95"/>
      <c r="G10595" s="258"/>
    </row>
    <row r="10596" spans="1:7" ht="15.75">
      <c r="A10596" s="126"/>
      <c r="B10596" s="257"/>
      <c r="C10596" s="95"/>
      <c r="D10596" s="95"/>
      <c r="E10596" s="95"/>
      <c r="F10596" s="95"/>
      <c r="G10596" s="258"/>
    </row>
    <row r="10597" spans="1:7" ht="15.75">
      <c r="A10597" s="126"/>
      <c r="B10597" s="257"/>
      <c r="C10597" s="95"/>
      <c r="D10597" s="95"/>
      <c r="E10597" s="95"/>
      <c r="F10597" s="95"/>
      <c r="G10597" s="258"/>
    </row>
    <row r="10598" spans="1:7" ht="15.75">
      <c r="A10598" s="126"/>
      <c r="B10598" s="257"/>
      <c r="C10598" s="95"/>
      <c r="D10598" s="95"/>
      <c r="E10598" s="95"/>
      <c r="F10598" s="95"/>
      <c r="G10598" s="258"/>
    </row>
    <row r="10599" spans="1:7" ht="15.75">
      <c r="A10599" s="126"/>
      <c r="B10599" s="257"/>
      <c r="C10599" s="95"/>
      <c r="D10599" s="95"/>
      <c r="E10599" s="95"/>
      <c r="F10599" s="95"/>
      <c r="G10599" s="258"/>
    </row>
    <row r="10600" spans="1:7" ht="15.75">
      <c r="A10600" s="126"/>
      <c r="B10600" s="257"/>
      <c r="C10600" s="95"/>
      <c r="D10600" s="95"/>
      <c r="E10600" s="95"/>
      <c r="F10600" s="95"/>
      <c r="G10600" s="258"/>
    </row>
    <row r="10601" spans="1:7" ht="15.75">
      <c r="A10601" s="126"/>
      <c r="B10601" s="257"/>
      <c r="C10601" s="95"/>
      <c r="D10601" s="95"/>
      <c r="E10601" s="95"/>
      <c r="F10601" s="95"/>
      <c r="G10601" s="258"/>
    </row>
    <row r="10602" spans="1:7" ht="15.75">
      <c r="A10602" s="126"/>
      <c r="B10602" s="257"/>
      <c r="C10602" s="95"/>
      <c r="D10602" s="95"/>
      <c r="E10602" s="95"/>
      <c r="F10602" s="95"/>
      <c r="G10602" s="258"/>
    </row>
    <row r="10603" spans="1:7" ht="15.75">
      <c r="A10603" s="126"/>
      <c r="B10603" s="257"/>
      <c r="C10603" s="95"/>
      <c r="D10603" s="95"/>
      <c r="E10603" s="95"/>
      <c r="F10603" s="95"/>
      <c r="G10603" s="258"/>
    </row>
    <row r="10604" spans="1:7" ht="15.75">
      <c r="A10604" s="126"/>
      <c r="B10604" s="257"/>
      <c r="C10604" s="95"/>
      <c r="D10604" s="95"/>
      <c r="E10604" s="95"/>
      <c r="F10604" s="95"/>
      <c r="G10604" s="258"/>
    </row>
    <row r="10605" spans="1:7" ht="15.75">
      <c r="A10605" s="126"/>
      <c r="B10605" s="257"/>
      <c r="C10605" s="95"/>
      <c r="D10605" s="95"/>
      <c r="E10605" s="95"/>
      <c r="F10605" s="95"/>
      <c r="G10605" s="258"/>
    </row>
    <row r="10606" spans="1:7" ht="15.75">
      <c r="A10606" s="126"/>
      <c r="B10606" s="257"/>
      <c r="C10606" s="95"/>
      <c r="D10606" s="95"/>
      <c r="E10606" s="95"/>
      <c r="F10606" s="95"/>
      <c r="G10606" s="258"/>
    </row>
    <row r="10607" spans="1:7" ht="15.75">
      <c r="A10607" s="126"/>
      <c r="B10607" s="257"/>
      <c r="C10607" s="95"/>
      <c r="D10607" s="95"/>
      <c r="E10607" s="95"/>
      <c r="F10607" s="95"/>
      <c r="G10607" s="258"/>
    </row>
    <row r="10608" spans="1:7" ht="15.75">
      <c r="A10608" s="126"/>
      <c r="B10608" s="257"/>
      <c r="C10608" s="95"/>
      <c r="D10608" s="95"/>
      <c r="E10608" s="95"/>
      <c r="F10608" s="95"/>
      <c r="G10608" s="258"/>
    </row>
    <row r="10609" spans="1:7" ht="15.75">
      <c r="A10609" s="126"/>
      <c r="B10609" s="257"/>
      <c r="C10609" s="95"/>
      <c r="D10609" s="95"/>
      <c r="E10609" s="95"/>
      <c r="F10609" s="95"/>
      <c r="G10609" s="258"/>
    </row>
    <row r="10610" spans="1:7" ht="15.75">
      <c r="A10610" s="126"/>
      <c r="B10610" s="257"/>
      <c r="C10610" s="95"/>
      <c r="D10610" s="95"/>
      <c r="E10610" s="95"/>
      <c r="F10610" s="95"/>
      <c r="G10610" s="258"/>
    </row>
    <row r="10611" spans="1:7" ht="15.75">
      <c r="A10611" s="126"/>
      <c r="B10611" s="257"/>
      <c r="C10611" s="95"/>
      <c r="D10611" s="95"/>
      <c r="E10611" s="95"/>
      <c r="F10611" s="95"/>
      <c r="G10611" s="258"/>
    </row>
    <row r="10612" spans="1:7" ht="15.75">
      <c r="A10612" s="126"/>
      <c r="B10612" s="257"/>
      <c r="C10612" s="95"/>
      <c r="D10612" s="95"/>
      <c r="E10612" s="95"/>
      <c r="F10612" s="95"/>
      <c r="G10612" s="258"/>
    </row>
    <row r="10613" spans="1:7" ht="15.75">
      <c r="A10613" s="126"/>
      <c r="B10613" s="257"/>
      <c r="C10613" s="95"/>
      <c r="D10613" s="95"/>
      <c r="E10613" s="95"/>
      <c r="F10613" s="95"/>
      <c r="G10613" s="258"/>
    </row>
    <row r="10614" spans="1:7" ht="15.75">
      <c r="A10614" s="126"/>
      <c r="B10614" s="257"/>
      <c r="C10614" s="95"/>
      <c r="D10614" s="95"/>
      <c r="E10614" s="95"/>
      <c r="F10614" s="95"/>
      <c r="G10614" s="258"/>
    </row>
    <row r="10615" spans="1:7" ht="15.75">
      <c r="A10615" s="126"/>
      <c r="B10615" s="257"/>
      <c r="C10615" s="95"/>
      <c r="D10615" s="95"/>
      <c r="E10615" s="95"/>
      <c r="F10615" s="95"/>
      <c r="G10615" s="258"/>
    </row>
    <row r="10616" spans="1:7" ht="15.75">
      <c r="A10616" s="126"/>
      <c r="B10616" s="257"/>
      <c r="C10616" s="95"/>
      <c r="D10616" s="95"/>
      <c r="E10616" s="95"/>
      <c r="F10616" s="95"/>
      <c r="G10616" s="258"/>
    </row>
    <row r="10617" spans="1:7" ht="15.75">
      <c r="A10617" s="126"/>
      <c r="B10617" s="257"/>
      <c r="C10617" s="95"/>
      <c r="D10617" s="95"/>
      <c r="E10617" s="95"/>
      <c r="F10617" s="95"/>
      <c r="G10617" s="258"/>
    </row>
    <row r="10618" spans="1:7" ht="15.75">
      <c r="A10618" s="126"/>
      <c r="B10618" s="257"/>
      <c r="C10618" s="95"/>
      <c r="D10618" s="95"/>
      <c r="E10618" s="95"/>
      <c r="F10618" s="95"/>
      <c r="G10618" s="258"/>
    </row>
    <row r="10619" spans="1:7" ht="15.75">
      <c r="A10619" s="126"/>
      <c r="B10619" s="257"/>
      <c r="C10619" s="95"/>
      <c r="D10619" s="95"/>
      <c r="E10619" s="95"/>
      <c r="F10619" s="95"/>
      <c r="G10619" s="258"/>
    </row>
    <row r="10620" spans="1:7" ht="15.75">
      <c r="A10620" s="126"/>
      <c r="B10620" s="257"/>
      <c r="C10620" s="95"/>
      <c r="D10620" s="95"/>
      <c r="E10620" s="95"/>
      <c r="F10620" s="95"/>
      <c r="G10620" s="258"/>
    </row>
    <row r="10621" spans="1:7" ht="15.75">
      <c r="A10621" s="126"/>
      <c r="B10621" s="257"/>
      <c r="C10621" s="95"/>
      <c r="D10621" s="95"/>
      <c r="E10621" s="95"/>
      <c r="F10621" s="95"/>
      <c r="G10621" s="258"/>
    </row>
    <row r="10622" spans="1:7" ht="15.75">
      <c r="A10622" s="126"/>
      <c r="B10622" s="257"/>
      <c r="C10622" s="95"/>
      <c r="D10622" s="95"/>
      <c r="E10622" s="95"/>
      <c r="F10622" s="95"/>
      <c r="G10622" s="258"/>
    </row>
    <row r="10623" spans="1:7" ht="15.75">
      <c r="A10623" s="126"/>
      <c r="B10623" s="257"/>
      <c r="C10623" s="95"/>
      <c r="D10623" s="95"/>
      <c r="E10623" s="95"/>
      <c r="F10623" s="95"/>
      <c r="G10623" s="258"/>
    </row>
    <row r="10624" spans="1:7" ht="15.75">
      <c r="A10624" s="126"/>
      <c r="B10624" s="257"/>
      <c r="C10624" s="95"/>
      <c r="D10624" s="95"/>
      <c r="E10624" s="95"/>
      <c r="F10624" s="95"/>
      <c r="G10624" s="258"/>
    </row>
    <row r="10625" spans="1:7" ht="15.75">
      <c r="A10625" s="126"/>
      <c r="B10625" s="257"/>
      <c r="C10625" s="95"/>
      <c r="D10625" s="95"/>
      <c r="E10625" s="95"/>
      <c r="F10625" s="95"/>
      <c r="G10625" s="258"/>
    </row>
    <row r="10626" spans="1:7" ht="15.75">
      <c r="A10626" s="126"/>
      <c r="B10626" s="257"/>
      <c r="C10626" s="95"/>
      <c r="D10626" s="95"/>
      <c r="E10626" s="95"/>
      <c r="F10626" s="95"/>
      <c r="G10626" s="258"/>
    </row>
    <row r="10627" spans="1:7" ht="15.75">
      <c r="A10627" s="126"/>
      <c r="B10627" s="257"/>
      <c r="C10627" s="95"/>
      <c r="D10627" s="95"/>
      <c r="E10627" s="95"/>
      <c r="F10627" s="95"/>
      <c r="G10627" s="258"/>
    </row>
    <row r="10628" spans="1:7" ht="15.75">
      <c r="A10628" s="126"/>
      <c r="B10628" s="257"/>
      <c r="C10628" s="95"/>
      <c r="D10628" s="95"/>
      <c r="E10628" s="95"/>
      <c r="F10628" s="95"/>
      <c r="G10628" s="258"/>
    </row>
    <row r="10629" spans="1:7" ht="15.75">
      <c r="A10629" s="126"/>
      <c r="B10629" s="257"/>
      <c r="C10629" s="95"/>
      <c r="D10629" s="95"/>
      <c r="E10629" s="95"/>
      <c r="F10629" s="95"/>
      <c r="G10629" s="258"/>
    </row>
    <row r="10630" spans="1:7" ht="15.75">
      <c r="A10630" s="126"/>
      <c r="B10630" s="257"/>
      <c r="C10630" s="95"/>
      <c r="D10630" s="95"/>
      <c r="E10630" s="95"/>
      <c r="F10630" s="95"/>
      <c r="G10630" s="258"/>
    </row>
    <row r="10631" spans="1:7" ht="15.75">
      <c r="A10631" s="126"/>
      <c r="B10631" s="257"/>
      <c r="C10631" s="95"/>
      <c r="D10631" s="95"/>
      <c r="E10631" s="95"/>
      <c r="F10631" s="95"/>
      <c r="G10631" s="258"/>
    </row>
    <row r="10632" spans="1:7" ht="15.75">
      <c r="A10632" s="126"/>
      <c r="B10632" s="257"/>
      <c r="C10632" s="95"/>
      <c r="D10632" s="95"/>
      <c r="E10632" s="95"/>
      <c r="F10632" s="95"/>
      <c r="G10632" s="258"/>
    </row>
    <row r="10633" spans="1:7" ht="15.75">
      <c r="A10633" s="126"/>
      <c r="B10633" s="257"/>
      <c r="C10633" s="95"/>
      <c r="D10633" s="95"/>
      <c r="E10633" s="95"/>
      <c r="F10633" s="95"/>
      <c r="G10633" s="258"/>
    </row>
    <row r="10634" spans="1:7" ht="15.75">
      <c r="A10634" s="126"/>
      <c r="B10634" s="257"/>
      <c r="C10634" s="95"/>
      <c r="D10634" s="95"/>
      <c r="E10634" s="95"/>
      <c r="F10634" s="95"/>
      <c r="G10634" s="258"/>
    </row>
    <row r="10635" spans="1:7" ht="15.75">
      <c r="A10635" s="126"/>
      <c r="B10635" s="257"/>
      <c r="C10635" s="95"/>
      <c r="D10635" s="95"/>
      <c r="E10635" s="95"/>
      <c r="F10635" s="95"/>
      <c r="G10635" s="258"/>
    </row>
    <row r="10636" spans="1:7" ht="15.75">
      <c r="A10636" s="126"/>
      <c r="B10636" s="257"/>
      <c r="C10636" s="95"/>
      <c r="D10636" s="95"/>
      <c r="E10636" s="95"/>
      <c r="F10636" s="95"/>
      <c r="G10636" s="258"/>
    </row>
    <row r="10637" spans="1:7" ht="15.75">
      <c r="A10637" s="126"/>
      <c r="B10637" s="257"/>
      <c r="C10637" s="95"/>
      <c r="D10637" s="95"/>
      <c r="E10637" s="95"/>
      <c r="F10637" s="95"/>
      <c r="G10637" s="258"/>
    </row>
    <row r="10638" spans="1:7" ht="15.75">
      <c r="A10638" s="126"/>
      <c r="B10638" s="257"/>
      <c r="C10638" s="95"/>
      <c r="D10638" s="95"/>
      <c r="E10638" s="95"/>
      <c r="F10638" s="95"/>
      <c r="G10638" s="258"/>
    </row>
    <row r="10639" spans="1:7" ht="15.75">
      <c r="A10639" s="126"/>
      <c r="B10639" s="257"/>
      <c r="C10639" s="95"/>
      <c r="D10639" s="95"/>
      <c r="E10639" s="95"/>
      <c r="F10639" s="95"/>
      <c r="G10639" s="258"/>
    </row>
    <row r="10640" spans="1:7" ht="15.75">
      <c r="A10640" s="126"/>
      <c r="B10640" s="257"/>
      <c r="C10640" s="95"/>
      <c r="D10640" s="95"/>
      <c r="E10640" s="95"/>
      <c r="F10640" s="95"/>
      <c r="G10640" s="258"/>
    </row>
    <row r="10641" spans="1:7" ht="15.75">
      <c r="A10641" s="126"/>
      <c r="B10641" s="257"/>
      <c r="C10641" s="95"/>
      <c r="D10641" s="95"/>
      <c r="E10641" s="95"/>
      <c r="F10641" s="95"/>
      <c r="G10641" s="258"/>
    </row>
    <row r="10642" spans="1:7" ht="15.75">
      <c r="A10642" s="126"/>
      <c r="B10642" s="257"/>
      <c r="C10642" s="95"/>
      <c r="D10642" s="95"/>
      <c r="E10642" s="95"/>
      <c r="F10642" s="95"/>
      <c r="G10642" s="258"/>
    </row>
    <row r="10643" spans="1:7" ht="15.75">
      <c r="A10643" s="126"/>
      <c r="B10643" s="257"/>
      <c r="C10643" s="95"/>
      <c r="D10643" s="95"/>
      <c r="E10643" s="95"/>
      <c r="F10643" s="95"/>
      <c r="G10643" s="258"/>
    </row>
    <row r="10644" spans="1:7" ht="15.75">
      <c r="A10644" s="126"/>
      <c r="B10644" s="257"/>
      <c r="C10644" s="95"/>
      <c r="D10644" s="95"/>
      <c r="E10644" s="95"/>
      <c r="F10644" s="95"/>
      <c r="G10644" s="258"/>
    </row>
    <row r="10645" spans="1:7" ht="15.75">
      <c r="A10645" s="126"/>
      <c r="B10645" s="257"/>
      <c r="C10645" s="95"/>
      <c r="D10645" s="95"/>
      <c r="E10645" s="95"/>
      <c r="F10645" s="95"/>
      <c r="G10645" s="258"/>
    </row>
    <row r="10646" spans="1:7" ht="15.75">
      <c r="A10646" s="126"/>
      <c r="B10646" s="257"/>
      <c r="C10646" s="95"/>
      <c r="D10646" s="95"/>
      <c r="E10646" s="95"/>
      <c r="F10646" s="95"/>
      <c r="G10646" s="258"/>
    </row>
    <row r="10647" spans="1:7" ht="15.75">
      <c r="A10647" s="126"/>
      <c r="B10647" s="257"/>
      <c r="C10647" s="95"/>
      <c r="D10647" s="95"/>
      <c r="E10647" s="95"/>
      <c r="F10647" s="95"/>
      <c r="G10647" s="258"/>
    </row>
    <row r="10648" spans="1:7" ht="15.75">
      <c r="A10648" s="126"/>
      <c r="B10648" s="257"/>
      <c r="C10648" s="95"/>
      <c r="D10648" s="95"/>
      <c r="E10648" s="95"/>
      <c r="F10648" s="95"/>
      <c r="G10648" s="258"/>
    </row>
    <row r="10649" spans="1:7" ht="15.75">
      <c r="A10649" s="126"/>
      <c r="B10649" s="257"/>
      <c r="C10649" s="95"/>
      <c r="D10649" s="95"/>
      <c r="E10649" s="95"/>
      <c r="F10649" s="95"/>
      <c r="G10649" s="258"/>
    </row>
    <row r="10650" spans="1:7" ht="15.75">
      <c r="A10650" s="126"/>
      <c r="B10650" s="257"/>
      <c r="C10650" s="95"/>
      <c r="D10650" s="95"/>
      <c r="E10650" s="95"/>
      <c r="F10650" s="95"/>
      <c r="G10650" s="258"/>
    </row>
    <row r="10651" spans="1:7" ht="15.75">
      <c r="A10651" s="126"/>
      <c r="B10651" s="257"/>
      <c r="C10651" s="95"/>
      <c r="D10651" s="95"/>
      <c r="E10651" s="95"/>
      <c r="F10651" s="95"/>
      <c r="G10651" s="258"/>
    </row>
    <row r="10652" spans="1:7" ht="15.75">
      <c r="A10652" s="126"/>
      <c r="B10652" s="257"/>
      <c r="C10652" s="95"/>
      <c r="D10652" s="95"/>
      <c r="E10652" s="95"/>
      <c r="F10652" s="95"/>
      <c r="G10652" s="258"/>
    </row>
    <row r="10653" spans="1:7" ht="15.75">
      <c r="A10653" s="126"/>
      <c r="B10653" s="257"/>
      <c r="C10653" s="95"/>
      <c r="D10653" s="95"/>
      <c r="E10653" s="95"/>
      <c r="F10653" s="95"/>
      <c r="G10653" s="258"/>
    </row>
    <row r="10654" spans="1:7" ht="15.75">
      <c r="A10654" s="126"/>
      <c r="B10654" s="257"/>
      <c r="C10654" s="95"/>
      <c r="D10654" s="95"/>
      <c r="E10654" s="95"/>
      <c r="F10654" s="95"/>
      <c r="G10654" s="258"/>
    </row>
    <row r="10655" spans="1:7" ht="15.75">
      <c r="A10655" s="126"/>
      <c r="B10655" s="257"/>
      <c r="C10655" s="95"/>
      <c r="D10655" s="95"/>
      <c r="E10655" s="95"/>
      <c r="F10655" s="95"/>
      <c r="G10655" s="258"/>
    </row>
    <row r="10656" spans="1:7" ht="15.75">
      <c r="A10656" s="126"/>
      <c r="B10656" s="257"/>
      <c r="C10656" s="95"/>
      <c r="D10656" s="95"/>
      <c r="E10656" s="95"/>
      <c r="F10656" s="95"/>
      <c r="G10656" s="258"/>
    </row>
    <row r="10657" spans="1:7" ht="15.75">
      <c r="A10657" s="126"/>
      <c r="B10657" s="257"/>
      <c r="C10657" s="95"/>
      <c r="D10657" s="95"/>
      <c r="E10657" s="95"/>
      <c r="F10657" s="95"/>
      <c r="G10657" s="258"/>
    </row>
    <row r="10658" spans="1:7" ht="15.75">
      <c r="A10658" s="126"/>
      <c r="B10658" s="257"/>
      <c r="C10658" s="95"/>
      <c r="D10658" s="95"/>
      <c r="E10658" s="95"/>
      <c r="F10658" s="95"/>
      <c r="G10658" s="258"/>
    </row>
    <row r="10659" spans="1:7" ht="15.75">
      <c r="A10659" s="126"/>
      <c r="B10659" s="257"/>
      <c r="C10659" s="95"/>
      <c r="D10659" s="95"/>
      <c r="E10659" s="95"/>
      <c r="F10659" s="95"/>
      <c r="G10659" s="258"/>
    </row>
    <row r="10660" spans="1:7" ht="15.75">
      <c r="A10660" s="126"/>
      <c r="B10660" s="257"/>
      <c r="C10660" s="95"/>
      <c r="D10660" s="95"/>
      <c r="E10660" s="95"/>
      <c r="F10660" s="95"/>
      <c r="G10660" s="258"/>
    </row>
    <row r="10661" spans="1:7" ht="15.75">
      <c r="A10661" s="126"/>
      <c r="B10661" s="257"/>
      <c r="C10661" s="95"/>
      <c r="D10661" s="95"/>
      <c r="E10661" s="95"/>
      <c r="F10661" s="95"/>
      <c r="G10661" s="258"/>
    </row>
    <row r="10662" spans="1:7" ht="15.75">
      <c r="A10662" s="126"/>
      <c r="B10662" s="257"/>
      <c r="C10662" s="95"/>
      <c r="D10662" s="95"/>
      <c r="E10662" s="95"/>
      <c r="F10662" s="95"/>
      <c r="G10662" s="258"/>
    </row>
    <row r="10663" spans="1:7" ht="15.75">
      <c r="A10663" s="126"/>
      <c r="B10663" s="257"/>
      <c r="C10663" s="95"/>
      <c r="D10663" s="95"/>
      <c r="E10663" s="95"/>
      <c r="F10663" s="95"/>
      <c r="G10663" s="258"/>
    </row>
    <row r="10664" spans="1:7" ht="15.75">
      <c r="A10664" s="126"/>
      <c r="B10664" s="257"/>
      <c r="C10664" s="95"/>
      <c r="D10664" s="95"/>
      <c r="E10664" s="95"/>
      <c r="F10664" s="95"/>
      <c r="G10664" s="258"/>
    </row>
    <row r="10665" spans="1:7" ht="15.75">
      <c r="A10665" s="126"/>
      <c r="B10665" s="257"/>
      <c r="C10665" s="95"/>
      <c r="D10665" s="95"/>
      <c r="E10665" s="95"/>
      <c r="F10665" s="95"/>
      <c r="G10665" s="258"/>
    </row>
    <row r="10666" spans="1:7" ht="15.75">
      <c r="A10666" s="126"/>
      <c r="B10666" s="257"/>
      <c r="C10666" s="95"/>
      <c r="D10666" s="95"/>
      <c r="E10666" s="95"/>
      <c r="F10666" s="95"/>
      <c r="G10666" s="258"/>
    </row>
    <row r="10667" spans="1:7" ht="15.75">
      <c r="A10667" s="126"/>
      <c r="B10667" s="257"/>
      <c r="C10667" s="95"/>
      <c r="D10667" s="95"/>
      <c r="E10667" s="95"/>
      <c r="F10667" s="95"/>
      <c r="G10667" s="258"/>
    </row>
    <row r="10668" spans="1:7" ht="15.75">
      <c r="A10668" s="126"/>
      <c r="B10668" s="257"/>
      <c r="C10668" s="95"/>
      <c r="D10668" s="95"/>
      <c r="E10668" s="95"/>
      <c r="F10668" s="95"/>
      <c r="G10668" s="258"/>
    </row>
    <row r="10669" spans="1:7" ht="15.75">
      <c r="A10669" s="126"/>
      <c r="B10669" s="257"/>
      <c r="C10669" s="95"/>
      <c r="D10669" s="95"/>
      <c r="E10669" s="95"/>
      <c r="F10669" s="95"/>
      <c r="G10669" s="258"/>
    </row>
    <row r="10670" spans="1:7" ht="15.75">
      <c r="A10670" s="126"/>
      <c r="B10670" s="257"/>
      <c r="C10670" s="95"/>
      <c r="D10670" s="95"/>
      <c r="E10670" s="95"/>
      <c r="F10670" s="95"/>
      <c r="G10670" s="258"/>
    </row>
    <row r="10671" spans="1:7" ht="15.75">
      <c r="A10671" s="126"/>
      <c r="B10671" s="257"/>
      <c r="C10671" s="95"/>
      <c r="D10671" s="95"/>
      <c r="E10671" s="95"/>
      <c r="F10671" s="95"/>
      <c r="G10671" s="258"/>
    </row>
    <row r="10672" spans="1:7" ht="15.75">
      <c r="A10672" s="126"/>
      <c r="B10672" s="257"/>
      <c r="C10672" s="95"/>
      <c r="D10672" s="95"/>
      <c r="E10672" s="95"/>
      <c r="F10672" s="95"/>
      <c r="G10672" s="258"/>
    </row>
    <row r="10673" spans="1:7" ht="15.75">
      <c r="A10673" s="126"/>
      <c r="B10673" s="257"/>
      <c r="C10673" s="95"/>
      <c r="D10673" s="95"/>
      <c r="E10673" s="95"/>
      <c r="F10673" s="95"/>
      <c r="G10673" s="258"/>
    </row>
    <row r="10674" spans="1:7" ht="15.75">
      <c r="A10674" s="126"/>
      <c r="B10674" s="257"/>
      <c r="C10674" s="95"/>
      <c r="D10674" s="95"/>
      <c r="E10674" s="95"/>
      <c r="F10674" s="95"/>
      <c r="G10674" s="258"/>
    </row>
    <row r="10675" spans="1:7" ht="15.75">
      <c r="A10675" s="126"/>
      <c r="B10675" s="257"/>
      <c r="C10675" s="95"/>
      <c r="D10675" s="95"/>
      <c r="E10675" s="95"/>
      <c r="F10675" s="95"/>
      <c r="G10675" s="258"/>
    </row>
    <row r="10676" spans="1:7" ht="15.75">
      <c r="A10676" s="126"/>
      <c r="B10676" s="257"/>
      <c r="C10676" s="95"/>
      <c r="D10676" s="95"/>
      <c r="E10676" s="95"/>
      <c r="F10676" s="95"/>
      <c r="G10676" s="258"/>
    </row>
    <row r="10677" spans="1:7" ht="15.75">
      <c r="A10677" s="126"/>
      <c r="B10677" s="257"/>
      <c r="C10677" s="95"/>
      <c r="D10677" s="95"/>
      <c r="E10677" s="95"/>
      <c r="F10677" s="95"/>
      <c r="G10677" s="258"/>
    </row>
    <row r="10678" spans="1:7" ht="15.75">
      <c r="A10678" s="126"/>
      <c r="B10678" s="257"/>
      <c r="C10678" s="95"/>
      <c r="D10678" s="95"/>
      <c r="E10678" s="95"/>
      <c r="F10678" s="95"/>
      <c r="G10678" s="258"/>
    </row>
    <row r="10679" spans="1:7" ht="15.75">
      <c r="A10679" s="126"/>
      <c r="B10679" s="257"/>
      <c r="C10679" s="95"/>
      <c r="D10679" s="95"/>
      <c r="E10679" s="95"/>
      <c r="F10679" s="95"/>
      <c r="G10679" s="258"/>
    </row>
    <row r="10680" spans="1:7" ht="15.75">
      <c r="A10680" s="126"/>
      <c r="B10680" s="257"/>
      <c r="C10680" s="95"/>
      <c r="D10680" s="95"/>
      <c r="E10680" s="95"/>
      <c r="F10680" s="95"/>
      <c r="G10680" s="258"/>
    </row>
    <row r="10681" spans="1:7" ht="15.75">
      <c r="A10681" s="126"/>
      <c r="B10681" s="257"/>
      <c r="C10681" s="95"/>
      <c r="D10681" s="95"/>
      <c r="E10681" s="95"/>
      <c r="F10681" s="95"/>
      <c r="G10681" s="258"/>
    </row>
    <row r="10682" spans="1:7" ht="15.75">
      <c r="A10682" s="126"/>
      <c r="B10682" s="257"/>
      <c r="C10682" s="95"/>
      <c r="D10682" s="95"/>
      <c r="E10682" s="95"/>
      <c r="F10682" s="95"/>
      <c r="G10682" s="258"/>
    </row>
    <row r="10683" spans="1:7" ht="15.75">
      <c r="A10683" s="126"/>
      <c r="B10683" s="257"/>
      <c r="C10683" s="95"/>
      <c r="D10683" s="95"/>
      <c r="E10683" s="95"/>
      <c r="F10683" s="95"/>
      <c r="G10683" s="258"/>
    </row>
    <row r="10684" spans="1:7" ht="15.75">
      <c r="A10684" s="126"/>
      <c r="B10684" s="257"/>
      <c r="C10684" s="95"/>
      <c r="D10684" s="95"/>
      <c r="E10684" s="95"/>
      <c r="F10684" s="95"/>
      <c r="G10684" s="258"/>
    </row>
    <row r="10685" spans="1:7" ht="15.75">
      <c r="A10685" s="126"/>
      <c r="B10685" s="257"/>
      <c r="C10685" s="95"/>
      <c r="D10685" s="95"/>
      <c r="E10685" s="95"/>
      <c r="F10685" s="95"/>
      <c r="G10685" s="258"/>
    </row>
    <row r="10686" spans="1:7" ht="15.75">
      <c r="A10686" s="126"/>
      <c r="B10686" s="257"/>
      <c r="C10686" s="95"/>
      <c r="D10686" s="95"/>
      <c r="E10686" s="95"/>
      <c r="F10686" s="95"/>
      <c r="G10686" s="258"/>
    </row>
    <row r="10687" spans="1:7" ht="15.75">
      <c r="A10687" s="126"/>
      <c r="B10687" s="257"/>
      <c r="C10687" s="95"/>
      <c r="D10687" s="95"/>
      <c r="E10687" s="95"/>
      <c r="F10687" s="95"/>
      <c r="G10687" s="258"/>
    </row>
    <row r="10688" spans="1:7" ht="15.75">
      <c r="A10688" s="126"/>
      <c r="B10688" s="257"/>
      <c r="C10688" s="95"/>
      <c r="D10688" s="95"/>
      <c r="E10688" s="95"/>
      <c r="F10688" s="95"/>
      <c r="G10688" s="258"/>
    </row>
    <row r="10689" spans="1:7" ht="15.75">
      <c r="A10689" s="126"/>
      <c r="B10689" s="257"/>
      <c r="C10689" s="95"/>
      <c r="D10689" s="95"/>
      <c r="E10689" s="95"/>
      <c r="F10689" s="95"/>
      <c r="G10689" s="258"/>
    </row>
    <row r="10690" spans="1:7" ht="15.75">
      <c r="A10690" s="126"/>
      <c r="B10690" s="257"/>
      <c r="C10690" s="95"/>
      <c r="D10690" s="95"/>
      <c r="E10690" s="95"/>
      <c r="F10690" s="95"/>
      <c r="G10690" s="258"/>
    </row>
    <row r="10691" spans="1:7" ht="15.75">
      <c r="A10691" s="126"/>
      <c r="B10691" s="257"/>
      <c r="C10691" s="95"/>
      <c r="D10691" s="95"/>
      <c r="E10691" s="95"/>
      <c r="F10691" s="95"/>
      <c r="G10691" s="258"/>
    </row>
    <row r="10692" spans="1:7" ht="15.75">
      <c r="A10692" s="126"/>
      <c r="B10692" s="257"/>
      <c r="C10692" s="95"/>
      <c r="D10692" s="95"/>
      <c r="E10692" s="95"/>
      <c r="F10692" s="95"/>
      <c r="G10692" s="258"/>
    </row>
    <row r="10693" spans="1:7" ht="15.75">
      <c r="A10693" s="126"/>
      <c r="B10693" s="257"/>
      <c r="C10693" s="95"/>
      <c r="D10693" s="95"/>
      <c r="E10693" s="95"/>
      <c r="F10693" s="95"/>
      <c r="G10693" s="258"/>
    </row>
    <row r="10694" spans="1:7" ht="15.75">
      <c r="A10694" s="126"/>
      <c r="B10694" s="257"/>
      <c r="C10694" s="95"/>
      <c r="D10694" s="95"/>
      <c r="E10694" s="95"/>
      <c r="F10694" s="95"/>
      <c r="G10694" s="258"/>
    </row>
    <row r="10695" spans="1:7" ht="15.75">
      <c r="A10695" s="126"/>
      <c r="B10695" s="257"/>
      <c r="C10695" s="95"/>
      <c r="D10695" s="95"/>
      <c r="E10695" s="95"/>
      <c r="F10695" s="95"/>
      <c r="G10695" s="258"/>
    </row>
    <row r="10696" spans="1:7" ht="15.75">
      <c r="A10696" s="126"/>
      <c r="B10696" s="257"/>
      <c r="C10696" s="95"/>
      <c r="D10696" s="95"/>
      <c r="E10696" s="95"/>
      <c r="F10696" s="95"/>
      <c r="G10696" s="258"/>
    </row>
    <row r="10697" spans="1:7" ht="15.75">
      <c r="A10697" s="126"/>
      <c r="B10697" s="257"/>
      <c r="C10697" s="95"/>
      <c r="D10697" s="95"/>
      <c r="E10697" s="95"/>
      <c r="F10697" s="95"/>
      <c r="G10697" s="258"/>
    </row>
    <row r="10698" spans="1:7" ht="15.75">
      <c r="A10698" s="126"/>
      <c r="B10698" s="257"/>
      <c r="C10698" s="95"/>
      <c r="D10698" s="95"/>
      <c r="E10698" s="95"/>
      <c r="F10698" s="95"/>
      <c r="G10698" s="258"/>
    </row>
    <row r="10699" spans="1:7" ht="15.75">
      <c r="A10699" s="126"/>
      <c r="B10699" s="257"/>
      <c r="C10699" s="95"/>
      <c r="D10699" s="95"/>
      <c r="E10699" s="95"/>
      <c r="F10699" s="95"/>
      <c r="G10699" s="258"/>
    </row>
    <row r="10700" spans="1:7" ht="15.75">
      <c r="A10700" s="126"/>
      <c r="B10700" s="257"/>
      <c r="C10700" s="95"/>
      <c r="D10700" s="95"/>
      <c r="E10700" s="95"/>
      <c r="F10700" s="95"/>
      <c r="G10700" s="258"/>
    </row>
    <row r="10701" spans="1:7" ht="15.75">
      <c r="A10701" s="126"/>
      <c r="B10701" s="257"/>
      <c r="C10701" s="95"/>
      <c r="D10701" s="95"/>
      <c r="E10701" s="95"/>
      <c r="F10701" s="95"/>
      <c r="G10701" s="258"/>
    </row>
    <row r="10702" spans="1:7" ht="15.75">
      <c r="A10702" s="126"/>
      <c r="B10702" s="257"/>
      <c r="C10702" s="95"/>
      <c r="D10702" s="95"/>
      <c r="E10702" s="95"/>
      <c r="F10702" s="95"/>
      <c r="G10702" s="258"/>
    </row>
    <row r="10703" spans="1:7" ht="15.75">
      <c r="A10703" s="126"/>
      <c r="B10703" s="257"/>
      <c r="C10703" s="95"/>
      <c r="D10703" s="95"/>
      <c r="E10703" s="95"/>
      <c r="F10703" s="95"/>
      <c r="G10703" s="258"/>
    </row>
    <row r="10704" spans="1:7" ht="15.75">
      <c r="A10704" s="126"/>
      <c r="B10704" s="257"/>
      <c r="C10704" s="95"/>
      <c r="D10704" s="95"/>
      <c r="E10704" s="95"/>
      <c r="F10704" s="95"/>
      <c r="G10704" s="258"/>
    </row>
    <row r="10705" spans="1:7" ht="15.75">
      <c r="A10705" s="126"/>
      <c r="B10705" s="257"/>
      <c r="C10705" s="95"/>
      <c r="D10705" s="95"/>
      <c r="E10705" s="95"/>
      <c r="F10705" s="95"/>
      <c r="G10705" s="258"/>
    </row>
    <row r="10706" spans="1:7" ht="15.75">
      <c r="A10706" s="126"/>
      <c r="B10706" s="257"/>
      <c r="C10706" s="95"/>
      <c r="D10706" s="95"/>
      <c r="E10706" s="95"/>
      <c r="F10706" s="95"/>
      <c r="G10706" s="258"/>
    </row>
    <row r="10707" spans="1:7" ht="15.75">
      <c r="A10707" s="126"/>
      <c r="B10707" s="257"/>
      <c r="C10707" s="95"/>
      <c r="D10707" s="95"/>
      <c r="E10707" s="95"/>
      <c r="F10707" s="95"/>
      <c r="G10707" s="258"/>
    </row>
    <row r="10708" spans="1:7" ht="15.75">
      <c r="A10708" s="126"/>
      <c r="B10708" s="257"/>
      <c r="C10708" s="95"/>
      <c r="D10708" s="95"/>
      <c r="E10708" s="95"/>
      <c r="F10708" s="95"/>
      <c r="G10708" s="258"/>
    </row>
    <row r="10709" spans="1:7" ht="15.75">
      <c r="A10709" s="126"/>
      <c r="B10709" s="257"/>
      <c r="C10709" s="95"/>
      <c r="D10709" s="95"/>
      <c r="E10709" s="95"/>
      <c r="F10709" s="95"/>
      <c r="G10709" s="258"/>
    </row>
    <row r="10710" spans="1:7" ht="15.75">
      <c r="A10710" s="126"/>
      <c r="B10710" s="257"/>
      <c r="C10710" s="95"/>
      <c r="D10710" s="95"/>
      <c r="E10710" s="95"/>
      <c r="F10710" s="95"/>
      <c r="G10710" s="258"/>
    </row>
    <row r="10711" spans="1:7" ht="15.75">
      <c r="A10711" s="126"/>
      <c r="B10711" s="257"/>
      <c r="C10711" s="95"/>
      <c r="D10711" s="95"/>
      <c r="E10711" s="95"/>
      <c r="F10711" s="95"/>
      <c r="G10711" s="258"/>
    </row>
    <row r="10712" spans="1:7" ht="15.75">
      <c r="A10712" s="126"/>
      <c r="B10712" s="257"/>
      <c r="C10712" s="95"/>
      <c r="D10712" s="95"/>
      <c r="E10712" s="95"/>
      <c r="F10712" s="95"/>
      <c r="G10712" s="258"/>
    </row>
    <row r="10713" spans="1:7" ht="15.75">
      <c r="A10713" s="126"/>
      <c r="B10713" s="257"/>
      <c r="C10713" s="95"/>
      <c r="D10713" s="95"/>
      <c r="E10713" s="95"/>
      <c r="F10713" s="95"/>
      <c r="G10713" s="258"/>
    </row>
    <row r="10714" spans="1:7" ht="15.75">
      <c r="A10714" s="126"/>
      <c r="B10714" s="257"/>
      <c r="C10714" s="95"/>
      <c r="D10714" s="95"/>
      <c r="E10714" s="95"/>
      <c r="F10714" s="95"/>
      <c r="G10714" s="258"/>
    </row>
    <row r="10715" spans="1:7" ht="15.75">
      <c r="A10715" s="126"/>
      <c r="B10715" s="257"/>
      <c r="C10715" s="95"/>
      <c r="D10715" s="95"/>
      <c r="E10715" s="95"/>
      <c r="F10715" s="95"/>
      <c r="G10715" s="258"/>
    </row>
    <row r="10716" spans="1:7" ht="15.75">
      <c r="A10716" s="126"/>
      <c r="B10716" s="257"/>
      <c r="C10716" s="95"/>
      <c r="D10716" s="95"/>
      <c r="E10716" s="95"/>
      <c r="F10716" s="95"/>
      <c r="G10716" s="258"/>
    </row>
    <row r="10717" spans="1:7" ht="15.75">
      <c r="A10717" s="126"/>
      <c r="B10717" s="257"/>
      <c r="C10717" s="95"/>
      <c r="D10717" s="95"/>
      <c r="E10717" s="95"/>
      <c r="F10717" s="95"/>
      <c r="G10717" s="258"/>
    </row>
    <row r="10718" spans="1:7" ht="15.75">
      <c r="A10718" s="126"/>
      <c r="B10718" s="257"/>
      <c r="C10718" s="95"/>
      <c r="D10718" s="95"/>
      <c r="E10718" s="95"/>
      <c r="F10718" s="95"/>
      <c r="G10718" s="258"/>
    </row>
    <row r="10719" spans="1:7" ht="15.75">
      <c r="A10719" s="126"/>
      <c r="B10719" s="257"/>
      <c r="C10719" s="95"/>
      <c r="D10719" s="95"/>
      <c r="E10719" s="95"/>
      <c r="F10719" s="95"/>
      <c r="G10719" s="258"/>
    </row>
    <row r="10720" spans="1:7" ht="15.75">
      <c r="A10720" s="126"/>
      <c r="B10720" s="257"/>
      <c r="C10720" s="95"/>
      <c r="D10720" s="95"/>
      <c r="E10720" s="95"/>
      <c r="F10720" s="95"/>
      <c r="G10720" s="258"/>
    </row>
    <row r="10721" spans="1:7" ht="15.75">
      <c r="A10721" s="126"/>
      <c r="B10721" s="257"/>
      <c r="C10721" s="95"/>
      <c r="D10721" s="95"/>
      <c r="E10721" s="95"/>
      <c r="F10721" s="95"/>
      <c r="G10721" s="258"/>
    </row>
    <row r="10722" spans="1:7" ht="15.75">
      <c r="A10722" s="126"/>
      <c r="B10722" s="257"/>
      <c r="C10722" s="95"/>
      <c r="D10722" s="95"/>
      <c r="E10722" s="95"/>
      <c r="F10722" s="95"/>
      <c r="G10722" s="258"/>
    </row>
    <row r="10723" spans="1:7" ht="15.75">
      <c r="A10723" s="126"/>
      <c r="B10723" s="257"/>
      <c r="C10723" s="95"/>
      <c r="D10723" s="95"/>
      <c r="E10723" s="95"/>
      <c r="F10723" s="95"/>
      <c r="G10723" s="258"/>
    </row>
    <row r="10724" spans="1:7" ht="15.75">
      <c r="A10724" s="126"/>
      <c r="B10724" s="257"/>
      <c r="C10724" s="95"/>
      <c r="D10724" s="95"/>
      <c r="E10724" s="95"/>
      <c r="F10724" s="95"/>
      <c r="G10724" s="258"/>
    </row>
    <row r="10725" spans="1:7" ht="15.75">
      <c r="A10725" s="126"/>
      <c r="B10725" s="257"/>
      <c r="C10725" s="95"/>
      <c r="D10725" s="95"/>
      <c r="E10725" s="95"/>
      <c r="F10725" s="95"/>
      <c r="G10725" s="258"/>
    </row>
    <row r="10726" spans="1:7" ht="15.75">
      <c r="A10726" s="126"/>
      <c r="B10726" s="257"/>
      <c r="C10726" s="95"/>
      <c r="D10726" s="95"/>
      <c r="E10726" s="95"/>
      <c r="F10726" s="95"/>
      <c r="G10726" s="258"/>
    </row>
    <row r="10727" spans="1:7" ht="15.75">
      <c r="A10727" s="126"/>
      <c r="B10727" s="257"/>
      <c r="C10727" s="95"/>
      <c r="D10727" s="95"/>
      <c r="E10727" s="95"/>
      <c r="F10727" s="95"/>
      <c r="G10727" s="258"/>
    </row>
    <row r="10728" spans="1:7" ht="15.75">
      <c r="A10728" s="126"/>
      <c r="B10728" s="257"/>
      <c r="C10728" s="95"/>
      <c r="D10728" s="95"/>
      <c r="E10728" s="95"/>
      <c r="F10728" s="95"/>
      <c r="G10728" s="258"/>
    </row>
    <row r="10729" spans="1:7" ht="15.75">
      <c r="A10729" s="126"/>
      <c r="B10729" s="257"/>
      <c r="C10729" s="95"/>
      <c r="D10729" s="95"/>
      <c r="E10729" s="95"/>
      <c r="F10729" s="95"/>
      <c r="G10729" s="258"/>
    </row>
    <row r="10730" spans="1:7" ht="15.75">
      <c r="A10730" s="126"/>
      <c r="B10730" s="257"/>
      <c r="C10730" s="95"/>
      <c r="D10730" s="95"/>
      <c r="E10730" s="95"/>
      <c r="F10730" s="95"/>
      <c r="G10730" s="258"/>
    </row>
    <row r="10731" spans="1:7" ht="15.75">
      <c r="A10731" s="126"/>
      <c r="B10731" s="257"/>
      <c r="C10731" s="95"/>
      <c r="D10731" s="95"/>
      <c r="E10731" s="95"/>
      <c r="F10731" s="95"/>
      <c r="G10731" s="258"/>
    </row>
    <row r="10732" spans="1:7" ht="15.75">
      <c r="A10732" s="126"/>
      <c r="B10732" s="257"/>
      <c r="C10732" s="95"/>
      <c r="D10732" s="95"/>
      <c r="E10732" s="95"/>
      <c r="F10732" s="95"/>
      <c r="G10732" s="258"/>
    </row>
    <row r="10733" spans="1:7" ht="15.75">
      <c r="A10733" s="126"/>
      <c r="B10733" s="257"/>
      <c r="C10733" s="95"/>
      <c r="D10733" s="95"/>
      <c r="E10733" s="95"/>
      <c r="F10733" s="95"/>
      <c r="G10733" s="258"/>
    </row>
    <row r="10734" spans="1:7" ht="15.75">
      <c r="A10734" s="126"/>
      <c r="B10734" s="257"/>
      <c r="C10734" s="95"/>
      <c r="D10734" s="95"/>
      <c r="E10734" s="95"/>
      <c r="F10734" s="95"/>
      <c r="G10734" s="258"/>
    </row>
    <row r="10735" spans="1:7" ht="15.75">
      <c r="A10735" s="126"/>
      <c r="B10735" s="257"/>
      <c r="C10735" s="95"/>
      <c r="D10735" s="95"/>
      <c r="E10735" s="95"/>
      <c r="F10735" s="95"/>
      <c r="G10735" s="258"/>
    </row>
    <row r="10736" spans="1:7" ht="15.75">
      <c r="A10736" s="126"/>
      <c r="B10736" s="257"/>
      <c r="C10736" s="95"/>
      <c r="D10736" s="95"/>
      <c r="E10736" s="95"/>
      <c r="F10736" s="95"/>
      <c r="G10736" s="258"/>
    </row>
    <row r="10737" spans="1:7" ht="15.75">
      <c r="A10737" s="126"/>
      <c r="B10737" s="257"/>
      <c r="C10737" s="95"/>
      <c r="D10737" s="95"/>
      <c r="E10737" s="95"/>
      <c r="F10737" s="95"/>
      <c r="G10737" s="258"/>
    </row>
    <row r="10738" spans="1:7" ht="15.75">
      <c r="A10738" s="126"/>
      <c r="B10738" s="257"/>
      <c r="C10738" s="95"/>
      <c r="D10738" s="95"/>
      <c r="E10738" s="95"/>
      <c r="F10738" s="95"/>
      <c r="G10738" s="258"/>
    </row>
    <row r="10739" spans="1:7" ht="15.75">
      <c r="A10739" s="126"/>
      <c r="B10739" s="257"/>
      <c r="C10739" s="95"/>
      <c r="D10739" s="95"/>
      <c r="E10739" s="95"/>
      <c r="F10739" s="95"/>
      <c r="G10739" s="258"/>
    </row>
    <row r="10740" spans="1:7" ht="15.75">
      <c r="A10740" s="126"/>
      <c r="B10740" s="257"/>
      <c r="C10740" s="95"/>
      <c r="D10740" s="95"/>
      <c r="E10740" s="95"/>
      <c r="F10740" s="95"/>
      <c r="G10740" s="258"/>
    </row>
    <row r="10741" spans="1:7" ht="15.75">
      <c r="A10741" s="126"/>
      <c r="B10741" s="257"/>
      <c r="C10741" s="95"/>
      <c r="D10741" s="95"/>
      <c r="E10741" s="95"/>
      <c r="F10741" s="95"/>
      <c r="G10741" s="258"/>
    </row>
    <row r="10742" spans="1:7" ht="15.75">
      <c r="A10742" s="126"/>
      <c r="B10742" s="257"/>
      <c r="C10742" s="95"/>
      <c r="D10742" s="95"/>
      <c r="E10742" s="95"/>
      <c r="F10742" s="95"/>
      <c r="G10742" s="258"/>
    </row>
    <row r="10743" spans="1:7" ht="15.75">
      <c r="A10743" s="126"/>
      <c r="B10743" s="257"/>
      <c r="C10743" s="95"/>
      <c r="D10743" s="95"/>
      <c r="E10743" s="95"/>
      <c r="F10743" s="95"/>
      <c r="G10743" s="258"/>
    </row>
    <row r="10744" spans="1:7" ht="15.75">
      <c r="A10744" s="126"/>
      <c r="B10744" s="257"/>
      <c r="C10744" s="95"/>
      <c r="D10744" s="95"/>
      <c r="E10744" s="95"/>
      <c r="F10744" s="95"/>
      <c r="G10744" s="258"/>
    </row>
    <row r="10745" spans="1:7" ht="15.75">
      <c r="A10745" s="126"/>
      <c r="B10745" s="257"/>
      <c r="C10745" s="95"/>
      <c r="D10745" s="95"/>
      <c r="E10745" s="95"/>
      <c r="F10745" s="95"/>
      <c r="G10745" s="258"/>
    </row>
    <row r="10746" spans="1:7" ht="15.75">
      <c r="A10746" s="126"/>
      <c r="B10746" s="257"/>
      <c r="C10746" s="95"/>
      <c r="D10746" s="95"/>
      <c r="E10746" s="95"/>
      <c r="F10746" s="95"/>
      <c r="G10746" s="258"/>
    </row>
    <row r="10747" spans="1:7" ht="15.75">
      <c r="A10747" s="126"/>
      <c r="B10747" s="257"/>
      <c r="C10747" s="95"/>
      <c r="D10747" s="95"/>
      <c r="E10747" s="95"/>
      <c r="F10747" s="95"/>
      <c r="G10747" s="258"/>
    </row>
    <row r="10748" spans="1:7" ht="15.75">
      <c r="A10748" s="126"/>
      <c r="B10748" s="257"/>
      <c r="C10748" s="95"/>
      <c r="D10748" s="95"/>
      <c r="E10748" s="95"/>
      <c r="F10748" s="95"/>
      <c r="G10748" s="258"/>
    </row>
    <row r="10749" spans="1:7" ht="15.75">
      <c r="A10749" s="126"/>
      <c r="B10749" s="257"/>
      <c r="C10749" s="95"/>
      <c r="D10749" s="95"/>
      <c r="E10749" s="95"/>
      <c r="F10749" s="95"/>
      <c r="G10749" s="258"/>
    </row>
    <row r="10750" spans="1:7" ht="15.75">
      <c r="A10750" s="126"/>
      <c r="B10750" s="257"/>
      <c r="C10750" s="95"/>
      <c r="D10750" s="95"/>
      <c r="E10750" s="95"/>
      <c r="F10750" s="95"/>
      <c r="G10750" s="258"/>
    </row>
    <row r="10751" spans="1:7" ht="15.75">
      <c r="A10751" s="126"/>
      <c r="B10751" s="257"/>
      <c r="C10751" s="95"/>
      <c r="D10751" s="95"/>
      <c r="E10751" s="95"/>
      <c r="F10751" s="95"/>
      <c r="G10751" s="258"/>
    </row>
    <row r="10752" spans="1:7" ht="15.75">
      <c r="A10752" s="126"/>
      <c r="B10752" s="257"/>
      <c r="C10752" s="95"/>
      <c r="D10752" s="95"/>
      <c r="E10752" s="95"/>
      <c r="F10752" s="95"/>
      <c r="G10752" s="258"/>
    </row>
    <row r="10753" spans="1:7" ht="15.75">
      <c r="A10753" s="126"/>
      <c r="B10753" s="257"/>
      <c r="C10753" s="95"/>
      <c r="D10753" s="95"/>
      <c r="E10753" s="95"/>
      <c r="F10753" s="95"/>
      <c r="G10753" s="258"/>
    </row>
    <row r="10754" spans="1:7" ht="15.75">
      <c r="A10754" s="126"/>
      <c r="B10754" s="257"/>
      <c r="C10754" s="95"/>
      <c r="D10754" s="95"/>
      <c r="E10754" s="95"/>
      <c r="F10754" s="95"/>
      <c r="G10754" s="258"/>
    </row>
    <row r="10755" spans="1:7" ht="15.75">
      <c r="A10755" s="126"/>
      <c r="B10755" s="257"/>
      <c r="C10755" s="95"/>
      <c r="D10755" s="95"/>
      <c r="E10755" s="95"/>
      <c r="F10755" s="95"/>
      <c r="G10755" s="258"/>
    </row>
    <row r="10756" spans="1:7" ht="15.75">
      <c r="A10756" s="126"/>
      <c r="B10756" s="257"/>
      <c r="C10756" s="95"/>
      <c r="D10756" s="95"/>
      <c r="E10756" s="95"/>
      <c r="F10756" s="95"/>
      <c r="G10756" s="258"/>
    </row>
    <row r="10757" spans="1:7" ht="15.75">
      <c r="A10757" s="126"/>
      <c r="B10757" s="257"/>
      <c r="C10757" s="95"/>
      <c r="D10757" s="95"/>
      <c r="E10757" s="95"/>
      <c r="F10757" s="95"/>
      <c r="G10757" s="258"/>
    </row>
    <row r="10758" spans="1:7" ht="15.75">
      <c r="A10758" s="126"/>
      <c r="B10758" s="257"/>
      <c r="C10758" s="95"/>
      <c r="D10758" s="95"/>
      <c r="E10758" s="95"/>
      <c r="F10758" s="95"/>
      <c r="G10758" s="258"/>
    </row>
    <row r="10759" spans="1:7" ht="15.75">
      <c r="A10759" s="126"/>
      <c r="B10759" s="257"/>
      <c r="C10759" s="95"/>
      <c r="D10759" s="95"/>
      <c r="E10759" s="95"/>
      <c r="F10759" s="95"/>
      <c r="G10759" s="258"/>
    </row>
    <row r="10760" spans="1:7" ht="15.75">
      <c r="A10760" s="126"/>
      <c r="B10760" s="257"/>
      <c r="C10760" s="95"/>
      <c r="D10760" s="95"/>
      <c r="E10760" s="95"/>
      <c r="F10760" s="95"/>
      <c r="G10760" s="258"/>
    </row>
    <row r="10761" spans="1:7" ht="15.75">
      <c r="A10761" s="126"/>
      <c r="B10761" s="257"/>
      <c r="C10761" s="95"/>
      <c r="D10761" s="95"/>
      <c r="E10761" s="95"/>
      <c r="F10761" s="95"/>
      <c r="G10761" s="258"/>
    </row>
    <row r="10762" spans="1:7" ht="15.75">
      <c r="A10762" s="126"/>
      <c r="B10762" s="257"/>
      <c r="C10762" s="95"/>
      <c r="D10762" s="95"/>
      <c r="E10762" s="95"/>
      <c r="F10762" s="95"/>
      <c r="G10762" s="258"/>
    </row>
    <row r="10763" spans="1:7" ht="15.75">
      <c r="A10763" s="126"/>
      <c r="B10763" s="257"/>
      <c r="C10763" s="95"/>
      <c r="D10763" s="95"/>
      <c r="E10763" s="95"/>
      <c r="F10763" s="95"/>
      <c r="G10763" s="258"/>
    </row>
    <row r="10764" spans="1:7" ht="15.75">
      <c r="A10764" s="126"/>
      <c r="B10764" s="257"/>
      <c r="C10764" s="95"/>
      <c r="D10764" s="95"/>
      <c r="E10764" s="95"/>
      <c r="F10764" s="95"/>
      <c r="G10764" s="258"/>
    </row>
    <row r="10765" spans="1:7" ht="15.75">
      <c r="A10765" s="126"/>
      <c r="B10765" s="257"/>
      <c r="C10765" s="95"/>
      <c r="D10765" s="95"/>
      <c r="E10765" s="95"/>
      <c r="F10765" s="95"/>
      <c r="G10765" s="258"/>
    </row>
    <row r="10766" spans="1:7" ht="15.75">
      <c r="A10766" s="126"/>
      <c r="B10766" s="257"/>
      <c r="C10766" s="95"/>
      <c r="D10766" s="95"/>
      <c r="E10766" s="95"/>
      <c r="F10766" s="95"/>
      <c r="G10766" s="258"/>
    </row>
    <row r="10767" spans="1:7" ht="15.75">
      <c r="A10767" s="126"/>
      <c r="B10767" s="257"/>
      <c r="C10767" s="95"/>
      <c r="D10767" s="95"/>
      <c r="E10767" s="95"/>
      <c r="F10767" s="95"/>
      <c r="G10767" s="258"/>
    </row>
    <row r="10768" spans="1:7" ht="15.75">
      <c r="A10768" s="126"/>
      <c r="B10768" s="257"/>
      <c r="C10768" s="95"/>
      <c r="D10768" s="95"/>
      <c r="E10768" s="95"/>
      <c r="F10768" s="95"/>
      <c r="G10768" s="258"/>
    </row>
    <row r="10769" spans="1:7" ht="15.75">
      <c r="A10769" s="126"/>
      <c r="B10769" s="257"/>
      <c r="C10769" s="95"/>
      <c r="D10769" s="95"/>
      <c r="E10769" s="95"/>
      <c r="F10769" s="95"/>
      <c r="G10769" s="258"/>
    </row>
    <row r="10770" spans="1:7" ht="15.75">
      <c r="A10770" s="126"/>
      <c r="B10770" s="257"/>
      <c r="C10770" s="95"/>
      <c r="D10770" s="95"/>
      <c r="E10770" s="95"/>
      <c r="F10770" s="95"/>
      <c r="G10770" s="258"/>
    </row>
    <row r="10771" spans="1:7" ht="15.75">
      <c r="A10771" s="126"/>
      <c r="B10771" s="257"/>
      <c r="C10771" s="95"/>
      <c r="D10771" s="95"/>
      <c r="E10771" s="95"/>
      <c r="F10771" s="95"/>
      <c r="G10771" s="258"/>
    </row>
    <row r="10772" spans="1:7" ht="15.75">
      <c r="A10772" s="126"/>
      <c r="B10772" s="257"/>
      <c r="C10772" s="95"/>
      <c r="D10772" s="95"/>
      <c r="E10772" s="95"/>
      <c r="F10772" s="95"/>
      <c r="G10772" s="258"/>
    </row>
    <row r="10773" spans="1:7" ht="15.75">
      <c r="A10773" s="126"/>
      <c r="B10773" s="257"/>
      <c r="C10773" s="95"/>
      <c r="D10773" s="95"/>
      <c r="E10773" s="95"/>
      <c r="F10773" s="95"/>
      <c r="G10773" s="258"/>
    </row>
    <row r="10774" spans="1:7" ht="15.75">
      <c r="A10774" s="126"/>
      <c r="B10774" s="257"/>
      <c r="C10774" s="95"/>
      <c r="D10774" s="95"/>
      <c r="E10774" s="95"/>
      <c r="F10774" s="95"/>
      <c r="G10774" s="258"/>
    </row>
    <row r="10775" spans="1:7" ht="15.75">
      <c r="A10775" s="126"/>
      <c r="B10775" s="257"/>
      <c r="C10775" s="95"/>
      <c r="D10775" s="95"/>
      <c r="E10775" s="95"/>
      <c r="F10775" s="95"/>
      <c r="G10775" s="258"/>
    </row>
    <row r="10776" spans="1:7" ht="15.75">
      <c r="A10776" s="126"/>
      <c r="B10776" s="257"/>
      <c r="C10776" s="95"/>
      <c r="D10776" s="95"/>
      <c r="E10776" s="95"/>
      <c r="F10776" s="95"/>
      <c r="G10776" s="258"/>
    </row>
    <row r="10777" spans="1:7" ht="15.75">
      <c r="A10777" s="126"/>
      <c r="B10777" s="257"/>
      <c r="C10777" s="95"/>
      <c r="D10777" s="95"/>
      <c r="E10777" s="95"/>
      <c r="F10777" s="95"/>
      <c r="G10777" s="258"/>
    </row>
    <row r="10778" spans="1:7" ht="15.75">
      <c r="A10778" s="126"/>
      <c r="B10778" s="257"/>
      <c r="C10778" s="95"/>
      <c r="D10778" s="95"/>
      <c r="E10778" s="95"/>
      <c r="F10778" s="95"/>
      <c r="G10778" s="258"/>
    </row>
    <row r="10779" spans="1:7" ht="15.75">
      <c r="A10779" s="126"/>
      <c r="B10779" s="257"/>
      <c r="C10779" s="95"/>
      <c r="D10779" s="95"/>
      <c r="E10779" s="95"/>
      <c r="F10779" s="95"/>
      <c r="G10779" s="258"/>
    </row>
    <row r="10780" spans="1:7" ht="15.75">
      <c r="A10780" s="126"/>
      <c r="B10780" s="257"/>
      <c r="C10780" s="95"/>
      <c r="D10780" s="95"/>
      <c r="E10780" s="95"/>
      <c r="F10780" s="95"/>
      <c r="G10780" s="258"/>
    </row>
    <row r="10781" spans="1:7" ht="15.75">
      <c r="A10781" s="126"/>
      <c r="B10781" s="257"/>
      <c r="C10781" s="95"/>
      <c r="D10781" s="95"/>
      <c r="E10781" s="95"/>
      <c r="F10781" s="95"/>
      <c r="G10781" s="258"/>
    </row>
    <row r="10782" spans="1:7" ht="15.75">
      <c r="A10782" s="126"/>
      <c r="B10782" s="257"/>
      <c r="C10782" s="95"/>
      <c r="D10782" s="95"/>
      <c r="E10782" s="95"/>
      <c r="F10782" s="95"/>
      <c r="G10782" s="258"/>
    </row>
    <row r="10783" spans="1:7" ht="15.75">
      <c r="A10783" s="126"/>
      <c r="B10783" s="257"/>
      <c r="C10783" s="95"/>
      <c r="D10783" s="95"/>
      <c r="E10783" s="95"/>
      <c r="F10783" s="95"/>
      <c r="G10783" s="258"/>
    </row>
    <row r="10784" spans="1:7" ht="15.75">
      <c r="A10784" s="126"/>
      <c r="B10784" s="257"/>
      <c r="C10784" s="95"/>
      <c r="D10784" s="95"/>
      <c r="E10784" s="95"/>
      <c r="F10784" s="95"/>
      <c r="G10784" s="258"/>
    </row>
    <row r="10785" spans="1:7" ht="15.75">
      <c r="A10785" s="126"/>
      <c r="B10785" s="257"/>
      <c r="C10785" s="95"/>
      <c r="D10785" s="95"/>
      <c r="E10785" s="95"/>
      <c r="F10785" s="95"/>
      <c r="G10785" s="258"/>
    </row>
    <row r="10786" spans="1:7" ht="15.75">
      <c r="A10786" s="126"/>
      <c r="B10786" s="257"/>
      <c r="C10786" s="95"/>
      <c r="D10786" s="95"/>
      <c r="E10786" s="95"/>
      <c r="F10786" s="95"/>
      <c r="G10786" s="258"/>
    </row>
    <row r="10787" spans="1:7" ht="15.75">
      <c r="A10787" s="126"/>
      <c r="B10787" s="257"/>
      <c r="C10787" s="95"/>
      <c r="D10787" s="95"/>
      <c r="E10787" s="95"/>
      <c r="F10787" s="95"/>
      <c r="G10787" s="258"/>
    </row>
    <row r="10788" spans="1:7" ht="15.75">
      <c r="A10788" s="126"/>
      <c r="B10788" s="257"/>
      <c r="C10788" s="95"/>
      <c r="D10788" s="95"/>
      <c r="E10788" s="95"/>
      <c r="F10788" s="95"/>
      <c r="G10788" s="258"/>
    </row>
    <row r="10789" spans="1:7" ht="15.75">
      <c r="A10789" s="126"/>
      <c r="B10789" s="257"/>
      <c r="C10789" s="95"/>
      <c r="D10789" s="95"/>
      <c r="E10789" s="95"/>
      <c r="F10789" s="95"/>
      <c r="G10789" s="258"/>
    </row>
    <row r="10790" spans="1:7" ht="15.75">
      <c r="A10790" s="126"/>
      <c r="B10790" s="257"/>
      <c r="C10790" s="95"/>
      <c r="D10790" s="95"/>
      <c r="E10790" s="95"/>
      <c r="F10790" s="95"/>
      <c r="G10790" s="258"/>
    </row>
    <row r="10791" spans="1:7" ht="15.75">
      <c r="A10791" s="126"/>
      <c r="B10791" s="257"/>
      <c r="C10791" s="95"/>
      <c r="D10791" s="95"/>
      <c r="E10791" s="95"/>
      <c r="F10791" s="95"/>
      <c r="G10791" s="258"/>
    </row>
    <row r="10792" spans="1:7" ht="15.75">
      <c r="A10792" s="126"/>
      <c r="B10792" s="257"/>
      <c r="C10792" s="95"/>
      <c r="D10792" s="95"/>
      <c r="E10792" s="95"/>
      <c r="F10792" s="95"/>
      <c r="G10792" s="258"/>
    </row>
    <row r="10793" spans="1:7" ht="15.75">
      <c r="A10793" s="126"/>
      <c r="B10793" s="257"/>
      <c r="C10793" s="95"/>
      <c r="D10793" s="95"/>
      <c r="E10793" s="95"/>
      <c r="F10793" s="95"/>
      <c r="G10793" s="258"/>
    </row>
    <row r="10794" spans="1:7" ht="15.75">
      <c r="A10794" s="126"/>
      <c r="B10794" s="257"/>
      <c r="C10794" s="95"/>
      <c r="D10794" s="95"/>
      <c r="E10794" s="95"/>
      <c r="F10794" s="95"/>
      <c r="G10794" s="258"/>
    </row>
    <row r="10795" spans="1:7" ht="15.75">
      <c r="A10795" s="126"/>
      <c r="B10795" s="257"/>
      <c r="C10795" s="95"/>
      <c r="D10795" s="95"/>
      <c r="E10795" s="95"/>
      <c r="F10795" s="95"/>
      <c r="G10795" s="258"/>
    </row>
    <row r="10796" spans="1:7" ht="15.75">
      <c r="A10796" s="126"/>
      <c r="B10796" s="257"/>
      <c r="C10796" s="95"/>
      <c r="D10796" s="95"/>
      <c r="E10796" s="95"/>
      <c r="F10796" s="95"/>
      <c r="G10796" s="258"/>
    </row>
    <row r="10797" spans="1:7" ht="15.75">
      <c r="A10797" s="126"/>
      <c r="B10797" s="257"/>
      <c r="C10797" s="95"/>
      <c r="D10797" s="95"/>
      <c r="E10797" s="95"/>
      <c r="F10797" s="95"/>
      <c r="G10797" s="258"/>
    </row>
    <row r="10798" spans="1:7" ht="15.75">
      <c r="A10798" s="126"/>
      <c r="B10798" s="257"/>
      <c r="C10798" s="95"/>
      <c r="D10798" s="95"/>
      <c r="E10798" s="95"/>
      <c r="F10798" s="95"/>
      <c r="G10798" s="258"/>
    </row>
    <row r="10799" spans="1:7" ht="15.75">
      <c r="A10799" s="126"/>
      <c r="B10799" s="257"/>
      <c r="C10799" s="95"/>
      <c r="D10799" s="95"/>
      <c r="E10799" s="95"/>
      <c r="F10799" s="95"/>
      <c r="G10799" s="258"/>
    </row>
    <row r="10800" spans="1:7" ht="15.75">
      <c r="A10800" s="126"/>
      <c r="B10800" s="257"/>
      <c r="C10800" s="95"/>
      <c r="D10800" s="95"/>
      <c r="E10800" s="95"/>
      <c r="F10800" s="95"/>
      <c r="G10800" s="258"/>
    </row>
    <row r="10801" spans="1:7" ht="15.75">
      <c r="A10801" s="126"/>
      <c r="B10801" s="257"/>
      <c r="C10801" s="95"/>
      <c r="D10801" s="95"/>
      <c r="E10801" s="95"/>
      <c r="F10801" s="95"/>
      <c r="G10801" s="258"/>
    </row>
    <row r="10802" spans="1:7" ht="15.75">
      <c r="A10802" s="126"/>
      <c r="B10802" s="257"/>
      <c r="C10802" s="95"/>
      <c r="D10802" s="95"/>
      <c r="E10802" s="95"/>
      <c r="F10802" s="95"/>
      <c r="G10802" s="258"/>
    </row>
    <row r="10803" spans="1:7" ht="15.75">
      <c r="A10803" s="126"/>
      <c r="B10803" s="257"/>
      <c r="C10803" s="95"/>
      <c r="D10803" s="95"/>
      <c r="E10803" s="95"/>
      <c r="F10803" s="95"/>
      <c r="G10803" s="258"/>
    </row>
    <row r="10804" spans="1:7" ht="15.75">
      <c r="A10804" s="126"/>
      <c r="B10804" s="257"/>
      <c r="C10804" s="95"/>
      <c r="D10804" s="95"/>
      <c r="E10804" s="95"/>
      <c r="F10804" s="95"/>
      <c r="G10804" s="258"/>
    </row>
    <row r="10805" spans="1:7" ht="15.75">
      <c r="A10805" s="126"/>
      <c r="B10805" s="257"/>
      <c r="C10805" s="95"/>
      <c r="D10805" s="95"/>
      <c r="E10805" s="95"/>
      <c r="F10805" s="95"/>
      <c r="G10805" s="258"/>
    </row>
    <row r="10806" spans="1:7" ht="15.75">
      <c r="A10806" s="126"/>
      <c r="B10806" s="257"/>
      <c r="C10806" s="95"/>
      <c r="D10806" s="95"/>
      <c r="E10806" s="95"/>
      <c r="F10806" s="95"/>
      <c r="G10806" s="258"/>
    </row>
    <row r="10807" spans="1:7" ht="15.75">
      <c r="A10807" s="126"/>
      <c r="B10807" s="257"/>
      <c r="C10807" s="95"/>
      <c r="D10807" s="95"/>
      <c r="E10807" s="95"/>
      <c r="F10807" s="95"/>
      <c r="G10807" s="258"/>
    </row>
    <row r="10808" spans="1:7" ht="15.75">
      <c r="A10808" s="126"/>
      <c r="B10808" s="257"/>
      <c r="C10808" s="95"/>
      <c r="D10808" s="95"/>
      <c r="E10808" s="95"/>
      <c r="F10808" s="95"/>
      <c r="G10808" s="258"/>
    </row>
    <row r="10809" spans="1:7" ht="15.75">
      <c r="A10809" s="126"/>
      <c r="B10809" s="257"/>
      <c r="C10809" s="95"/>
      <c r="D10809" s="95"/>
      <c r="E10809" s="95"/>
      <c r="F10809" s="95"/>
      <c r="G10809" s="258"/>
    </row>
    <row r="10810" spans="1:7" ht="15.75">
      <c r="A10810" s="126"/>
      <c r="B10810" s="257"/>
      <c r="C10810" s="95"/>
      <c r="D10810" s="95"/>
      <c r="E10810" s="95"/>
      <c r="F10810" s="95"/>
      <c r="G10810" s="258"/>
    </row>
    <row r="10811" spans="1:7" ht="15.75">
      <c r="A10811" s="126"/>
      <c r="B10811" s="257"/>
      <c r="C10811" s="95"/>
      <c r="D10811" s="95"/>
      <c r="E10811" s="95"/>
      <c r="F10811" s="95"/>
      <c r="G10811" s="258"/>
    </row>
    <row r="10812" spans="1:7" ht="15.75">
      <c r="A10812" s="126"/>
      <c r="B10812" s="257"/>
      <c r="C10812" s="95"/>
      <c r="D10812" s="95"/>
      <c r="E10812" s="95"/>
      <c r="F10812" s="95"/>
      <c r="G10812" s="258"/>
    </row>
    <row r="10813" spans="1:7" ht="15.75">
      <c r="A10813" s="126"/>
      <c r="B10813" s="257"/>
      <c r="C10813" s="95"/>
      <c r="D10813" s="95"/>
      <c r="E10813" s="95"/>
      <c r="F10813" s="95"/>
      <c r="G10813" s="258"/>
    </row>
    <row r="10814" spans="1:7" ht="15.75">
      <c r="A10814" s="126"/>
      <c r="B10814" s="257"/>
      <c r="C10814" s="95"/>
      <c r="D10814" s="95"/>
      <c r="E10814" s="95"/>
      <c r="F10814" s="95"/>
      <c r="G10814" s="258"/>
    </row>
    <row r="10815" spans="1:7" ht="15.75">
      <c r="A10815" s="126"/>
      <c r="B10815" s="257"/>
      <c r="C10815" s="95"/>
      <c r="D10815" s="95"/>
      <c r="E10815" s="95"/>
      <c r="F10815" s="95"/>
      <c r="G10815" s="258"/>
    </row>
    <row r="10816" spans="1:7" ht="15.75">
      <c r="A10816" s="126"/>
      <c r="B10816" s="257"/>
      <c r="C10816" s="95"/>
      <c r="D10816" s="95"/>
      <c r="E10816" s="95"/>
      <c r="F10816" s="95"/>
      <c r="G10816" s="258"/>
    </row>
    <row r="10817" spans="1:7" ht="15.75">
      <c r="A10817" s="126"/>
      <c r="B10817" s="257"/>
      <c r="C10817" s="95"/>
      <c r="D10817" s="95"/>
      <c r="E10817" s="95"/>
      <c r="F10817" s="95"/>
      <c r="G10817" s="258"/>
    </row>
    <row r="10818" spans="1:7" ht="15.75">
      <c r="A10818" s="126"/>
      <c r="B10818" s="257"/>
      <c r="C10818" s="95"/>
      <c r="D10818" s="95"/>
      <c r="E10818" s="95"/>
      <c r="F10818" s="95"/>
      <c r="G10818" s="258"/>
    </row>
    <row r="10819" spans="1:7" ht="15.75">
      <c r="A10819" s="126"/>
      <c r="B10819" s="257"/>
      <c r="C10819" s="95"/>
      <c r="D10819" s="95"/>
      <c r="E10819" s="95"/>
      <c r="F10819" s="95"/>
      <c r="G10819" s="258"/>
    </row>
    <row r="10820" spans="1:7" ht="15.75">
      <c r="A10820" s="126"/>
      <c r="B10820" s="257"/>
      <c r="C10820" s="95"/>
      <c r="D10820" s="95"/>
      <c r="E10820" s="95"/>
      <c r="F10820" s="95"/>
      <c r="G10820" s="258"/>
    </row>
    <row r="10821" spans="1:7" ht="15.75">
      <c r="A10821" s="126"/>
      <c r="B10821" s="257"/>
      <c r="C10821" s="95"/>
      <c r="D10821" s="95"/>
      <c r="E10821" s="95"/>
      <c r="F10821" s="95"/>
      <c r="G10821" s="258"/>
    </row>
    <row r="10822" spans="1:7" ht="15.75">
      <c r="A10822" s="126"/>
      <c r="B10822" s="257"/>
      <c r="C10822" s="95"/>
      <c r="D10822" s="95"/>
      <c r="E10822" s="95"/>
      <c r="F10822" s="95"/>
      <c r="G10822" s="258"/>
    </row>
    <row r="10823" spans="1:7" ht="15.75">
      <c r="A10823" s="126"/>
      <c r="B10823" s="257"/>
      <c r="C10823" s="95"/>
      <c r="D10823" s="95"/>
      <c r="E10823" s="95"/>
      <c r="F10823" s="95"/>
      <c r="G10823" s="258"/>
    </row>
    <row r="10824" spans="1:7" ht="15.75">
      <c r="A10824" s="126"/>
      <c r="B10824" s="257"/>
      <c r="C10824" s="95"/>
      <c r="D10824" s="95"/>
      <c r="E10824" s="95"/>
      <c r="F10824" s="95"/>
      <c r="G10824" s="258"/>
    </row>
    <row r="10825" spans="1:7" ht="15.75">
      <c r="A10825" s="126"/>
      <c r="B10825" s="257"/>
      <c r="C10825" s="95"/>
      <c r="D10825" s="95"/>
      <c r="E10825" s="95"/>
      <c r="F10825" s="95"/>
      <c r="G10825" s="258"/>
    </row>
    <row r="10826" spans="1:7" ht="15.75">
      <c r="A10826" s="126"/>
      <c r="B10826" s="257"/>
      <c r="C10826" s="95"/>
      <c r="D10826" s="95"/>
      <c r="E10826" s="95"/>
      <c r="F10826" s="95"/>
      <c r="G10826" s="258"/>
    </row>
    <row r="10827" spans="1:7" ht="15.75">
      <c r="A10827" s="126"/>
      <c r="B10827" s="257"/>
      <c r="C10827" s="95"/>
      <c r="D10827" s="95"/>
      <c r="E10827" s="95"/>
      <c r="F10827" s="95"/>
      <c r="G10827" s="258"/>
    </row>
    <row r="10828" spans="1:7" ht="15.75">
      <c r="A10828" s="126"/>
      <c r="B10828" s="257"/>
      <c r="C10828" s="95"/>
      <c r="D10828" s="95"/>
      <c r="E10828" s="95"/>
      <c r="F10828" s="95"/>
      <c r="G10828" s="258"/>
    </row>
    <row r="10829" spans="1:7" ht="15.75">
      <c r="A10829" s="126"/>
      <c r="B10829" s="257"/>
      <c r="C10829" s="95"/>
      <c r="D10829" s="95"/>
      <c r="E10829" s="95"/>
      <c r="F10829" s="95"/>
      <c r="G10829" s="258"/>
    </row>
    <row r="10830" spans="1:7" ht="15.75">
      <c r="A10830" s="126"/>
      <c r="B10830" s="257"/>
      <c r="C10830" s="95"/>
      <c r="D10830" s="95"/>
      <c r="E10830" s="95"/>
      <c r="F10830" s="95"/>
      <c r="G10830" s="258"/>
    </row>
    <row r="10831" spans="1:7" ht="15.75">
      <c r="A10831" s="126"/>
      <c r="B10831" s="257"/>
      <c r="C10831" s="95"/>
      <c r="D10831" s="95"/>
      <c r="E10831" s="95"/>
      <c r="F10831" s="95"/>
      <c r="G10831" s="258"/>
    </row>
    <row r="10832" spans="1:7" ht="15.75">
      <c r="A10832" s="126"/>
      <c r="B10832" s="257"/>
      <c r="C10832" s="95"/>
      <c r="D10832" s="95"/>
      <c r="E10832" s="95"/>
      <c r="F10832" s="95"/>
      <c r="G10832" s="258"/>
    </row>
    <row r="10833" spans="1:7" ht="15.75">
      <c r="A10833" s="126"/>
      <c r="B10833" s="257"/>
      <c r="C10833" s="95"/>
      <c r="D10833" s="95"/>
      <c r="E10833" s="95"/>
      <c r="F10833" s="95"/>
      <c r="G10833" s="258"/>
    </row>
    <row r="10834" spans="1:7" ht="15.75">
      <c r="A10834" s="126"/>
      <c r="B10834" s="257"/>
      <c r="C10834" s="95"/>
      <c r="D10834" s="95"/>
      <c r="E10834" s="95"/>
      <c r="F10834" s="95"/>
      <c r="G10834" s="258"/>
    </row>
    <row r="10835" spans="1:7" ht="15.75">
      <c r="A10835" s="126"/>
      <c r="B10835" s="257"/>
      <c r="C10835" s="95"/>
      <c r="D10835" s="95"/>
      <c r="E10835" s="95"/>
      <c r="F10835" s="95"/>
      <c r="G10835" s="258"/>
    </row>
    <row r="10836" spans="1:7" ht="15.75">
      <c r="A10836" s="126"/>
      <c r="B10836" s="257"/>
      <c r="C10836" s="95"/>
      <c r="D10836" s="95"/>
      <c r="E10836" s="95"/>
      <c r="F10836" s="95"/>
      <c r="G10836" s="258"/>
    </row>
    <row r="10837" spans="1:7" ht="15.75">
      <c r="A10837" s="126"/>
      <c r="B10837" s="257"/>
      <c r="C10837" s="95"/>
      <c r="D10837" s="95"/>
      <c r="E10837" s="95"/>
      <c r="F10837" s="95"/>
      <c r="G10837" s="258"/>
    </row>
    <row r="10838" spans="1:7" ht="15.75">
      <c r="A10838" s="126"/>
      <c r="B10838" s="257"/>
      <c r="C10838" s="95"/>
      <c r="D10838" s="95"/>
      <c r="E10838" s="95"/>
      <c r="F10838" s="95"/>
      <c r="G10838" s="258"/>
    </row>
    <row r="10839" spans="1:7" ht="15.75">
      <c r="A10839" s="126"/>
      <c r="B10839" s="257"/>
      <c r="C10839" s="95"/>
      <c r="D10839" s="95"/>
      <c r="E10839" s="95"/>
      <c r="F10839" s="95"/>
      <c r="G10839" s="258"/>
    </row>
    <row r="10840" spans="1:7" ht="15.75">
      <c r="A10840" s="126"/>
      <c r="B10840" s="257"/>
      <c r="C10840" s="95"/>
      <c r="D10840" s="95"/>
      <c r="E10840" s="95"/>
      <c r="F10840" s="95"/>
      <c r="G10840" s="258"/>
    </row>
    <row r="10841" spans="1:7" ht="15.75">
      <c r="A10841" s="126"/>
      <c r="B10841" s="257"/>
      <c r="C10841" s="95"/>
      <c r="D10841" s="95"/>
      <c r="E10841" s="95"/>
      <c r="F10841" s="95"/>
      <c r="G10841" s="258"/>
    </row>
    <row r="10842" spans="1:7" ht="15.75">
      <c r="A10842" s="126"/>
      <c r="B10842" s="257"/>
      <c r="C10842" s="95"/>
      <c r="D10842" s="95"/>
      <c r="E10842" s="95"/>
      <c r="F10842" s="95"/>
      <c r="G10842" s="258"/>
    </row>
    <row r="10843" spans="1:7" ht="15.75">
      <c r="A10843" s="126"/>
      <c r="B10843" s="257"/>
      <c r="C10843" s="95"/>
      <c r="D10843" s="95"/>
      <c r="E10843" s="95"/>
      <c r="F10843" s="95"/>
      <c r="G10843" s="258"/>
    </row>
    <row r="10844" spans="1:7" ht="15.75">
      <c r="A10844" s="126"/>
      <c r="B10844" s="257"/>
      <c r="C10844" s="95"/>
      <c r="D10844" s="95"/>
      <c r="E10844" s="95"/>
      <c r="F10844" s="95"/>
      <c r="G10844" s="258"/>
    </row>
    <row r="10845" spans="1:7" ht="15.75">
      <c r="A10845" s="126"/>
      <c r="B10845" s="257"/>
      <c r="C10845" s="95"/>
      <c r="D10845" s="95"/>
      <c r="E10845" s="95"/>
      <c r="F10845" s="95"/>
      <c r="G10845" s="258"/>
    </row>
    <row r="10846" spans="1:7" ht="15.75">
      <c r="A10846" s="126"/>
      <c r="B10846" s="257"/>
      <c r="C10846" s="95"/>
      <c r="D10846" s="95"/>
      <c r="E10846" s="95"/>
      <c r="F10846" s="95"/>
      <c r="G10846" s="258"/>
    </row>
    <row r="10847" spans="1:7" ht="15.75">
      <c r="A10847" s="126"/>
      <c r="B10847" s="257"/>
      <c r="C10847" s="95"/>
      <c r="D10847" s="95"/>
      <c r="E10847" s="95"/>
      <c r="F10847" s="95"/>
      <c r="G10847" s="258"/>
    </row>
    <row r="10848" spans="1:7" ht="15.75">
      <c r="A10848" s="126"/>
      <c r="B10848" s="257"/>
      <c r="C10848" s="95"/>
      <c r="D10848" s="95"/>
      <c r="E10848" s="95"/>
      <c r="F10848" s="95"/>
      <c r="G10848" s="258"/>
    </row>
    <row r="10849" spans="1:7" ht="15.75">
      <c r="A10849" s="126"/>
      <c r="B10849" s="257"/>
      <c r="C10849" s="95"/>
      <c r="D10849" s="95"/>
      <c r="E10849" s="95"/>
      <c r="F10849" s="95"/>
      <c r="G10849" s="258"/>
    </row>
    <row r="10850" spans="1:7" ht="15.75">
      <c r="A10850" s="126"/>
      <c r="B10850" s="257"/>
      <c r="C10850" s="95"/>
      <c r="D10850" s="95"/>
      <c r="E10850" s="95"/>
      <c r="F10850" s="95"/>
      <c r="G10850" s="258"/>
    </row>
    <row r="10851" spans="1:7" ht="15.75">
      <c r="A10851" s="126"/>
      <c r="B10851" s="257"/>
      <c r="C10851" s="95"/>
      <c r="D10851" s="95"/>
      <c r="E10851" s="95"/>
      <c r="F10851" s="95"/>
      <c r="G10851" s="258"/>
    </row>
    <row r="10852" spans="1:7" ht="15.75">
      <c r="A10852" s="126"/>
      <c r="B10852" s="257"/>
      <c r="C10852" s="95"/>
      <c r="D10852" s="95"/>
      <c r="E10852" s="95"/>
      <c r="F10852" s="95"/>
      <c r="G10852" s="258"/>
    </row>
    <row r="10853" spans="1:7" ht="15.75">
      <c r="A10853" s="126"/>
      <c r="B10853" s="257"/>
      <c r="C10853" s="95"/>
      <c r="D10853" s="95"/>
      <c r="E10853" s="95"/>
      <c r="F10853" s="95"/>
      <c r="G10853" s="258"/>
    </row>
    <row r="10854" spans="1:7" ht="15.75">
      <c r="A10854" s="126"/>
      <c r="B10854" s="257"/>
      <c r="C10854" s="95"/>
      <c r="D10854" s="95"/>
      <c r="E10854" s="95"/>
      <c r="F10854" s="95"/>
      <c r="G10854" s="258"/>
    </row>
    <row r="10855" spans="1:7" ht="15.75">
      <c r="A10855" s="126"/>
      <c r="B10855" s="257"/>
      <c r="C10855" s="95"/>
      <c r="D10855" s="95"/>
      <c r="E10855" s="95"/>
      <c r="F10855" s="95"/>
      <c r="G10855" s="258"/>
    </row>
    <row r="10856" spans="1:7" ht="15.75">
      <c r="A10856" s="126"/>
      <c r="B10856" s="257"/>
      <c r="C10856" s="95"/>
      <c r="D10856" s="95"/>
      <c r="E10856" s="95"/>
      <c r="F10856" s="95"/>
      <c r="G10856" s="258"/>
    </row>
    <row r="10857" spans="1:7" ht="15.75">
      <c r="A10857" s="126"/>
      <c r="B10857" s="257"/>
      <c r="C10857" s="95"/>
      <c r="D10857" s="95"/>
      <c r="E10857" s="95"/>
      <c r="F10857" s="95"/>
      <c r="G10857" s="258"/>
    </row>
    <row r="10858" spans="1:7" ht="15.75">
      <c r="A10858" s="126"/>
      <c r="B10858" s="257"/>
      <c r="C10858" s="95"/>
      <c r="D10858" s="95"/>
      <c r="E10858" s="95"/>
      <c r="F10858" s="95"/>
      <c r="G10858" s="258"/>
    </row>
    <row r="10859" spans="1:7" ht="15.75">
      <c r="A10859" s="126"/>
      <c r="B10859" s="257"/>
      <c r="C10859" s="95"/>
      <c r="D10859" s="95"/>
      <c r="E10859" s="95"/>
      <c r="F10859" s="95"/>
      <c r="G10859" s="258"/>
    </row>
    <row r="10860" spans="1:7" ht="15.75">
      <c r="A10860" s="126"/>
      <c r="B10860" s="257"/>
      <c r="C10860" s="95"/>
      <c r="D10860" s="95"/>
      <c r="E10860" s="95"/>
      <c r="F10860" s="95"/>
      <c r="G10860" s="258"/>
    </row>
    <row r="10861" spans="1:7" ht="15.75">
      <c r="A10861" s="126"/>
      <c r="B10861" s="257"/>
      <c r="C10861" s="95"/>
      <c r="D10861" s="95"/>
      <c r="E10861" s="95"/>
      <c r="F10861" s="95"/>
      <c r="G10861" s="258"/>
    </row>
    <row r="10862" spans="1:7" ht="15.75">
      <c r="A10862" s="126"/>
      <c r="B10862" s="257"/>
      <c r="C10862" s="95"/>
      <c r="D10862" s="95"/>
      <c r="E10862" s="95"/>
      <c r="F10862" s="95"/>
      <c r="G10862" s="258"/>
    </row>
    <row r="10863" spans="1:7" ht="15.75">
      <c r="A10863" s="126"/>
      <c r="B10863" s="257"/>
      <c r="C10863" s="95"/>
      <c r="D10863" s="95"/>
      <c r="E10863" s="95"/>
      <c r="F10863" s="95"/>
      <c r="G10863" s="258"/>
    </row>
    <row r="10864" spans="1:7" ht="15.75">
      <c r="A10864" s="126"/>
      <c r="B10864" s="257"/>
      <c r="C10864" s="95"/>
      <c r="D10864" s="95"/>
      <c r="E10864" s="95"/>
      <c r="F10864" s="95"/>
      <c r="G10864" s="258"/>
    </row>
    <row r="10865" spans="1:7" ht="15.75">
      <c r="A10865" s="126"/>
      <c r="B10865" s="257"/>
      <c r="C10865" s="95"/>
      <c r="D10865" s="95"/>
      <c r="E10865" s="95"/>
      <c r="F10865" s="95"/>
      <c r="G10865" s="258"/>
    </row>
    <row r="10866" spans="1:7" ht="15.75">
      <c r="A10866" s="126"/>
      <c r="B10866" s="257"/>
      <c r="C10866" s="95"/>
      <c r="D10866" s="95"/>
      <c r="E10866" s="95"/>
      <c r="F10866" s="95"/>
      <c r="G10866" s="258"/>
    </row>
    <row r="10867" spans="1:7" ht="15.75">
      <c r="A10867" s="126"/>
      <c r="B10867" s="257"/>
      <c r="C10867" s="95"/>
      <c r="D10867" s="95"/>
      <c r="E10867" s="95"/>
      <c r="F10867" s="95"/>
      <c r="G10867" s="258"/>
    </row>
    <row r="10868" spans="1:7" ht="15.75">
      <c r="A10868" s="126"/>
      <c r="B10868" s="257"/>
      <c r="C10868" s="95"/>
      <c r="D10868" s="95"/>
      <c r="E10868" s="95"/>
      <c r="F10868" s="95"/>
      <c r="G10868" s="258"/>
    </row>
    <row r="10869" spans="1:7" ht="15.75">
      <c r="A10869" s="126"/>
      <c r="B10869" s="257"/>
      <c r="C10869" s="95"/>
      <c r="D10869" s="95"/>
      <c r="E10869" s="95"/>
      <c r="F10869" s="95"/>
      <c r="G10869" s="258"/>
    </row>
    <row r="10870" spans="1:7" ht="15.75">
      <c r="A10870" s="126"/>
      <c r="B10870" s="257"/>
      <c r="C10870" s="95"/>
      <c r="D10870" s="95"/>
      <c r="E10870" s="95"/>
      <c r="F10870" s="95"/>
      <c r="G10870" s="258"/>
    </row>
    <row r="10871" spans="1:7" ht="15.75">
      <c r="A10871" s="126"/>
      <c r="B10871" s="257"/>
      <c r="C10871" s="95"/>
      <c r="D10871" s="95"/>
      <c r="E10871" s="95"/>
      <c r="F10871" s="95"/>
      <c r="G10871" s="258"/>
    </row>
    <row r="10872" spans="1:7" ht="15.75">
      <c r="A10872" s="126"/>
      <c r="B10872" s="257"/>
      <c r="C10872" s="95"/>
      <c r="D10872" s="95"/>
      <c r="E10872" s="95"/>
      <c r="F10872" s="95"/>
      <c r="G10872" s="258"/>
    </row>
    <row r="10873" spans="1:7" ht="15.75">
      <c r="A10873" s="126"/>
      <c r="B10873" s="257"/>
      <c r="C10873" s="95"/>
      <c r="D10873" s="95"/>
      <c r="E10873" s="95"/>
      <c r="F10873" s="95"/>
      <c r="G10873" s="258"/>
    </row>
    <row r="10874" spans="1:7" ht="15.75">
      <c r="A10874" s="126"/>
      <c r="B10874" s="257"/>
      <c r="C10874" s="95"/>
      <c r="D10874" s="95"/>
      <c r="E10874" s="95"/>
      <c r="F10874" s="95"/>
      <c r="G10874" s="258"/>
    </row>
    <row r="10875" spans="1:7" ht="15.75">
      <c r="A10875" s="126"/>
      <c r="B10875" s="257"/>
      <c r="C10875" s="95"/>
      <c r="D10875" s="95"/>
      <c r="E10875" s="95"/>
      <c r="F10875" s="95"/>
      <c r="G10875" s="258"/>
    </row>
    <row r="10876" spans="1:7" ht="15.75">
      <c r="A10876" s="126"/>
      <c r="B10876" s="257"/>
      <c r="C10876" s="95"/>
      <c r="D10876" s="95"/>
      <c r="E10876" s="95"/>
      <c r="F10876" s="95"/>
      <c r="G10876" s="258"/>
    </row>
    <row r="10877" spans="1:7" ht="15.75">
      <c r="A10877" s="126"/>
      <c r="B10877" s="257"/>
      <c r="C10877" s="95"/>
      <c r="D10877" s="95"/>
      <c r="E10877" s="95"/>
      <c r="F10877" s="95"/>
      <c r="G10877" s="258"/>
    </row>
    <row r="10878" spans="1:7" ht="15.75">
      <c r="A10878" s="126"/>
      <c r="B10878" s="257"/>
      <c r="C10878" s="95"/>
      <c r="D10878" s="95"/>
      <c r="E10878" s="95"/>
      <c r="F10878" s="95"/>
      <c r="G10878" s="258"/>
    </row>
    <row r="10879" spans="1:7" ht="15.75">
      <c r="A10879" s="126"/>
      <c r="B10879" s="257"/>
      <c r="C10879" s="95"/>
      <c r="D10879" s="95"/>
      <c r="E10879" s="95"/>
      <c r="F10879" s="95"/>
      <c r="G10879" s="258"/>
    </row>
    <row r="10880" spans="1:7" ht="15.75">
      <c r="A10880" s="126"/>
      <c r="B10880" s="257"/>
      <c r="C10880" s="95"/>
      <c r="D10880" s="95"/>
      <c r="E10880" s="95"/>
      <c r="F10880" s="95"/>
      <c r="G10880" s="258"/>
    </row>
    <row r="10881" spans="1:7" ht="15.75">
      <c r="A10881" s="126"/>
      <c r="B10881" s="257"/>
      <c r="C10881" s="95"/>
      <c r="D10881" s="95"/>
      <c r="E10881" s="95"/>
      <c r="F10881" s="95"/>
      <c r="G10881" s="258"/>
    </row>
    <row r="10882" spans="1:7" ht="15.75">
      <c r="A10882" s="126"/>
      <c r="B10882" s="257"/>
      <c r="C10882" s="95"/>
      <c r="D10882" s="95"/>
      <c r="E10882" s="95"/>
      <c r="F10882" s="95"/>
      <c r="G10882" s="258"/>
    </row>
    <row r="10883" spans="1:7" ht="15.75">
      <c r="A10883" s="126"/>
      <c r="B10883" s="257"/>
      <c r="C10883" s="95"/>
      <c r="D10883" s="95"/>
      <c r="E10883" s="95"/>
      <c r="F10883" s="95"/>
      <c r="G10883" s="258"/>
    </row>
    <row r="10884" spans="1:7" ht="15.75">
      <c r="A10884" s="126"/>
      <c r="B10884" s="257"/>
      <c r="C10884" s="95"/>
      <c r="D10884" s="95"/>
      <c r="E10884" s="95"/>
      <c r="F10884" s="95"/>
      <c r="G10884" s="258"/>
    </row>
    <row r="10885" spans="1:7" ht="15.75">
      <c r="A10885" s="126"/>
      <c r="B10885" s="257"/>
      <c r="C10885" s="95"/>
      <c r="D10885" s="95"/>
      <c r="E10885" s="95"/>
      <c r="F10885" s="95"/>
      <c r="G10885" s="258"/>
    </row>
    <row r="10886" spans="1:7" ht="15.75">
      <c r="A10886" s="126"/>
      <c r="B10886" s="257"/>
      <c r="C10886" s="95"/>
      <c r="D10886" s="95"/>
      <c r="E10886" s="95"/>
      <c r="F10886" s="95"/>
      <c r="G10886" s="258"/>
    </row>
    <row r="10887" spans="1:7" ht="15.75">
      <c r="A10887" s="126"/>
      <c r="B10887" s="257"/>
      <c r="C10887" s="95"/>
      <c r="D10887" s="95"/>
      <c r="E10887" s="95"/>
      <c r="F10887" s="95"/>
      <c r="G10887" s="258"/>
    </row>
    <row r="10888" spans="1:7" ht="15.75">
      <c r="A10888" s="126"/>
      <c r="B10888" s="257"/>
      <c r="C10888" s="95"/>
      <c r="D10888" s="95"/>
      <c r="E10888" s="95"/>
      <c r="F10888" s="95"/>
      <c r="G10888" s="258"/>
    </row>
    <row r="10889" spans="1:7" ht="15.75">
      <c r="A10889" s="126"/>
      <c r="B10889" s="257"/>
      <c r="C10889" s="95"/>
      <c r="D10889" s="95"/>
      <c r="E10889" s="95"/>
      <c r="F10889" s="95"/>
      <c r="G10889" s="258"/>
    </row>
    <row r="10890" spans="1:7" ht="15.75">
      <c r="A10890" s="126"/>
      <c r="B10890" s="257"/>
      <c r="C10890" s="95"/>
      <c r="D10890" s="95"/>
      <c r="E10890" s="95"/>
      <c r="F10890" s="95"/>
      <c r="G10890" s="258"/>
    </row>
    <row r="10891" spans="1:7" ht="15.75">
      <c r="A10891" s="126"/>
      <c r="B10891" s="257"/>
      <c r="C10891" s="95"/>
      <c r="D10891" s="95"/>
      <c r="E10891" s="95"/>
      <c r="F10891" s="95"/>
      <c r="G10891" s="258"/>
    </row>
    <row r="10892" spans="1:7" ht="15.75">
      <c r="A10892" s="126"/>
      <c r="B10892" s="257"/>
      <c r="C10892" s="95"/>
      <c r="D10892" s="95"/>
      <c r="E10892" s="95"/>
      <c r="F10892" s="95"/>
      <c r="G10892" s="258"/>
    </row>
    <row r="10893" spans="1:7" ht="15.75">
      <c r="A10893" s="126"/>
      <c r="B10893" s="257"/>
      <c r="C10893" s="95"/>
      <c r="D10893" s="95"/>
      <c r="E10893" s="95"/>
      <c r="F10893" s="95"/>
      <c r="G10893" s="258"/>
    </row>
    <row r="10894" spans="1:7" ht="15.75">
      <c r="A10894" s="126"/>
      <c r="B10894" s="257"/>
      <c r="C10894" s="95"/>
      <c r="D10894" s="95"/>
      <c r="E10894" s="95"/>
      <c r="F10894" s="95"/>
      <c r="G10894" s="258"/>
    </row>
    <row r="10895" spans="1:7" ht="15.75">
      <c r="A10895" s="126"/>
      <c r="B10895" s="257"/>
      <c r="C10895" s="95"/>
      <c r="D10895" s="95"/>
      <c r="E10895" s="95"/>
      <c r="F10895" s="95"/>
      <c r="G10895" s="258"/>
    </row>
    <row r="10896" spans="1:7" ht="15.75">
      <c r="A10896" s="126"/>
      <c r="B10896" s="257"/>
      <c r="C10896" s="95"/>
      <c r="D10896" s="95"/>
      <c r="E10896" s="95"/>
      <c r="F10896" s="95"/>
      <c r="G10896" s="258"/>
    </row>
    <row r="10897" spans="1:7" ht="15.75">
      <c r="A10897" s="126"/>
      <c r="B10897" s="257"/>
      <c r="C10897" s="95"/>
      <c r="D10897" s="95"/>
      <c r="E10897" s="95"/>
      <c r="F10897" s="95"/>
      <c r="G10897" s="258"/>
    </row>
    <row r="10898" spans="1:7" ht="15.75">
      <c r="A10898" s="126"/>
      <c r="B10898" s="257"/>
      <c r="C10898" s="95"/>
      <c r="D10898" s="95"/>
      <c r="E10898" s="95"/>
      <c r="F10898" s="95"/>
      <c r="G10898" s="258"/>
    </row>
    <row r="10899" spans="1:7" ht="15.75">
      <c r="A10899" s="126"/>
      <c r="B10899" s="257"/>
      <c r="C10899" s="95"/>
      <c r="D10899" s="95"/>
      <c r="E10899" s="95"/>
      <c r="F10899" s="95"/>
      <c r="G10899" s="258"/>
    </row>
    <row r="10900" spans="1:7" ht="15.75">
      <c r="A10900" s="126"/>
      <c r="B10900" s="257"/>
      <c r="C10900" s="95"/>
      <c r="D10900" s="95"/>
      <c r="E10900" s="95"/>
      <c r="F10900" s="95"/>
      <c r="G10900" s="258"/>
    </row>
    <row r="10901" spans="1:7" ht="15.75">
      <c r="A10901" s="126"/>
      <c r="B10901" s="257"/>
      <c r="C10901" s="95"/>
      <c r="D10901" s="95"/>
      <c r="E10901" s="95"/>
      <c r="F10901" s="95"/>
      <c r="G10901" s="258"/>
    </row>
    <row r="10902" spans="1:7" ht="15.75">
      <c r="A10902" s="126"/>
      <c r="B10902" s="257"/>
      <c r="C10902" s="95"/>
      <c r="D10902" s="95"/>
      <c r="E10902" s="95"/>
      <c r="F10902" s="95"/>
      <c r="G10902" s="258"/>
    </row>
    <row r="10903" spans="1:7" ht="15.75">
      <c r="A10903" s="126"/>
      <c r="B10903" s="257"/>
      <c r="C10903" s="95"/>
      <c r="D10903" s="95"/>
      <c r="E10903" s="95"/>
      <c r="F10903" s="95"/>
      <c r="G10903" s="258"/>
    </row>
    <row r="10904" spans="1:7" ht="15.75">
      <c r="A10904" s="126"/>
      <c r="B10904" s="257"/>
      <c r="C10904" s="95"/>
      <c r="D10904" s="95"/>
      <c r="E10904" s="95"/>
      <c r="F10904" s="95"/>
      <c r="G10904" s="258"/>
    </row>
    <row r="10905" spans="1:7" ht="15.75">
      <c r="A10905" s="126"/>
      <c r="B10905" s="257"/>
      <c r="C10905" s="95"/>
      <c r="D10905" s="95"/>
      <c r="E10905" s="95"/>
      <c r="F10905" s="95"/>
      <c r="G10905" s="258"/>
    </row>
    <row r="10906" spans="1:7" ht="15.75">
      <c r="A10906" s="126"/>
      <c r="B10906" s="257"/>
      <c r="C10906" s="95"/>
      <c r="D10906" s="95"/>
      <c r="E10906" s="95"/>
      <c r="F10906" s="95"/>
      <c r="G10906" s="258"/>
    </row>
    <row r="10907" spans="1:7" ht="15.75">
      <c r="A10907" s="126"/>
      <c r="B10907" s="257"/>
      <c r="C10907" s="95"/>
      <c r="D10907" s="95"/>
      <c r="E10907" s="95"/>
      <c r="F10907" s="95"/>
      <c r="G10907" s="258"/>
    </row>
    <row r="10908" spans="1:7" ht="15.75">
      <c r="A10908" s="126"/>
      <c r="B10908" s="257"/>
      <c r="C10908" s="95"/>
      <c r="D10908" s="95"/>
      <c r="E10908" s="95"/>
      <c r="F10908" s="95"/>
      <c r="G10908" s="258"/>
    </row>
    <row r="10909" spans="1:7" ht="15.75">
      <c r="A10909" s="126"/>
      <c r="B10909" s="257"/>
      <c r="C10909" s="95"/>
      <c r="D10909" s="95"/>
      <c r="E10909" s="95"/>
      <c r="F10909" s="95"/>
      <c r="G10909" s="258"/>
    </row>
    <row r="10910" spans="1:7" ht="15.75">
      <c r="A10910" s="126"/>
      <c r="B10910" s="257"/>
      <c r="C10910" s="95"/>
      <c r="D10910" s="95"/>
      <c r="E10910" s="95"/>
      <c r="F10910" s="95"/>
      <c r="G10910" s="258"/>
    </row>
    <row r="10911" spans="1:7" ht="15.75">
      <c r="A10911" s="126"/>
      <c r="B10911" s="257"/>
      <c r="C10911" s="95"/>
      <c r="D10911" s="95"/>
      <c r="E10911" s="95"/>
      <c r="F10911" s="95"/>
      <c r="G10911" s="258"/>
    </row>
    <row r="10912" spans="1:7" ht="15.75">
      <c r="A10912" s="126"/>
      <c r="B10912" s="257"/>
      <c r="C10912" s="95"/>
      <c r="D10912" s="95"/>
      <c r="E10912" s="95"/>
      <c r="F10912" s="95"/>
      <c r="G10912" s="258"/>
    </row>
    <row r="10913" spans="1:7" ht="15.75">
      <c r="A10913" s="126"/>
      <c r="B10913" s="257"/>
      <c r="C10913" s="95"/>
      <c r="D10913" s="95"/>
      <c r="E10913" s="95"/>
      <c r="F10913" s="95"/>
      <c r="G10913" s="258"/>
    </row>
    <row r="10914" spans="1:7" ht="15.75">
      <c r="A10914" s="126"/>
      <c r="B10914" s="257"/>
      <c r="C10914" s="95"/>
      <c r="D10914" s="95"/>
      <c r="E10914" s="95"/>
      <c r="F10914" s="95"/>
      <c r="G10914" s="258"/>
    </row>
    <row r="10915" spans="1:7" ht="15.75">
      <c r="A10915" s="126"/>
      <c r="B10915" s="257"/>
      <c r="C10915" s="95"/>
      <c r="D10915" s="95"/>
      <c r="E10915" s="95"/>
      <c r="F10915" s="95"/>
      <c r="G10915" s="258"/>
    </row>
    <row r="10916" spans="1:7" ht="15.75">
      <c r="A10916" s="126"/>
      <c r="B10916" s="257"/>
      <c r="C10916" s="95"/>
      <c r="D10916" s="95"/>
      <c r="E10916" s="95"/>
      <c r="F10916" s="95"/>
      <c r="G10916" s="258"/>
    </row>
    <row r="10917" spans="1:7" ht="15.75">
      <c r="A10917" s="126"/>
      <c r="B10917" s="257"/>
      <c r="C10917" s="95"/>
      <c r="D10917" s="95"/>
      <c r="E10917" s="95"/>
      <c r="F10917" s="95"/>
      <c r="G10917" s="258"/>
    </row>
    <row r="10918" spans="1:7" ht="15.75">
      <c r="A10918" s="126"/>
      <c r="B10918" s="257"/>
      <c r="C10918" s="95"/>
      <c r="D10918" s="95"/>
      <c r="E10918" s="95"/>
      <c r="F10918" s="95"/>
      <c r="G10918" s="258"/>
    </row>
    <row r="10919" spans="1:7" ht="15.75">
      <c r="A10919" s="126"/>
      <c r="B10919" s="257"/>
      <c r="C10919" s="95"/>
      <c r="D10919" s="95"/>
      <c r="E10919" s="95"/>
      <c r="F10919" s="95"/>
      <c r="G10919" s="258"/>
    </row>
    <row r="10920" spans="1:7" ht="15.75">
      <c r="A10920" s="126"/>
      <c r="B10920" s="257"/>
      <c r="C10920" s="95"/>
      <c r="D10920" s="95"/>
      <c r="E10920" s="95"/>
      <c r="F10920" s="95"/>
      <c r="G10920" s="258"/>
    </row>
    <row r="10921" spans="1:7" ht="15.75">
      <c r="A10921" s="126"/>
      <c r="B10921" s="257"/>
      <c r="C10921" s="95"/>
      <c r="D10921" s="95"/>
      <c r="E10921" s="95"/>
      <c r="F10921" s="95"/>
      <c r="G10921" s="258"/>
    </row>
    <row r="10922" spans="1:7" ht="15.75">
      <c r="A10922" s="126"/>
      <c r="B10922" s="257"/>
      <c r="C10922" s="95"/>
      <c r="D10922" s="95"/>
      <c r="E10922" s="95"/>
      <c r="F10922" s="95"/>
      <c r="G10922" s="258"/>
    </row>
    <row r="10923" spans="1:7" ht="15.75">
      <c r="A10923" s="126"/>
      <c r="B10923" s="257"/>
      <c r="C10923" s="95"/>
      <c r="D10923" s="95"/>
      <c r="E10923" s="95"/>
      <c r="F10923" s="95"/>
      <c r="G10923" s="258"/>
    </row>
    <row r="10924" spans="1:7" ht="15.75">
      <c r="A10924" s="126"/>
      <c r="B10924" s="257"/>
      <c r="C10924" s="95"/>
      <c r="D10924" s="95"/>
      <c r="E10924" s="95"/>
      <c r="F10924" s="95"/>
      <c r="G10924" s="258"/>
    </row>
    <row r="10925" spans="1:7" ht="15.75">
      <c r="A10925" s="126"/>
      <c r="B10925" s="257"/>
      <c r="C10925" s="95"/>
      <c r="D10925" s="95"/>
      <c r="E10925" s="95"/>
      <c r="F10925" s="95"/>
      <c r="G10925" s="258"/>
    </row>
    <row r="10926" spans="1:7" ht="15.75">
      <c r="A10926" s="126"/>
      <c r="B10926" s="257"/>
      <c r="C10926" s="95"/>
      <c r="D10926" s="95"/>
      <c r="E10926" s="95"/>
      <c r="F10926" s="95"/>
      <c r="G10926" s="258"/>
    </row>
    <row r="10927" spans="1:7" ht="15.75">
      <c r="A10927" s="126"/>
      <c r="B10927" s="257"/>
      <c r="C10927" s="95"/>
      <c r="D10927" s="95"/>
      <c r="E10927" s="95"/>
      <c r="F10927" s="95"/>
      <c r="G10927" s="258"/>
    </row>
    <row r="10928" spans="1:7" ht="15.75">
      <c r="A10928" s="126"/>
      <c r="B10928" s="257"/>
      <c r="C10928" s="95"/>
      <c r="D10928" s="95"/>
      <c r="E10928" s="95"/>
      <c r="F10928" s="95"/>
      <c r="G10928" s="258"/>
    </row>
    <row r="10929" spans="1:7" ht="15.75">
      <c r="A10929" s="126"/>
      <c r="B10929" s="257"/>
      <c r="C10929" s="95"/>
      <c r="D10929" s="95"/>
      <c r="E10929" s="95"/>
      <c r="F10929" s="95"/>
      <c r="G10929" s="258"/>
    </row>
    <row r="10930" spans="1:7" ht="15.75">
      <c r="A10930" s="126"/>
      <c r="B10930" s="257"/>
      <c r="C10930" s="95"/>
      <c r="D10930" s="95"/>
      <c r="E10930" s="95"/>
      <c r="F10930" s="95"/>
      <c r="G10930" s="258"/>
    </row>
    <row r="10931" spans="1:7" ht="15.75">
      <c r="A10931" s="126"/>
      <c r="B10931" s="257"/>
      <c r="C10931" s="95"/>
      <c r="D10931" s="95"/>
      <c r="E10931" s="95"/>
      <c r="F10931" s="95"/>
      <c r="G10931" s="258"/>
    </row>
    <row r="10932" spans="1:7" ht="15.75">
      <c r="A10932" s="126"/>
      <c r="B10932" s="257"/>
      <c r="C10932" s="95"/>
      <c r="D10932" s="95"/>
      <c r="E10932" s="95"/>
      <c r="F10932" s="95"/>
      <c r="G10932" s="258"/>
    </row>
    <row r="10933" spans="1:7" ht="15.75">
      <c r="A10933" s="126"/>
      <c r="B10933" s="257"/>
      <c r="C10933" s="95"/>
      <c r="D10933" s="95"/>
      <c r="E10933" s="95"/>
      <c r="F10933" s="95"/>
      <c r="G10933" s="258"/>
    </row>
    <row r="10934" spans="1:7" ht="15.75">
      <c r="A10934" s="126"/>
      <c r="B10934" s="257"/>
      <c r="C10934" s="95"/>
      <c r="D10934" s="95"/>
      <c r="E10934" s="95"/>
      <c r="F10934" s="95"/>
      <c r="G10934" s="258"/>
    </row>
    <row r="10935" spans="1:7" ht="15.75">
      <c r="A10935" s="126"/>
      <c r="B10935" s="257"/>
      <c r="C10935" s="95"/>
      <c r="D10935" s="95"/>
      <c r="E10935" s="95"/>
      <c r="F10935" s="95"/>
      <c r="G10935" s="258"/>
    </row>
    <row r="10936" spans="1:7" ht="15.75">
      <c r="A10936" s="126"/>
      <c r="B10936" s="257"/>
      <c r="C10936" s="95"/>
      <c r="D10936" s="95"/>
      <c r="E10936" s="95"/>
      <c r="F10936" s="95"/>
      <c r="G10936" s="258"/>
    </row>
    <row r="10937" spans="1:7" ht="15.75">
      <c r="A10937" s="126"/>
      <c r="B10937" s="257"/>
      <c r="C10937" s="95"/>
      <c r="D10937" s="95"/>
      <c r="E10937" s="95"/>
      <c r="F10937" s="95"/>
      <c r="G10937" s="258"/>
    </row>
    <row r="10938" spans="1:7" ht="15.75">
      <c r="A10938" s="126"/>
      <c r="B10938" s="257"/>
      <c r="C10938" s="95"/>
      <c r="D10938" s="95"/>
      <c r="E10938" s="95"/>
      <c r="F10938" s="95"/>
      <c r="G10938" s="258"/>
    </row>
    <row r="10939" spans="1:7" ht="15.75">
      <c r="A10939" s="126"/>
      <c r="B10939" s="257"/>
      <c r="C10939" s="95"/>
      <c r="D10939" s="95"/>
      <c r="E10939" s="95"/>
      <c r="F10939" s="95"/>
      <c r="G10939" s="258"/>
    </row>
    <row r="10940" spans="1:7" ht="15.75">
      <c r="A10940" s="126"/>
      <c r="B10940" s="257"/>
      <c r="C10940" s="95"/>
      <c r="D10940" s="95"/>
      <c r="E10940" s="95"/>
      <c r="F10940" s="95"/>
      <c r="G10940" s="258"/>
    </row>
    <row r="10941" spans="1:7" ht="15.75">
      <c r="A10941" s="126"/>
      <c r="B10941" s="257"/>
      <c r="C10941" s="95"/>
      <c r="D10941" s="95"/>
      <c r="E10941" s="95"/>
      <c r="F10941" s="95"/>
      <c r="G10941" s="258"/>
    </row>
    <row r="10942" spans="1:7" ht="15.75">
      <c r="A10942" s="126"/>
      <c r="B10942" s="257"/>
      <c r="C10942" s="95"/>
      <c r="D10942" s="95"/>
      <c r="E10942" s="95"/>
      <c r="F10942" s="95"/>
      <c r="G10942" s="258"/>
    </row>
    <row r="10943" spans="1:7" ht="15.75">
      <c r="A10943" s="126"/>
      <c r="B10943" s="257"/>
      <c r="C10943" s="95"/>
      <c r="D10943" s="95"/>
      <c r="E10943" s="95"/>
      <c r="F10943" s="95"/>
      <c r="G10943" s="258"/>
    </row>
    <row r="10944" spans="1:7" ht="15.75">
      <c r="A10944" s="126"/>
      <c r="B10944" s="257"/>
      <c r="C10944" s="95"/>
      <c r="D10944" s="95"/>
      <c r="E10944" s="95"/>
      <c r="F10944" s="95"/>
      <c r="G10944" s="258"/>
    </row>
    <row r="10945" spans="1:7" ht="15.75">
      <c r="A10945" s="126"/>
      <c r="B10945" s="257"/>
      <c r="C10945" s="95"/>
      <c r="D10945" s="95"/>
      <c r="E10945" s="95"/>
      <c r="F10945" s="95"/>
      <c r="G10945" s="258"/>
    </row>
    <row r="10946" spans="1:7" ht="15.75">
      <c r="A10946" s="126"/>
      <c r="B10946" s="257"/>
      <c r="C10946" s="95"/>
      <c r="D10946" s="95"/>
      <c r="E10946" s="95"/>
      <c r="F10946" s="95"/>
      <c r="G10946" s="258"/>
    </row>
    <row r="10947" spans="1:7" ht="15.75">
      <c r="A10947" s="126"/>
      <c r="B10947" s="257"/>
      <c r="C10947" s="95"/>
      <c r="D10947" s="95"/>
      <c r="E10947" s="95"/>
      <c r="F10947" s="95"/>
      <c r="G10947" s="258"/>
    </row>
    <row r="10948" spans="1:7" ht="15.75">
      <c r="A10948" s="126"/>
      <c r="B10948" s="257"/>
      <c r="C10948" s="95"/>
      <c r="D10948" s="95"/>
      <c r="E10948" s="95"/>
      <c r="F10948" s="95"/>
      <c r="G10948" s="258"/>
    </row>
    <row r="10949" spans="1:7" ht="15.75">
      <c r="A10949" s="126"/>
      <c r="B10949" s="257"/>
      <c r="C10949" s="95"/>
      <c r="D10949" s="95"/>
      <c r="E10949" s="95"/>
      <c r="F10949" s="95"/>
      <c r="G10949" s="258"/>
    </row>
    <row r="10950" spans="1:7" ht="15.75">
      <c r="A10950" s="126"/>
      <c r="B10950" s="257"/>
      <c r="C10950" s="95"/>
      <c r="D10950" s="95"/>
      <c r="E10950" s="95"/>
      <c r="F10950" s="95"/>
      <c r="G10950" s="258"/>
    </row>
    <row r="10951" spans="1:7" ht="15.75">
      <c r="A10951" s="126"/>
      <c r="B10951" s="257"/>
      <c r="C10951" s="95"/>
      <c r="D10951" s="95"/>
      <c r="E10951" s="95"/>
      <c r="F10951" s="95"/>
      <c r="G10951" s="258"/>
    </row>
    <row r="10952" spans="1:7" ht="15.75">
      <c r="A10952" s="126"/>
      <c r="B10952" s="257"/>
      <c r="C10952" s="95"/>
      <c r="D10952" s="95"/>
      <c r="E10952" s="95"/>
      <c r="F10952" s="95"/>
      <c r="G10952" s="258"/>
    </row>
    <row r="10953" spans="1:7" ht="15.75">
      <c r="A10953" s="126"/>
      <c r="B10953" s="257"/>
      <c r="C10953" s="95"/>
      <c r="D10953" s="95"/>
      <c r="E10953" s="95"/>
      <c r="F10953" s="95"/>
      <c r="G10953" s="258"/>
    </row>
    <row r="10954" spans="1:7" ht="15.75">
      <c r="A10954" s="126"/>
      <c r="B10954" s="257"/>
      <c r="C10954" s="95"/>
      <c r="D10954" s="95"/>
      <c r="E10954" s="95"/>
      <c r="F10954" s="95"/>
      <c r="G10954" s="258"/>
    </row>
    <row r="10955" spans="1:7" ht="15.75">
      <c r="A10955" s="126"/>
      <c r="B10955" s="257"/>
      <c r="C10955" s="95"/>
      <c r="D10955" s="95"/>
      <c r="E10955" s="95"/>
      <c r="F10955" s="95"/>
      <c r="G10955" s="258"/>
    </row>
    <row r="10956" spans="1:7" ht="15.75">
      <c r="A10956" s="126"/>
      <c r="B10956" s="257"/>
      <c r="C10956" s="95"/>
      <c r="D10956" s="95"/>
      <c r="E10956" s="95"/>
      <c r="F10956" s="95"/>
      <c r="G10956" s="258"/>
    </row>
    <row r="10957" spans="1:7" ht="15.75">
      <c r="A10957" s="126"/>
      <c r="B10957" s="257"/>
      <c r="C10957" s="95"/>
      <c r="D10957" s="95"/>
      <c r="E10957" s="95"/>
      <c r="F10957" s="95"/>
      <c r="G10957" s="258"/>
    </row>
    <row r="10958" spans="1:7" ht="15.75">
      <c r="A10958" s="126"/>
      <c r="B10958" s="257"/>
      <c r="C10958" s="95"/>
      <c r="D10958" s="95"/>
      <c r="E10958" s="95"/>
      <c r="F10958" s="95"/>
      <c r="G10958" s="258"/>
    </row>
    <row r="10959" spans="1:7" ht="15.75">
      <c r="A10959" s="126"/>
      <c r="B10959" s="257"/>
      <c r="C10959" s="95"/>
      <c r="D10959" s="95"/>
      <c r="E10959" s="95"/>
      <c r="F10959" s="95"/>
      <c r="G10959" s="258"/>
    </row>
    <row r="10960" spans="1:7" ht="15.75">
      <c r="A10960" s="126"/>
      <c r="B10960" s="257"/>
      <c r="C10960" s="95"/>
      <c r="D10960" s="95"/>
      <c r="E10960" s="95"/>
      <c r="F10960" s="95"/>
      <c r="G10960" s="258"/>
    </row>
    <row r="10961" spans="1:7" ht="15.75">
      <c r="A10961" s="126"/>
      <c r="B10961" s="257"/>
      <c r="C10961" s="95"/>
      <c r="D10961" s="95"/>
      <c r="E10961" s="95"/>
      <c r="F10961" s="95"/>
      <c r="G10961" s="258"/>
    </row>
    <row r="10962" spans="1:7" ht="15.75">
      <c r="A10962" s="126"/>
      <c r="B10962" s="257"/>
      <c r="C10962" s="95"/>
      <c r="D10962" s="95"/>
      <c r="E10962" s="95"/>
      <c r="F10962" s="95"/>
      <c r="G10962" s="258"/>
    </row>
    <row r="10963" spans="1:7" ht="15.75">
      <c r="A10963" s="126"/>
      <c r="B10963" s="257"/>
      <c r="C10963" s="95"/>
      <c r="D10963" s="95"/>
      <c r="E10963" s="95"/>
      <c r="F10963" s="95"/>
      <c r="G10963" s="258"/>
    </row>
    <row r="10964" spans="1:7" ht="15.75">
      <c r="A10964" s="126"/>
      <c r="B10964" s="257"/>
      <c r="C10964" s="95"/>
      <c r="D10964" s="95"/>
      <c r="E10964" s="95"/>
      <c r="F10964" s="95"/>
      <c r="G10964" s="258"/>
    </row>
    <row r="10965" spans="1:7" ht="15.75">
      <c r="A10965" s="126"/>
      <c r="B10965" s="257"/>
      <c r="C10965" s="95"/>
      <c r="D10965" s="95"/>
      <c r="E10965" s="95"/>
      <c r="F10965" s="95"/>
      <c r="G10965" s="258"/>
    </row>
    <row r="10966" spans="1:7" ht="15.75">
      <c r="A10966" s="126"/>
      <c r="B10966" s="257"/>
      <c r="C10966" s="95"/>
      <c r="D10966" s="95"/>
      <c r="E10966" s="95"/>
      <c r="F10966" s="95"/>
      <c r="G10966" s="258"/>
    </row>
    <row r="10967" spans="1:7" ht="15.75">
      <c r="A10967" s="126"/>
      <c r="B10967" s="257"/>
      <c r="C10967" s="95"/>
      <c r="D10967" s="95"/>
      <c r="E10967" s="95"/>
      <c r="F10967" s="95"/>
      <c r="G10967" s="258"/>
    </row>
    <row r="10968" spans="1:7" ht="15.75">
      <c r="A10968" s="126"/>
      <c r="B10968" s="257"/>
      <c r="C10968" s="95"/>
      <c r="D10968" s="95"/>
      <c r="E10968" s="95"/>
      <c r="F10968" s="95"/>
      <c r="G10968" s="258"/>
    </row>
    <row r="10969" spans="1:7" ht="15.75">
      <c r="A10969" s="126"/>
      <c r="B10969" s="257"/>
      <c r="C10969" s="95"/>
      <c r="D10969" s="95"/>
      <c r="E10969" s="95"/>
      <c r="F10969" s="95"/>
      <c r="G10969" s="258"/>
    </row>
    <row r="10970" spans="1:7" ht="15.75">
      <c r="A10970" s="126"/>
      <c r="B10970" s="257"/>
      <c r="C10970" s="95"/>
      <c r="D10970" s="95"/>
      <c r="E10970" s="95"/>
      <c r="F10970" s="95"/>
      <c r="G10970" s="258"/>
    </row>
    <row r="10971" spans="1:7" ht="15.75">
      <c r="A10971" s="126"/>
      <c r="B10971" s="257"/>
      <c r="C10971" s="95"/>
      <c r="D10971" s="95"/>
      <c r="E10971" s="95"/>
      <c r="F10971" s="95"/>
      <c r="G10971" s="258"/>
    </row>
    <row r="10972" spans="1:7" ht="15.75">
      <c r="A10972" s="126"/>
      <c r="B10972" s="257"/>
      <c r="C10972" s="95"/>
      <c r="D10972" s="95"/>
      <c r="E10972" s="95"/>
      <c r="F10972" s="95"/>
      <c r="G10972" s="258"/>
    </row>
    <row r="10973" spans="1:7" ht="15.75">
      <c r="A10973" s="126"/>
      <c r="B10973" s="257"/>
      <c r="C10973" s="95"/>
      <c r="D10973" s="95"/>
      <c r="E10973" s="95"/>
      <c r="F10973" s="95"/>
      <c r="G10973" s="258"/>
    </row>
    <row r="10974" spans="1:7" ht="15.75">
      <c r="A10974" s="126"/>
      <c r="B10974" s="257"/>
      <c r="C10974" s="95"/>
      <c r="D10974" s="95"/>
      <c r="E10974" s="95"/>
      <c r="F10974" s="95"/>
      <c r="G10974" s="258"/>
    </row>
    <row r="10975" spans="1:7" ht="15.75">
      <c r="A10975" s="126"/>
      <c r="B10975" s="257"/>
      <c r="C10975" s="95"/>
      <c r="D10975" s="95"/>
      <c r="E10975" s="95"/>
      <c r="F10975" s="95"/>
      <c r="G10975" s="258"/>
    </row>
    <row r="10976" spans="1:7" ht="15.75">
      <c r="A10976" s="126"/>
      <c r="B10976" s="257"/>
      <c r="C10976" s="95"/>
      <c r="D10976" s="95"/>
      <c r="E10976" s="95"/>
      <c r="F10976" s="95"/>
      <c r="G10976" s="258"/>
    </row>
    <row r="10977" spans="1:7" ht="15.75">
      <c r="A10977" s="126"/>
      <c r="B10977" s="257"/>
      <c r="C10977" s="95"/>
      <c r="D10977" s="95"/>
      <c r="E10977" s="95"/>
      <c r="F10977" s="95"/>
      <c r="G10977" s="258"/>
    </row>
    <row r="10978" spans="1:7" ht="15.75">
      <c r="A10978" s="126"/>
      <c r="B10978" s="257"/>
      <c r="C10978" s="95"/>
      <c r="D10978" s="95"/>
      <c r="E10978" s="95"/>
      <c r="F10978" s="95"/>
      <c r="G10978" s="258"/>
    </row>
    <row r="10979" spans="1:7" ht="15.75">
      <c r="A10979" s="126"/>
      <c r="B10979" s="257"/>
      <c r="C10979" s="95"/>
      <c r="D10979" s="95"/>
      <c r="E10979" s="95"/>
      <c r="F10979" s="95"/>
      <c r="G10979" s="258"/>
    </row>
    <row r="10980" spans="1:7" ht="15.75">
      <c r="A10980" s="126"/>
      <c r="B10980" s="257"/>
      <c r="C10980" s="95"/>
      <c r="D10980" s="95"/>
      <c r="E10980" s="95"/>
      <c r="F10980" s="95"/>
      <c r="G10980" s="258"/>
    </row>
    <row r="10981" spans="1:7" ht="15.75">
      <c r="A10981" s="126"/>
      <c r="B10981" s="257"/>
      <c r="C10981" s="95"/>
      <c r="D10981" s="95"/>
      <c r="E10981" s="95"/>
      <c r="F10981" s="95"/>
      <c r="G10981" s="258"/>
    </row>
    <row r="10982" spans="1:7" ht="15.75">
      <c r="A10982" s="126"/>
      <c r="B10982" s="257"/>
      <c r="C10982" s="95"/>
      <c r="D10982" s="95"/>
      <c r="E10982" s="95"/>
      <c r="F10982" s="95"/>
      <c r="G10982" s="258"/>
    </row>
    <row r="10983" spans="1:7" ht="15.75">
      <c r="A10983" s="126"/>
      <c r="B10983" s="257"/>
      <c r="C10983" s="95"/>
      <c r="D10983" s="95"/>
      <c r="E10983" s="95"/>
      <c r="F10983" s="95"/>
      <c r="G10983" s="258"/>
    </row>
    <row r="10984" spans="1:7" ht="15.75">
      <c r="A10984" s="126"/>
      <c r="B10984" s="257"/>
      <c r="C10984" s="95"/>
      <c r="D10984" s="95"/>
      <c r="E10984" s="95"/>
      <c r="F10984" s="95"/>
      <c r="G10984" s="258"/>
    </row>
    <row r="10985" spans="1:7" ht="15.75">
      <c r="A10985" s="126"/>
      <c r="B10985" s="257"/>
      <c r="C10985" s="95"/>
      <c r="D10985" s="95"/>
      <c r="E10985" s="95"/>
      <c r="F10985" s="95"/>
      <c r="G10985" s="258"/>
    </row>
    <row r="10986" spans="1:7" ht="15.75">
      <c r="A10986" s="126"/>
      <c r="B10986" s="257"/>
      <c r="C10986" s="95"/>
      <c r="D10986" s="95"/>
      <c r="E10986" s="95"/>
      <c r="F10986" s="95"/>
      <c r="G10986" s="258"/>
    </row>
    <row r="10987" spans="1:7" ht="15.75">
      <c r="A10987" s="126"/>
      <c r="B10987" s="257"/>
      <c r="C10987" s="95"/>
      <c r="D10987" s="95"/>
      <c r="E10987" s="95"/>
      <c r="F10987" s="95"/>
      <c r="G10987" s="258"/>
    </row>
    <row r="10988" spans="1:7" ht="15.75">
      <c r="A10988" s="126"/>
      <c r="B10988" s="257"/>
      <c r="C10988" s="95"/>
      <c r="D10988" s="95"/>
      <c r="E10988" s="95"/>
      <c r="F10988" s="95"/>
      <c r="G10988" s="258"/>
    </row>
    <row r="10989" spans="1:7" ht="15.75">
      <c r="A10989" s="126"/>
      <c r="B10989" s="257"/>
      <c r="C10989" s="95"/>
      <c r="D10989" s="95"/>
      <c r="E10989" s="95"/>
      <c r="F10989" s="95"/>
      <c r="G10989" s="258"/>
    </row>
    <row r="10990" spans="1:7" ht="15.75">
      <c r="A10990" s="126"/>
      <c r="B10990" s="257"/>
      <c r="C10990" s="95"/>
      <c r="D10990" s="95"/>
      <c r="E10990" s="95"/>
      <c r="F10990" s="95"/>
      <c r="G10990" s="258"/>
    </row>
    <row r="10991" spans="1:7" ht="15.75">
      <c r="A10991" s="126"/>
      <c r="B10991" s="257"/>
      <c r="C10991" s="95"/>
      <c r="D10991" s="95"/>
      <c r="E10991" s="95"/>
      <c r="F10991" s="95"/>
      <c r="G10991" s="258"/>
    </row>
    <row r="10992" spans="1:7" ht="15.75">
      <c r="A10992" s="126"/>
      <c r="B10992" s="257"/>
      <c r="C10992" s="95"/>
      <c r="D10992" s="95"/>
      <c r="E10992" s="95"/>
      <c r="F10992" s="95"/>
      <c r="G10992" s="258"/>
    </row>
    <row r="10993" spans="1:7" ht="15.75">
      <c r="A10993" s="126"/>
      <c r="B10993" s="257"/>
      <c r="C10993" s="95"/>
      <c r="D10993" s="95"/>
      <c r="E10993" s="95"/>
      <c r="F10993" s="95"/>
      <c r="G10993" s="258"/>
    </row>
    <row r="10994" spans="1:7" ht="15.75">
      <c r="A10994" s="126"/>
      <c r="B10994" s="257"/>
      <c r="C10994" s="95"/>
      <c r="D10994" s="95"/>
      <c r="E10994" s="95"/>
      <c r="F10994" s="95"/>
      <c r="G10994" s="258"/>
    </row>
    <row r="10995" spans="1:7" ht="15.75">
      <c r="A10995" s="126"/>
      <c r="B10995" s="257"/>
      <c r="C10995" s="95"/>
      <c r="D10995" s="95"/>
      <c r="E10995" s="95"/>
      <c r="F10995" s="95"/>
      <c r="G10995" s="258"/>
    </row>
    <row r="10996" spans="1:7" ht="15.75">
      <c r="A10996" s="126"/>
      <c r="B10996" s="257"/>
      <c r="C10996" s="95"/>
      <c r="D10996" s="95"/>
      <c r="E10996" s="95"/>
      <c r="F10996" s="95"/>
      <c r="G10996" s="258"/>
    </row>
    <row r="10997" spans="1:7" ht="15.75">
      <c r="A10997" s="126"/>
      <c r="B10997" s="257"/>
      <c r="C10997" s="95"/>
      <c r="D10997" s="95"/>
      <c r="E10997" s="95"/>
      <c r="F10997" s="95"/>
      <c r="G10997" s="258"/>
    </row>
    <row r="10998" spans="1:7" ht="15.75">
      <c r="A10998" s="126"/>
      <c r="B10998" s="257"/>
      <c r="C10998" s="95"/>
      <c r="D10998" s="95"/>
      <c r="E10998" s="95"/>
      <c r="F10998" s="95"/>
      <c r="G10998" s="258"/>
    </row>
    <row r="10999" spans="1:7" ht="15.75">
      <c r="A10999" s="126"/>
      <c r="B10999" s="257"/>
      <c r="C10999" s="95"/>
      <c r="D10999" s="95"/>
      <c r="E10999" s="95"/>
      <c r="F10999" s="95"/>
      <c r="G10999" s="258"/>
    </row>
    <row r="11000" spans="1:7" ht="15.75">
      <c r="A11000" s="126"/>
      <c r="B11000" s="257"/>
      <c r="C11000" s="95"/>
      <c r="D11000" s="95"/>
      <c r="E11000" s="95"/>
      <c r="F11000" s="95"/>
      <c r="G11000" s="258"/>
    </row>
    <row r="11001" spans="1:7" ht="15.75">
      <c r="A11001" s="126"/>
      <c r="B11001" s="257"/>
      <c r="C11001" s="95"/>
      <c r="D11001" s="95"/>
      <c r="E11001" s="95"/>
      <c r="F11001" s="95"/>
      <c r="G11001" s="258"/>
    </row>
    <row r="11002" spans="1:7" ht="15.75">
      <c r="A11002" s="126"/>
      <c r="B11002" s="257"/>
      <c r="C11002" s="95"/>
      <c r="D11002" s="95"/>
      <c r="E11002" s="95"/>
      <c r="F11002" s="95"/>
      <c r="G11002" s="258"/>
    </row>
    <row r="11003" spans="1:7" ht="15.75">
      <c r="A11003" s="126"/>
      <c r="B11003" s="257"/>
      <c r="C11003" s="95"/>
      <c r="D11003" s="95"/>
      <c r="E11003" s="95"/>
      <c r="F11003" s="95"/>
      <c r="G11003" s="258"/>
    </row>
    <row r="11004" spans="1:7" ht="15.75">
      <c r="A11004" s="126"/>
      <c r="B11004" s="257"/>
      <c r="C11004" s="95"/>
      <c r="D11004" s="95"/>
      <c r="E11004" s="95"/>
      <c r="F11004" s="95"/>
      <c r="G11004" s="258"/>
    </row>
    <row r="11005" spans="1:7" ht="15.75">
      <c r="A11005" s="126"/>
      <c r="B11005" s="257"/>
      <c r="C11005" s="95"/>
      <c r="D11005" s="95"/>
      <c r="E11005" s="95"/>
      <c r="F11005" s="95"/>
      <c r="G11005" s="258"/>
    </row>
    <row r="11006" spans="1:7" ht="15.75">
      <c r="A11006" s="126"/>
      <c r="B11006" s="257"/>
      <c r="C11006" s="95"/>
      <c r="D11006" s="95"/>
      <c r="E11006" s="95"/>
      <c r="F11006" s="95"/>
      <c r="G11006" s="258"/>
    </row>
    <row r="11007" spans="1:7" ht="15.75">
      <c r="A11007" s="126"/>
      <c r="B11007" s="257"/>
      <c r="C11007" s="95"/>
      <c r="D11007" s="95"/>
      <c r="E11007" s="95"/>
      <c r="F11007" s="95"/>
      <c r="G11007" s="258"/>
    </row>
    <row r="11008" spans="1:7" ht="15.75">
      <c r="A11008" s="126"/>
      <c r="B11008" s="257"/>
      <c r="C11008" s="95"/>
      <c r="D11008" s="95"/>
      <c r="E11008" s="95"/>
      <c r="F11008" s="95"/>
      <c r="G11008" s="258"/>
    </row>
    <row r="11009" spans="1:7" ht="15.75">
      <c r="A11009" s="126"/>
      <c r="B11009" s="257"/>
      <c r="C11009" s="95"/>
      <c r="D11009" s="95"/>
      <c r="E11009" s="95"/>
      <c r="F11009" s="95"/>
      <c r="G11009" s="258"/>
    </row>
    <row r="11010" spans="1:7" ht="15.75">
      <c r="A11010" s="126"/>
      <c r="B11010" s="257"/>
      <c r="C11010" s="95"/>
      <c r="D11010" s="95"/>
      <c r="E11010" s="95"/>
      <c r="F11010" s="95"/>
      <c r="G11010" s="258"/>
    </row>
    <row r="11011" spans="1:7" ht="15.75">
      <c r="A11011" s="126"/>
      <c r="B11011" s="257"/>
      <c r="C11011" s="95"/>
      <c r="D11011" s="95"/>
      <c r="E11011" s="95"/>
      <c r="F11011" s="95"/>
      <c r="G11011" s="258"/>
    </row>
    <row r="11012" spans="1:7" ht="15.75">
      <c r="A11012" s="126"/>
      <c r="B11012" s="257"/>
      <c r="C11012" s="95"/>
      <c r="D11012" s="95"/>
      <c r="E11012" s="95"/>
      <c r="F11012" s="95"/>
      <c r="G11012" s="258"/>
    </row>
    <row r="11013" spans="1:7" ht="15.75">
      <c r="A11013" s="126"/>
      <c r="B11013" s="257"/>
      <c r="C11013" s="95"/>
      <c r="D11013" s="95"/>
      <c r="E11013" s="95"/>
      <c r="F11013" s="95"/>
      <c r="G11013" s="258"/>
    </row>
    <row r="11014" spans="1:7" ht="15.75">
      <c r="A11014" s="126"/>
      <c r="B11014" s="257"/>
      <c r="C11014" s="95"/>
      <c r="D11014" s="95"/>
      <c r="E11014" s="95"/>
      <c r="F11014" s="95"/>
      <c r="G11014" s="258"/>
    </row>
    <row r="11015" spans="1:7" ht="15.75">
      <c r="A11015" s="126"/>
      <c r="B11015" s="257"/>
      <c r="C11015" s="95"/>
      <c r="D11015" s="95"/>
      <c r="E11015" s="95"/>
      <c r="F11015" s="95"/>
      <c r="G11015" s="258"/>
    </row>
    <row r="11016" spans="1:7" ht="15.75">
      <c r="A11016" s="126"/>
      <c r="B11016" s="257"/>
      <c r="C11016" s="95"/>
      <c r="D11016" s="95"/>
      <c r="E11016" s="95"/>
      <c r="F11016" s="95"/>
      <c r="G11016" s="258"/>
    </row>
    <row r="11017" spans="1:7" ht="15.75">
      <c r="A11017" s="126"/>
      <c r="B11017" s="257"/>
      <c r="C11017" s="95"/>
      <c r="D11017" s="95"/>
      <c r="E11017" s="95"/>
      <c r="F11017" s="95"/>
      <c r="G11017" s="258"/>
    </row>
    <row r="11018" spans="1:7" ht="15.75">
      <c r="A11018" s="126"/>
      <c r="B11018" s="257"/>
      <c r="C11018" s="95"/>
      <c r="D11018" s="95"/>
      <c r="E11018" s="95"/>
      <c r="F11018" s="95"/>
      <c r="G11018" s="258"/>
    </row>
    <row r="11019" spans="1:7" ht="15.75">
      <c r="A11019" s="126"/>
      <c r="B11019" s="257"/>
      <c r="C11019" s="95"/>
      <c r="D11019" s="95"/>
      <c r="E11019" s="95"/>
      <c r="F11019" s="95"/>
      <c r="G11019" s="258"/>
    </row>
    <row r="11020" spans="1:7" ht="15.75">
      <c r="A11020" s="126"/>
      <c r="B11020" s="257"/>
      <c r="C11020" s="95"/>
      <c r="D11020" s="95"/>
      <c r="E11020" s="95"/>
      <c r="F11020" s="95"/>
      <c r="G11020" s="258"/>
    </row>
    <row r="11021" spans="1:7" ht="15.75">
      <c r="A11021" s="126"/>
      <c r="B11021" s="257"/>
      <c r="C11021" s="95"/>
      <c r="D11021" s="95"/>
      <c r="E11021" s="95"/>
      <c r="F11021" s="95"/>
      <c r="G11021" s="258"/>
    </row>
    <row r="11022" spans="1:7" ht="15.75">
      <c r="A11022" s="126"/>
      <c r="B11022" s="257"/>
      <c r="C11022" s="95"/>
      <c r="D11022" s="95"/>
      <c r="E11022" s="95"/>
      <c r="F11022" s="95"/>
      <c r="G11022" s="258"/>
    </row>
    <row r="11023" spans="1:7" ht="15.75">
      <c r="A11023" s="126"/>
      <c r="B11023" s="257"/>
      <c r="C11023" s="95"/>
      <c r="D11023" s="95"/>
      <c r="E11023" s="95"/>
      <c r="F11023" s="95"/>
      <c r="G11023" s="258"/>
    </row>
    <row r="11024" spans="1:7" ht="15.75">
      <c r="A11024" s="126"/>
      <c r="B11024" s="257"/>
      <c r="C11024" s="95"/>
      <c r="D11024" s="95"/>
      <c r="E11024" s="95"/>
      <c r="F11024" s="95"/>
      <c r="G11024" s="258"/>
    </row>
    <row r="11025" spans="1:7" ht="15.75">
      <c r="A11025" s="126"/>
      <c r="B11025" s="257"/>
      <c r="C11025" s="95"/>
      <c r="D11025" s="95"/>
      <c r="E11025" s="95"/>
      <c r="F11025" s="95"/>
      <c r="G11025" s="258"/>
    </row>
    <row r="11026" spans="1:7" ht="15.75">
      <c r="A11026" s="126"/>
      <c r="B11026" s="257"/>
      <c r="C11026" s="95"/>
      <c r="D11026" s="95"/>
      <c r="E11026" s="95"/>
      <c r="F11026" s="95"/>
      <c r="G11026" s="258"/>
    </row>
    <row r="11027" spans="1:7" ht="15.75">
      <c r="A11027" s="126"/>
      <c r="B11027" s="257"/>
      <c r="C11027" s="95"/>
      <c r="D11027" s="95"/>
      <c r="E11027" s="95"/>
      <c r="F11027" s="95"/>
      <c r="G11027" s="258"/>
    </row>
    <row r="11028" spans="1:7" ht="15.75">
      <c r="A11028" s="126"/>
      <c r="B11028" s="257"/>
      <c r="C11028" s="95"/>
      <c r="D11028" s="95"/>
      <c r="E11028" s="95"/>
      <c r="F11028" s="95"/>
      <c r="G11028" s="258"/>
    </row>
    <row r="11029" spans="1:7" ht="15.75">
      <c r="A11029" s="126"/>
      <c r="B11029" s="257"/>
      <c r="C11029" s="95"/>
      <c r="D11029" s="95"/>
      <c r="E11029" s="95"/>
      <c r="F11029" s="95"/>
      <c r="G11029" s="258"/>
    </row>
    <row r="11030" spans="1:7" ht="15.75">
      <c r="A11030" s="126"/>
      <c r="B11030" s="257"/>
      <c r="C11030" s="95"/>
      <c r="D11030" s="95"/>
      <c r="E11030" s="95"/>
      <c r="F11030" s="95"/>
      <c r="G11030" s="258"/>
    </row>
    <row r="11031" spans="1:7" ht="15.75">
      <c r="A11031" s="126"/>
      <c r="B11031" s="257"/>
      <c r="C11031" s="95"/>
      <c r="D11031" s="95"/>
      <c r="E11031" s="95"/>
      <c r="F11031" s="95"/>
      <c r="G11031" s="258"/>
    </row>
    <row r="11032" spans="1:7" ht="15.75">
      <c r="A11032" s="126"/>
      <c r="B11032" s="257"/>
      <c r="C11032" s="95"/>
      <c r="D11032" s="95"/>
      <c r="E11032" s="95"/>
      <c r="F11032" s="95"/>
      <c r="G11032" s="258"/>
    </row>
    <row r="11033" spans="1:7" ht="15.75">
      <c r="A11033" s="126"/>
      <c r="B11033" s="257"/>
      <c r="C11033" s="95"/>
      <c r="D11033" s="95"/>
      <c r="E11033" s="95"/>
      <c r="F11033" s="95"/>
      <c r="G11033" s="258"/>
    </row>
    <row r="11034" spans="1:7" ht="15.75">
      <c r="A11034" s="126"/>
      <c r="B11034" s="257"/>
      <c r="C11034" s="95"/>
      <c r="D11034" s="95"/>
      <c r="E11034" s="95"/>
      <c r="F11034" s="95"/>
      <c r="G11034" s="258"/>
    </row>
    <row r="11035" spans="1:7" ht="15.75">
      <c r="A11035" s="126"/>
      <c r="B11035" s="257"/>
      <c r="C11035" s="95"/>
      <c r="D11035" s="95"/>
      <c r="E11035" s="95"/>
      <c r="F11035" s="95"/>
      <c r="G11035" s="258"/>
    </row>
    <row r="11036" spans="1:7" ht="15.75">
      <c r="A11036" s="126"/>
      <c r="B11036" s="257"/>
      <c r="C11036" s="95"/>
      <c r="D11036" s="95"/>
      <c r="E11036" s="95"/>
      <c r="F11036" s="95"/>
      <c r="G11036" s="258"/>
    </row>
    <row r="11037" spans="1:7" ht="15.75">
      <c r="A11037" s="126"/>
      <c r="B11037" s="257"/>
      <c r="C11037" s="95"/>
      <c r="D11037" s="95"/>
      <c r="E11037" s="95"/>
      <c r="F11037" s="95"/>
      <c r="G11037" s="258"/>
    </row>
    <row r="11038" spans="1:7" ht="15.75">
      <c r="A11038" s="126"/>
      <c r="B11038" s="257"/>
      <c r="C11038" s="95"/>
      <c r="D11038" s="95"/>
      <c r="E11038" s="95"/>
      <c r="F11038" s="95"/>
      <c r="G11038" s="258"/>
    </row>
    <row r="11039" spans="1:7" ht="15.75">
      <c r="A11039" s="126"/>
      <c r="B11039" s="257"/>
      <c r="C11039" s="95"/>
      <c r="D11039" s="95"/>
      <c r="E11039" s="95"/>
      <c r="F11039" s="95"/>
      <c r="G11039" s="258"/>
    </row>
    <row r="11040" spans="1:7" ht="15.75">
      <c r="A11040" s="126"/>
      <c r="B11040" s="257"/>
      <c r="C11040" s="95"/>
      <c r="D11040" s="95"/>
      <c r="E11040" s="95"/>
      <c r="F11040" s="95"/>
      <c r="G11040" s="258"/>
    </row>
    <row r="11041" spans="1:7" ht="15.75">
      <c r="A11041" s="126"/>
      <c r="B11041" s="257"/>
      <c r="C11041" s="95"/>
      <c r="D11041" s="95"/>
      <c r="E11041" s="95"/>
      <c r="F11041" s="95"/>
      <c r="G11041" s="258"/>
    </row>
    <row r="11042" spans="1:7" ht="15.75">
      <c r="A11042" s="126"/>
      <c r="B11042" s="257"/>
      <c r="C11042" s="95"/>
      <c r="D11042" s="95"/>
      <c r="E11042" s="95"/>
      <c r="F11042" s="95"/>
      <c r="G11042" s="258"/>
    </row>
    <row r="11043" spans="1:7" ht="15.75">
      <c r="A11043" s="126"/>
      <c r="B11043" s="257"/>
      <c r="C11043" s="95"/>
      <c r="D11043" s="95"/>
      <c r="E11043" s="95"/>
      <c r="F11043" s="95"/>
      <c r="G11043" s="258"/>
    </row>
    <row r="11044" spans="1:7" ht="15.75">
      <c r="A11044" s="126"/>
      <c r="B11044" s="257"/>
      <c r="C11044" s="95"/>
      <c r="D11044" s="95"/>
      <c r="E11044" s="95"/>
      <c r="F11044" s="95"/>
      <c r="G11044" s="258"/>
    </row>
    <row r="11045" spans="1:7" ht="15.75">
      <c r="A11045" s="126"/>
      <c r="B11045" s="257"/>
      <c r="C11045" s="95"/>
      <c r="D11045" s="95"/>
      <c r="E11045" s="95"/>
      <c r="F11045" s="95"/>
      <c r="G11045" s="258"/>
    </row>
    <row r="11046" spans="1:7" ht="15.75">
      <c r="A11046" s="126"/>
      <c r="B11046" s="257"/>
      <c r="C11046" s="95"/>
      <c r="D11046" s="95"/>
      <c r="E11046" s="95"/>
      <c r="F11046" s="95"/>
      <c r="G11046" s="258"/>
    </row>
    <row r="11047" spans="1:7" ht="15.75">
      <c r="A11047" s="126"/>
      <c r="B11047" s="257"/>
      <c r="C11047" s="95"/>
      <c r="D11047" s="95"/>
      <c r="E11047" s="95"/>
      <c r="F11047" s="95"/>
      <c r="G11047" s="258"/>
    </row>
    <row r="11048" spans="1:7" ht="15.75">
      <c r="A11048" s="126"/>
      <c r="B11048" s="257"/>
      <c r="C11048" s="95"/>
      <c r="D11048" s="95"/>
      <c r="E11048" s="95"/>
      <c r="F11048" s="95"/>
      <c r="G11048" s="258"/>
    </row>
    <row r="11049" spans="1:7" ht="15.75">
      <c r="A11049" s="126"/>
      <c r="B11049" s="257"/>
      <c r="C11049" s="95"/>
      <c r="D11049" s="95"/>
      <c r="E11049" s="95"/>
      <c r="F11049" s="95"/>
      <c r="G11049" s="258"/>
    </row>
    <row r="11050" spans="1:7" ht="15.75">
      <c r="A11050" s="126"/>
      <c r="B11050" s="257"/>
      <c r="C11050" s="95"/>
      <c r="D11050" s="95"/>
      <c r="E11050" s="95"/>
      <c r="F11050" s="95"/>
      <c r="G11050" s="258"/>
    </row>
    <row r="11051" spans="1:7" ht="15.75">
      <c r="A11051" s="126"/>
      <c r="B11051" s="257"/>
      <c r="C11051" s="95"/>
      <c r="D11051" s="95"/>
      <c r="E11051" s="95"/>
      <c r="F11051" s="95"/>
      <c r="G11051" s="258"/>
    </row>
    <row r="11052" spans="1:7" ht="15.75">
      <c r="A11052" s="126"/>
      <c r="B11052" s="257"/>
      <c r="C11052" s="95"/>
      <c r="D11052" s="95"/>
      <c r="E11052" s="95"/>
      <c r="F11052" s="95"/>
      <c r="G11052" s="258"/>
    </row>
    <row r="11053" spans="1:7" ht="15.75">
      <c r="A11053" s="126"/>
      <c r="B11053" s="257"/>
      <c r="C11053" s="95"/>
      <c r="D11053" s="95"/>
      <c r="E11053" s="95"/>
      <c r="F11053" s="95"/>
      <c r="G11053" s="258"/>
    </row>
    <row r="11054" spans="1:7" ht="15.75">
      <c r="A11054" s="126"/>
      <c r="B11054" s="257"/>
      <c r="C11054" s="95"/>
      <c r="D11054" s="95"/>
      <c r="E11054" s="95"/>
      <c r="F11054" s="95"/>
      <c r="G11054" s="258"/>
    </row>
    <row r="11055" spans="1:7" ht="15.75">
      <c r="A11055" s="126"/>
      <c r="B11055" s="257"/>
      <c r="C11055" s="95"/>
      <c r="D11055" s="95"/>
      <c r="E11055" s="95"/>
      <c r="F11055" s="95"/>
      <c r="G11055" s="258"/>
    </row>
    <row r="11056" spans="1:7" ht="15.75">
      <c r="A11056" s="126"/>
      <c r="B11056" s="257"/>
      <c r="C11056" s="95"/>
      <c r="D11056" s="95"/>
      <c r="E11056" s="95"/>
      <c r="F11056" s="95"/>
      <c r="G11056" s="258"/>
    </row>
    <row r="11057" spans="1:7" ht="15.75">
      <c r="A11057" s="126"/>
      <c r="B11057" s="257"/>
      <c r="C11057" s="95"/>
      <c r="D11057" s="95"/>
      <c r="E11057" s="95"/>
      <c r="F11057" s="95"/>
      <c r="G11057" s="258"/>
    </row>
    <row r="11058" spans="1:7" ht="15.75">
      <c r="A11058" s="126"/>
      <c r="B11058" s="257"/>
      <c r="C11058" s="95"/>
      <c r="D11058" s="95"/>
      <c r="E11058" s="95"/>
      <c r="F11058" s="95"/>
      <c r="G11058" s="258"/>
    </row>
    <row r="11059" spans="1:7" ht="15.75">
      <c r="A11059" s="126"/>
      <c r="B11059" s="257"/>
      <c r="C11059" s="95"/>
      <c r="D11059" s="95"/>
      <c r="E11059" s="95"/>
      <c r="F11059" s="95"/>
      <c r="G11059" s="258"/>
    </row>
    <row r="11060" spans="1:7" ht="15.75">
      <c r="A11060" s="126"/>
      <c r="B11060" s="257"/>
      <c r="C11060" s="95"/>
      <c r="D11060" s="95"/>
      <c r="E11060" s="95"/>
      <c r="F11060" s="95"/>
      <c r="G11060" s="258"/>
    </row>
    <row r="11061" spans="1:7" ht="15.75">
      <c r="A11061" s="126"/>
      <c r="B11061" s="257"/>
      <c r="C11061" s="95"/>
      <c r="D11061" s="95"/>
      <c r="E11061" s="95"/>
      <c r="F11061" s="95"/>
      <c r="G11061" s="258"/>
    </row>
    <row r="11062" spans="1:7" ht="15.75">
      <c r="A11062" s="126"/>
      <c r="B11062" s="257"/>
      <c r="C11062" s="95"/>
      <c r="D11062" s="95"/>
      <c r="E11062" s="95"/>
      <c r="F11062" s="95"/>
      <c r="G11062" s="258"/>
    </row>
    <row r="11063" spans="1:7" ht="15.75">
      <c r="A11063" s="126"/>
      <c r="B11063" s="257"/>
      <c r="C11063" s="95"/>
      <c r="D11063" s="95"/>
      <c r="E11063" s="95"/>
      <c r="F11063" s="95"/>
      <c r="G11063" s="258"/>
    </row>
    <row r="11064" spans="1:7" ht="15.75">
      <c r="A11064" s="126"/>
      <c r="B11064" s="257"/>
      <c r="C11064" s="95"/>
      <c r="D11064" s="95"/>
      <c r="E11064" s="95"/>
      <c r="F11064" s="95"/>
      <c r="G11064" s="258"/>
    </row>
    <row r="11065" spans="1:7" ht="15.75">
      <c r="A11065" s="126"/>
      <c r="B11065" s="257"/>
      <c r="C11065" s="95"/>
      <c r="D11065" s="95"/>
      <c r="E11065" s="95"/>
      <c r="F11065" s="95"/>
      <c r="G11065" s="258"/>
    </row>
    <row r="11066" spans="1:7" ht="15.75">
      <c r="A11066" s="126"/>
      <c r="B11066" s="257"/>
      <c r="C11066" s="95"/>
      <c r="D11066" s="95"/>
      <c r="E11066" s="95"/>
      <c r="F11066" s="95"/>
      <c r="G11066" s="258"/>
    </row>
    <row r="11067" spans="1:7" ht="15.75">
      <c r="A11067" s="126"/>
      <c r="B11067" s="257"/>
      <c r="C11067" s="95"/>
      <c r="D11067" s="95"/>
      <c r="E11067" s="95"/>
      <c r="F11067" s="95"/>
      <c r="G11067" s="258"/>
    </row>
    <row r="11068" spans="1:7" ht="15.75">
      <c r="A11068" s="126"/>
      <c r="B11068" s="257"/>
      <c r="C11068" s="95"/>
      <c r="D11068" s="95"/>
      <c r="E11068" s="95"/>
      <c r="F11068" s="95"/>
      <c r="G11068" s="258"/>
    </row>
    <row r="11069" spans="1:7" ht="15.75">
      <c r="A11069" s="126"/>
      <c r="B11069" s="257"/>
      <c r="C11069" s="95"/>
      <c r="D11069" s="95"/>
      <c r="E11069" s="95"/>
      <c r="F11069" s="95"/>
      <c r="G11069" s="258"/>
    </row>
    <row r="11070" spans="1:7" ht="15.75">
      <c r="A11070" s="126"/>
      <c r="B11070" s="257"/>
      <c r="C11070" s="95"/>
      <c r="D11070" s="95"/>
      <c r="E11070" s="95"/>
      <c r="F11070" s="95"/>
      <c r="G11070" s="258"/>
    </row>
    <row r="11071" spans="1:7" ht="15.75">
      <c r="A11071" s="126"/>
      <c r="B11071" s="257"/>
      <c r="C11071" s="95"/>
      <c r="D11071" s="95"/>
      <c r="E11071" s="95"/>
      <c r="F11071" s="95"/>
      <c r="G11071" s="258"/>
    </row>
    <row r="11072" spans="1:7" ht="15.75">
      <c r="A11072" s="126"/>
      <c r="B11072" s="257"/>
      <c r="C11072" s="95"/>
      <c r="D11072" s="95"/>
      <c r="E11072" s="95"/>
      <c r="F11072" s="95"/>
      <c r="G11072" s="258"/>
    </row>
    <row r="11073" spans="1:7" ht="15.75">
      <c r="A11073" s="126"/>
      <c r="B11073" s="257"/>
      <c r="C11073" s="95"/>
      <c r="D11073" s="95"/>
      <c r="E11073" s="95"/>
      <c r="F11073" s="95"/>
      <c r="G11073" s="258"/>
    </row>
    <row r="11074" spans="1:7" ht="15.75">
      <c r="A11074" s="126"/>
      <c r="B11074" s="257"/>
      <c r="C11074" s="95"/>
      <c r="D11074" s="95"/>
      <c r="E11074" s="95"/>
      <c r="F11074" s="95"/>
      <c r="G11074" s="258"/>
    </row>
    <row r="11075" spans="1:7" ht="15.75">
      <c r="A11075" s="126"/>
      <c r="B11075" s="257"/>
      <c r="C11075" s="95"/>
      <c r="D11075" s="95"/>
      <c r="E11075" s="95"/>
      <c r="F11075" s="95"/>
      <c r="G11075" s="258"/>
    </row>
    <row r="11076" spans="1:7" ht="15.75">
      <c r="A11076" s="126"/>
      <c r="B11076" s="257"/>
      <c r="C11076" s="95"/>
      <c r="D11076" s="95"/>
      <c r="E11076" s="95"/>
      <c r="F11076" s="95"/>
      <c r="G11076" s="258"/>
    </row>
    <row r="11077" spans="1:7" ht="15.75">
      <c r="A11077" s="126"/>
      <c r="B11077" s="257"/>
      <c r="C11077" s="95"/>
      <c r="D11077" s="95"/>
      <c r="E11077" s="95"/>
      <c r="F11077" s="95"/>
      <c r="G11077" s="258"/>
    </row>
    <row r="11078" spans="1:7" ht="15.75">
      <c r="A11078" s="126"/>
      <c r="B11078" s="257"/>
      <c r="C11078" s="95"/>
      <c r="D11078" s="95"/>
      <c r="E11078" s="95"/>
      <c r="F11078" s="95"/>
      <c r="G11078" s="258"/>
    </row>
    <row r="11079" spans="1:7" ht="15.75">
      <c r="A11079" s="126"/>
      <c r="B11079" s="257"/>
      <c r="C11079" s="95"/>
      <c r="D11079" s="95"/>
      <c r="E11079" s="95"/>
      <c r="F11079" s="95"/>
      <c r="G11079" s="258"/>
    </row>
    <row r="11080" spans="1:7" ht="15.75">
      <c r="A11080" s="126"/>
      <c r="B11080" s="257"/>
      <c r="C11080" s="95"/>
      <c r="D11080" s="95"/>
      <c r="E11080" s="95"/>
      <c r="F11080" s="95"/>
      <c r="G11080" s="258"/>
    </row>
    <row r="11081" spans="1:7" ht="15.75">
      <c r="A11081" s="126"/>
      <c r="B11081" s="257"/>
      <c r="C11081" s="95"/>
      <c r="D11081" s="95"/>
      <c r="E11081" s="95"/>
      <c r="F11081" s="95"/>
      <c r="G11081" s="258"/>
    </row>
    <row r="11082" spans="1:7" ht="15.75">
      <c r="A11082" s="126"/>
      <c r="B11082" s="257"/>
      <c r="C11082" s="95"/>
      <c r="D11082" s="95"/>
      <c r="E11082" s="95"/>
      <c r="F11082" s="95"/>
      <c r="G11082" s="258"/>
    </row>
    <row r="11083" spans="1:7" ht="15.75">
      <c r="A11083" s="126"/>
      <c r="B11083" s="257"/>
      <c r="C11083" s="95"/>
      <c r="D11083" s="95"/>
      <c r="E11083" s="95"/>
      <c r="F11083" s="95"/>
      <c r="G11083" s="258"/>
    </row>
    <row r="11084" spans="1:7" ht="15.75">
      <c r="A11084" s="126"/>
      <c r="B11084" s="257"/>
      <c r="C11084" s="95"/>
      <c r="D11084" s="95"/>
      <c r="E11084" s="95"/>
      <c r="F11084" s="95"/>
      <c r="G11084" s="258"/>
    </row>
    <row r="11085" spans="1:7" ht="15.75">
      <c r="A11085" s="126"/>
      <c r="B11085" s="257"/>
      <c r="C11085" s="95"/>
      <c r="D11085" s="95"/>
      <c r="E11085" s="95"/>
      <c r="F11085" s="95"/>
      <c r="G11085" s="258"/>
    </row>
    <row r="11086" spans="1:7" ht="15.75">
      <c r="A11086" s="126"/>
      <c r="B11086" s="257"/>
      <c r="C11086" s="95"/>
      <c r="D11086" s="95"/>
      <c r="E11086" s="95"/>
      <c r="F11086" s="95"/>
      <c r="G11086" s="258"/>
    </row>
    <row r="11087" spans="1:7" ht="15.75">
      <c r="A11087" s="126"/>
      <c r="B11087" s="257"/>
      <c r="C11087" s="95"/>
      <c r="D11087" s="95"/>
      <c r="E11087" s="95"/>
      <c r="F11087" s="95"/>
      <c r="G11087" s="258"/>
    </row>
    <row r="11088" spans="1:7" ht="15.75">
      <c r="A11088" s="126"/>
      <c r="B11088" s="257"/>
      <c r="C11088" s="95"/>
      <c r="D11088" s="95"/>
      <c r="E11088" s="95"/>
      <c r="F11088" s="95"/>
      <c r="G11088" s="258"/>
    </row>
    <row r="11089" spans="1:7" ht="15.75">
      <c r="A11089" s="126"/>
      <c r="B11089" s="257"/>
      <c r="C11089" s="95"/>
      <c r="D11089" s="95"/>
      <c r="E11089" s="95"/>
      <c r="F11089" s="95"/>
      <c r="G11089" s="258"/>
    </row>
    <row r="11090" spans="1:7" ht="15.75">
      <c r="A11090" s="126"/>
      <c r="B11090" s="257"/>
      <c r="C11090" s="95"/>
      <c r="D11090" s="95"/>
      <c r="E11090" s="95"/>
      <c r="F11090" s="95"/>
      <c r="G11090" s="258"/>
    </row>
    <row r="11091" spans="1:7" ht="15.75">
      <c r="A11091" s="126"/>
      <c r="B11091" s="257"/>
      <c r="C11091" s="95"/>
      <c r="D11091" s="95"/>
      <c r="E11091" s="95"/>
      <c r="F11091" s="95"/>
      <c r="G11091" s="258"/>
    </row>
    <row r="11092" spans="1:7" ht="15.75">
      <c r="A11092" s="126"/>
      <c r="B11092" s="257"/>
      <c r="C11092" s="95"/>
      <c r="D11092" s="95"/>
      <c r="E11092" s="95"/>
      <c r="F11092" s="95"/>
      <c r="G11092" s="258"/>
    </row>
    <row r="11093" spans="1:7" ht="15.75">
      <c r="A11093" s="126"/>
      <c r="B11093" s="257"/>
      <c r="C11093" s="95"/>
      <c r="D11093" s="95"/>
      <c r="E11093" s="95"/>
      <c r="F11093" s="95"/>
      <c r="G11093" s="258"/>
    </row>
    <row r="11094" spans="1:7" ht="15.75">
      <c r="A11094" s="126"/>
      <c r="B11094" s="257"/>
      <c r="C11094" s="95"/>
      <c r="D11094" s="95"/>
      <c r="E11094" s="95"/>
      <c r="F11094" s="95"/>
      <c r="G11094" s="258"/>
    </row>
    <row r="11095" spans="1:7" ht="15.75">
      <c r="A11095" s="126"/>
      <c r="B11095" s="257"/>
      <c r="C11095" s="95"/>
      <c r="D11095" s="95"/>
      <c r="E11095" s="95"/>
      <c r="F11095" s="95"/>
      <c r="G11095" s="258"/>
    </row>
    <row r="11096" spans="1:7" ht="15.75">
      <c r="A11096" s="126"/>
      <c r="B11096" s="257"/>
      <c r="C11096" s="95"/>
      <c r="D11096" s="95"/>
      <c r="E11096" s="95"/>
      <c r="F11096" s="95"/>
      <c r="G11096" s="258"/>
    </row>
    <row r="11097" spans="1:7" ht="15.75">
      <c r="A11097" s="126"/>
      <c r="B11097" s="257"/>
      <c r="C11097" s="95"/>
      <c r="D11097" s="95"/>
      <c r="E11097" s="95"/>
      <c r="F11097" s="95"/>
      <c r="G11097" s="258"/>
    </row>
    <row r="11098" spans="1:7" ht="15.75">
      <c r="A11098" s="126"/>
      <c r="B11098" s="257"/>
      <c r="C11098" s="95"/>
      <c r="D11098" s="95"/>
      <c r="E11098" s="95"/>
      <c r="F11098" s="95"/>
      <c r="G11098" s="258"/>
    </row>
    <row r="11099" spans="1:7" ht="15.75">
      <c r="A11099" s="126"/>
      <c r="B11099" s="257"/>
      <c r="C11099" s="95"/>
      <c r="D11099" s="95"/>
      <c r="E11099" s="95"/>
      <c r="F11099" s="95"/>
      <c r="G11099" s="258"/>
    </row>
    <row r="11100" spans="1:7" ht="15.75">
      <c r="A11100" s="126"/>
      <c r="B11100" s="257"/>
      <c r="C11100" s="95"/>
      <c r="D11100" s="95"/>
      <c r="E11100" s="95"/>
      <c r="F11100" s="95"/>
      <c r="G11100" s="258"/>
    </row>
    <row r="11101" spans="1:7" ht="15.75">
      <c r="A11101" s="126"/>
      <c r="B11101" s="257"/>
      <c r="C11101" s="95"/>
      <c r="D11101" s="95"/>
      <c r="E11101" s="95"/>
      <c r="F11101" s="95"/>
      <c r="G11101" s="258"/>
    </row>
    <row r="11102" spans="1:7" ht="15.75">
      <c r="A11102" s="126"/>
      <c r="B11102" s="257"/>
      <c r="C11102" s="95"/>
      <c r="D11102" s="95"/>
      <c r="E11102" s="95"/>
      <c r="F11102" s="95"/>
      <c r="G11102" s="258"/>
    </row>
    <row r="11103" spans="1:7" ht="15.75">
      <c r="A11103" s="126"/>
      <c r="B11103" s="257"/>
      <c r="C11103" s="95"/>
      <c r="D11103" s="95"/>
      <c r="E11103" s="95"/>
      <c r="F11103" s="95"/>
      <c r="G11103" s="258"/>
    </row>
    <row r="11104" spans="1:7" ht="15.75">
      <c r="A11104" s="126"/>
      <c r="B11104" s="257"/>
      <c r="C11104" s="95"/>
      <c r="D11104" s="95"/>
      <c r="E11104" s="95"/>
      <c r="F11104" s="95"/>
      <c r="G11104" s="258"/>
    </row>
    <row r="11105" spans="1:7" ht="15.75">
      <c r="A11105" s="126"/>
      <c r="B11105" s="257"/>
      <c r="C11105" s="95"/>
      <c r="D11105" s="95"/>
      <c r="E11105" s="95"/>
      <c r="F11105" s="95"/>
      <c r="G11105" s="258"/>
    </row>
    <row r="11106" spans="1:7" ht="15.75">
      <c r="A11106" s="126"/>
      <c r="B11106" s="257"/>
      <c r="C11106" s="95"/>
      <c r="D11106" s="95"/>
      <c r="E11106" s="95"/>
      <c r="F11106" s="95"/>
      <c r="G11106" s="258"/>
    </row>
    <row r="11107" spans="1:7" ht="15.75">
      <c r="A11107" s="126"/>
      <c r="B11107" s="257"/>
      <c r="C11107" s="95"/>
      <c r="D11107" s="95"/>
      <c r="E11107" s="95"/>
      <c r="F11107" s="95"/>
      <c r="G11107" s="258"/>
    </row>
    <row r="11108" spans="1:7" ht="15.75">
      <c r="A11108" s="126"/>
      <c r="B11108" s="257"/>
      <c r="C11108" s="95"/>
      <c r="D11108" s="95"/>
      <c r="E11108" s="95"/>
      <c r="F11108" s="95"/>
      <c r="G11108" s="258"/>
    </row>
    <row r="11109" spans="1:7" ht="15.75">
      <c r="A11109" s="126"/>
      <c r="B11109" s="257"/>
      <c r="C11109" s="95"/>
      <c r="D11109" s="95"/>
      <c r="E11109" s="95"/>
      <c r="F11109" s="95"/>
      <c r="G11109" s="258"/>
    </row>
    <row r="11110" spans="1:7" ht="15.75">
      <c r="A11110" s="126"/>
      <c r="B11110" s="257"/>
      <c r="C11110" s="95"/>
      <c r="D11110" s="95"/>
      <c r="E11110" s="95"/>
      <c r="F11110" s="95"/>
      <c r="G11110" s="258"/>
    </row>
    <row r="11111" spans="1:7" ht="15.75">
      <c r="A11111" s="126"/>
      <c r="B11111" s="257"/>
      <c r="C11111" s="95"/>
      <c r="D11111" s="95"/>
      <c r="E11111" s="95"/>
      <c r="F11111" s="95"/>
      <c r="G11111" s="258"/>
    </row>
    <row r="11112" spans="1:7" ht="15.75">
      <c r="A11112" s="126"/>
      <c r="B11112" s="257"/>
      <c r="C11112" s="95"/>
      <c r="D11112" s="95"/>
      <c r="E11112" s="95"/>
      <c r="F11112" s="95"/>
      <c r="G11112" s="258"/>
    </row>
    <row r="11113" spans="1:7" ht="15.75">
      <c r="A11113" s="126"/>
      <c r="B11113" s="257"/>
      <c r="C11113" s="95"/>
      <c r="D11113" s="95"/>
      <c r="E11113" s="95"/>
      <c r="F11113" s="95"/>
      <c r="G11113" s="258"/>
    </row>
    <row r="11114" spans="1:7" ht="15.75">
      <c r="A11114" s="126"/>
      <c r="B11114" s="257"/>
      <c r="C11114" s="95"/>
      <c r="D11114" s="95"/>
      <c r="E11114" s="95"/>
      <c r="F11114" s="95"/>
      <c r="G11114" s="258"/>
    </row>
    <row r="11115" spans="1:7" ht="15.75">
      <c r="A11115" s="126"/>
      <c r="B11115" s="257"/>
      <c r="C11115" s="95"/>
      <c r="D11115" s="95"/>
      <c r="E11115" s="95"/>
      <c r="F11115" s="95"/>
      <c r="G11115" s="258"/>
    </row>
    <row r="11116" spans="1:7" ht="15.75">
      <c r="A11116" s="126"/>
      <c r="B11116" s="257"/>
      <c r="C11116" s="95"/>
      <c r="D11116" s="95"/>
      <c r="E11116" s="95"/>
      <c r="F11116" s="95"/>
      <c r="G11116" s="258"/>
    </row>
    <row r="11117" spans="1:7" ht="15.75">
      <c r="A11117" s="126"/>
      <c r="B11117" s="257"/>
      <c r="C11117" s="95"/>
      <c r="D11117" s="95"/>
      <c r="E11117" s="95"/>
      <c r="F11117" s="95"/>
      <c r="G11117" s="258"/>
    </row>
    <row r="11118" spans="1:7" ht="15.75">
      <c r="A11118" s="126"/>
      <c r="B11118" s="257"/>
      <c r="C11118" s="95"/>
      <c r="D11118" s="95"/>
      <c r="E11118" s="95"/>
      <c r="F11118" s="95"/>
      <c r="G11118" s="258"/>
    </row>
    <row r="11119" spans="1:7" ht="15.75">
      <c r="A11119" s="126"/>
      <c r="B11119" s="257"/>
      <c r="C11119" s="95"/>
      <c r="D11119" s="95"/>
      <c r="E11119" s="95"/>
      <c r="F11119" s="95"/>
      <c r="G11119" s="258"/>
    </row>
    <row r="11120" spans="1:7" ht="15.75">
      <c r="A11120" s="126"/>
      <c r="B11120" s="257"/>
      <c r="C11120" s="95"/>
      <c r="D11120" s="95"/>
      <c r="E11120" s="95"/>
      <c r="F11120" s="95"/>
      <c r="G11120" s="258"/>
    </row>
    <row r="11121" spans="1:7" ht="15.75">
      <c r="A11121" s="126"/>
      <c r="B11121" s="257"/>
      <c r="C11121" s="95"/>
      <c r="D11121" s="95"/>
      <c r="E11121" s="95"/>
      <c r="F11121" s="95"/>
      <c r="G11121" s="258"/>
    </row>
    <row r="11122" spans="1:7" ht="15.75">
      <c r="A11122" s="126"/>
      <c r="B11122" s="257"/>
      <c r="C11122" s="95"/>
      <c r="D11122" s="95"/>
      <c r="E11122" s="95"/>
      <c r="F11122" s="95"/>
      <c r="G11122" s="258"/>
    </row>
    <row r="11123" spans="1:7" ht="15.75">
      <c r="A11123" s="126"/>
      <c r="B11123" s="257"/>
      <c r="C11123" s="95"/>
      <c r="D11123" s="95"/>
      <c r="E11123" s="95"/>
      <c r="F11123" s="95"/>
      <c r="G11123" s="258"/>
    </row>
    <row r="11124" spans="1:7" ht="15.75">
      <c r="A11124" s="126"/>
      <c r="B11124" s="257"/>
      <c r="C11124" s="95"/>
      <c r="D11124" s="95"/>
      <c r="E11124" s="95"/>
      <c r="F11124" s="95"/>
      <c r="G11124" s="258"/>
    </row>
    <row r="11125" spans="1:7" ht="15.75">
      <c r="A11125" s="126"/>
      <c r="B11125" s="257"/>
      <c r="C11125" s="95"/>
      <c r="D11125" s="95"/>
      <c r="E11125" s="95"/>
      <c r="F11125" s="95"/>
      <c r="G11125" s="258"/>
    </row>
    <row r="11126" spans="1:7" ht="15.75">
      <c r="A11126" s="126"/>
      <c r="B11126" s="257"/>
      <c r="C11126" s="95"/>
      <c r="D11126" s="95"/>
      <c r="E11126" s="95"/>
      <c r="F11126" s="95"/>
      <c r="G11126" s="258"/>
    </row>
    <row r="11127" spans="1:7" ht="15.75">
      <c r="A11127" s="126"/>
      <c r="B11127" s="257"/>
      <c r="C11127" s="95"/>
      <c r="D11127" s="95"/>
      <c r="E11127" s="95"/>
      <c r="F11127" s="95"/>
      <c r="G11127" s="258"/>
    </row>
    <row r="11128" spans="1:7" ht="15.75">
      <c r="A11128" s="126"/>
      <c r="B11128" s="257"/>
      <c r="C11128" s="95"/>
      <c r="D11128" s="95"/>
      <c r="E11128" s="95"/>
      <c r="F11128" s="95"/>
      <c r="G11128" s="258"/>
    </row>
    <row r="11129" spans="1:7" ht="15.75">
      <c r="A11129" s="126"/>
      <c r="B11129" s="257"/>
      <c r="C11129" s="95"/>
      <c r="D11129" s="95"/>
      <c r="E11129" s="95"/>
      <c r="F11129" s="95"/>
      <c r="G11129" s="258"/>
    </row>
    <row r="11130" spans="1:7" ht="15.75">
      <c r="A11130" s="126"/>
      <c r="B11130" s="257"/>
      <c r="C11130" s="95"/>
      <c r="D11130" s="95"/>
      <c r="E11130" s="95"/>
      <c r="F11130" s="95"/>
      <c r="G11130" s="258"/>
    </row>
    <row r="11131" spans="1:7" ht="15.75">
      <c r="A11131" s="126"/>
      <c r="B11131" s="257"/>
      <c r="C11131" s="95"/>
      <c r="D11131" s="95"/>
      <c r="E11131" s="95"/>
      <c r="F11131" s="95"/>
      <c r="G11131" s="258"/>
    </row>
    <row r="11132" spans="1:7" ht="15.75">
      <c r="A11132" s="126"/>
      <c r="B11132" s="257"/>
      <c r="C11132" s="95"/>
      <c r="D11132" s="95"/>
      <c r="E11132" s="95"/>
      <c r="F11132" s="95"/>
      <c r="G11132" s="258"/>
    </row>
    <row r="11133" spans="1:7" ht="15.75">
      <c r="A11133" s="126"/>
      <c r="B11133" s="257"/>
      <c r="C11133" s="95"/>
      <c r="D11133" s="95"/>
      <c r="E11133" s="95"/>
      <c r="F11133" s="95"/>
      <c r="G11133" s="258"/>
    </row>
    <row r="11134" spans="1:7" ht="15.75">
      <c r="A11134" s="126"/>
      <c r="B11134" s="257"/>
      <c r="C11134" s="95"/>
      <c r="D11134" s="95"/>
      <c r="E11134" s="95"/>
      <c r="F11134" s="95"/>
      <c r="G11134" s="258"/>
    </row>
    <row r="11135" spans="1:7" ht="15.75">
      <c r="A11135" s="126"/>
      <c r="B11135" s="257"/>
      <c r="C11135" s="95"/>
      <c r="D11135" s="95"/>
      <c r="E11135" s="95"/>
      <c r="F11135" s="95"/>
      <c r="G11135" s="258"/>
    </row>
    <row r="11136" spans="1:7" ht="15.75">
      <c r="A11136" s="126"/>
      <c r="B11136" s="257"/>
      <c r="C11136" s="95"/>
      <c r="D11136" s="95"/>
      <c r="E11136" s="95"/>
      <c r="F11136" s="95"/>
      <c r="G11136" s="258"/>
    </row>
    <row r="11137" spans="1:7" ht="15.75">
      <c r="A11137" s="126"/>
      <c r="B11137" s="257"/>
      <c r="C11137" s="95"/>
      <c r="D11137" s="95"/>
      <c r="E11137" s="95"/>
      <c r="F11137" s="95"/>
      <c r="G11137" s="258"/>
    </row>
    <row r="11138" spans="1:7" ht="15.75">
      <c r="A11138" s="126"/>
      <c r="B11138" s="257"/>
      <c r="C11138" s="95"/>
      <c r="D11138" s="95"/>
      <c r="E11138" s="95"/>
      <c r="F11138" s="95"/>
      <c r="G11138" s="258"/>
    </row>
    <row r="11139" spans="1:7" ht="15.75">
      <c r="A11139" s="126"/>
      <c r="B11139" s="257"/>
      <c r="C11139" s="95"/>
      <c r="D11139" s="95"/>
      <c r="E11139" s="95"/>
      <c r="F11139" s="95"/>
      <c r="G11139" s="258"/>
    </row>
    <row r="11140" spans="1:7" ht="15.75">
      <c r="A11140" s="126"/>
      <c r="B11140" s="257"/>
      <c r="C11140" s="95"/>
      <c r="D11140" s="95"/>
      <c r="E11140" s="95"/>
      <c r="F11140" s="95"/>
      <c r="G11140" s="258"/>
    </row>
    <row r="11141" spans="1:7" ht="15.75">
      <c r="A11141" s="126"/>
      <c r="B11141" s="257"/>
      <c r="C11141" s="95"/>
      <c r="D11141" s="95"/>
      <c r="E11141" s="95"/>
      <c r="F11141" s="95"/>
      <c r="G11141" s="258"/>
    </row>
    <row r="11142" spans="1:7" ht="15.75">
      <c r="A11142" s="126"/>
      <c r="B11142" s="257"/>
      <c r="C11142" s="95"/>
      <c r="D11142" s="95"/>
      <c r="E11142" s="95"/>
      <c r="F11142" s="95"/>
      <c r="G11142" s="258"/>
    </row>
    <row r="11143" spans="1:7" ht="15.75">
      <c r="A11143" s="126"/>
      <c r="B11143" s="257"/>
      <c r="C11143" s="95"/>
      <c r="D11143" s="95"/>
      <c r="E11143" s="95"/>
      <c r="F11143" s="95"/>
      <c r="G11143" s="258"/>
    </row>
    <row r="11144" spans="1:7" ht="15.75">
      <c r="A11144" s="126"/>
      <c r="B11144" s="257"/>
      <c r="C11144" s="95"/>
      <c r="D11144" s="95"/>
      <c r="E11144" s="95"/>
      <c r="F11144" s="95"/>
      <c r="G11144" s="258"/>
    </row>
    <row r="11145" spans="1:7" ht="15.75">
      <c r="A11145" s="126"/>
      <c r="B11145" s="257"/>
      <c r="C11145" s="95"/>
      <c r="D11145" s="95"/>
      <c r="E11145" s="95"/>
      <c r="F11145" s="95"/>
      <c r="G11145" s="258"/>
    </row>
    <row r="11146" spans="1:7" ht="15.75">
      <c r="A11146" s="126"/>
      <c r="B11146" s="257"/>
      <c r="C11146" s="95"/>
      <c r="D11146" s="95"/>
      <c r="E11146" s="95"/>
      <c r="F11146" s="95"/>
      <c r="G11146" s="258"/>
    </row>
    <row r="11147" spans="1:7" ht="15.75">
      <c r="A11147" s="126"/>
      <c r="B11147" s="257"/>
      <c r="C11147" s="95"/>
      <c r="D11147" s="95"/>
      <c r="E11147" s="95"/>
      <c r="F11147" s="95"/>
      <c r="G11147" s="258"/>
    </row>
    <row r="11148" spans="1:7" ht="15.75">
      <c r="A11148" s="126"/>
      <c r="B11148" s="257"/>
      <c r="C11148" s="95"/>
      <c r="D11148" s="95"/>
      <c r="E11148" s="95"/>
      <c r="F11148" s="95"/>
      <c r="G11148" s="258"/>
    </row>
    <row r="11149" spans="1:7" ht="15.75">
      <c r="A11149" s="126"/>
      <c r="B11149" s="257"/>
      <c r="C11149" s="95"/>
      <c r="D11149" s="95"/>
      <c r="E11149" s="95"/>
      <c r="F11149" s="95"/>
      <c r="G11149" s="258"/>
    </row>
    <row r="11150" spans="1:7" ht="15.75">
      <c r="A11150" s="126"/>
      <c r="B11150" s="257"/>
      <c r="C11150" s="95"/>
      <c r="D11150" s="95"/>
      <c r="E11150" s="95"/>
      <c r="F11150" s="95"/>
      <c r="G11150" s="258"/>
    </row>
    <row r="11151" spans="1:7" ht="15.75">
      <c r="A11151" s="126"/>
      <c r="B11151" s="257"/>
      <c r="C11151" s="95"/>
      <c r="D11151" s="95"/>
      <c r="E11151" s="95"/>
      <c r="F11151" s="95"/>
      <c r="G11151" s="258"/>
    </row>
    <row r="11152" spans="1:7" ht="15.75">
      <c r="A11152" s="126"/>
      <c r="B11152" s="257"/>
      <c r="C11152" s="95"/>
      <c r="D11152" s="95"/>
      <c r="E11152" s="95"/>
      <c r="F11152" s="95"/>
      <c r="G11152" s="258"/>
    </row>
    <row r="11153" spans="1:7" ht="15.75">
      <c r="A11153" s="126"/>
      <c r="B11153" s="257"/>
      <c r="C11153" s="95"/>
      <c r="D11153" s="95"/>
      <c r="E11153" s="95"/>
      <c r="F11153" s="95"/>
      <c r="G11153" s="258"/>
    </row>
    <row r="11154" spans="1:7" ht="15.75">
      <c r="A11154" s="126"/>
      <c r="B11154" s="257"/>
      <c r="C11154" s="95"/>
      <c r="D11154" s="95"/>
      <c r="E11154" s="95"/>
      <c r="F11154" s="95"/>
      <c r="G11154" s="258"/>
    </row>
    <row r="11155" spans="1:7" ht="15.75">
      <c r="A11155" s="126"/>
      <c r="B11155" s="257"/>
      <c r="C11155" s="95"/>
      <c r="D11155" s="95"/>
      <c r="E11155" s="95"/>
      <c r="F11155" s="95"/>
      <c r="G11155" s="258"/>
    </row>
    <row r="11156" spans="1:7" ht="15.75">
      <c r="A11156" s="126"/>
      <c r="B11156" s="257"/>
      <c r="C11156" s="95"/>
      <c r="D11156" s="95"/>
      <c r="E11156" s="95"/>
      <c r="F11156" s="95"/>
      <c r="G11156" s="258"/>
    </row>
    <row r="11157" spans="1:7" ht="15.75">
      <c r="A11157" s="126"/>
      <c r="B11157" s="257"/>
      <c r="C11157" s="95"/>
      <c r="D11157" s="95"/>
      <c r="E11157" s="95"/>
      <c r="F11157" s="95"/>
      <c r="G11157" s="258"/>
    </row>
    <row r="11158" spans="1:7" ht="15.75">
      <c r="A11158" s="126"/>
      <c r="B11158" s="257"/>
      <c r="C11158" s="95"/>
      <c r="D11158" s="95"/>
      <c r="E11158" s="95"/>
      <c r="F11158" s="95"/>
      <c r="G11158" s="258"/>
    </row>
    <row r="11159" spans="1:7" ht="15.75">
      <c r="A11159" s="126"/>
      <c r="B11159" s="257"/>
      <c r="C11159" s="95"/>
      <c r="D11159" s="95"/>
      <c r="E11159" s="95"/>
      <c r="F11159" s="95"/>
      <c r="G11159" s="258"/>
    </row>
    <row r="11160" spans="1:7" ht="15.75">
      <c r="A11160" s="126"/>
      <c r="B11160" s="257"/>
      <c r="C11160" s="95"/>
      <c r="D11160" s="95"/>
      <c r="E11160" s="95"/>
      <c r="F11160" s="95"/>
      <c r="G11160" s="258"/>
    </row>
    <row r="11161" spans="1:7" ht="15.75">
      <c r="A11161" s="126"/>
      <c r="B11161" s="257"/>
      <c r="C11161" s="95"/>
      <c r="D11161" s="95"/>
      <c r="E11161" s="95"/>
      <c r="F11161" s="95"/>
      <c r="G11161" s="258"/>
    </row>
    <row r="11162" spans="1:7" ht="15.75">
      <c r="A11162" s="126"/>
      <c r="B11162" s="257"/>
      <c r="C11162" s="95"/>
      <c r="D11162" s="95"/>
      <c r="E11162" s="95"/>
      <c r="F11162" s="95"/>
      <c r="G11162" s="258"/>
    </row>
    <row r="11163" spans="1:7" ht="15.75">
      <c r="A11163" s="126"/>
      <c r="B11163" s="257"/>
      <c r="C11163" s="95"/>
      <c r="D11163" s="95"/>
      <c r="E11163" s="95"/>
      <c r="F11163" s="95"/>
      <c r="G11163" s="258"/>
    </row>
    <row r="11164" spans="1:7" ht="15.75">
      <c r="A11164" s="126"/>
      <c r="B11164" s="257"/>
      <c r="C11164" s="95"/>
      <c r="D11164" s="95"/>
      <c r="E11164" s="95"/>
      <c r="F11164" s="95"/>
      <c r="G11164" s="258"/>
    </row>
    <row r="11165" spans="1:7" ht="15.75">
      <c r="A11165" s="126"/>
      <c r="B11165" s="257"/>
      <c r="C11165" s="95"/>
      <c r="D11165" s="95"/>
      <c r="E11165" s="95"/>
      <c r="F11165" s="95"/>
      <c r="G11165" s="258"/>
    </row>
    <row r="11166" spans="1:7" ht="15.75">
      <c r="A11166" s="126"/>
      <c r="B11166" s="257"/>
      <c r="C11166" s="95"/>
      <c r="D11166" s="95"/>
      <c r="E11166" s="95"/>
      <c r="F11166" s="95"/>
      <c r="G11166" s="258"/>
    </row>
    <row r="11167" spans="1:7" ht="15.75">
      <c r="A11167" s="126"/>
      <c r="B11167" s="257"/>
      <c r="C11167" s="95"/>
      <c r="D11167" s="95"/>
      <c r="E11167" s="95"/>
      <c r="F11167" s="95"/>
      <c r="G11167" s="258"/>
    </row>
    <row r="11168" spans="1:7" ht="15.75">
      <c r="A11168" s="126"/>
      <c r="B11168" s="257"/>
      <c r="C11168" s="95"/>
      <c r="D11168" s="95"/>
      <c r="E11168" s="95"/>
      <c r="F11168" s="95"/>
      <c r="G11168" s="258"/>
    </row>
    <row r="11169" spans="1:7" ht="15.75">
      <c r="A11169" s="126"/>
      <c r="B11169" s="257"/>
      <c r="C11169" s="95"/>
      <c r="D11169" s="95"/>
      <c r="E11169" s="95"/>
      <c r="F11169" s="95"/>
      <c r="G11169" s="258"/>
    </row>
    <row r="11170" spans="1:7" ht="15.75">
      <c r="A11170" s="126"/>
      <c r="B11170" s="257"/>
      <c r="C11170" s="95"/>
      <c r="D11170" s="95"/>
      <c r="E11170" s="95"/>
      <c r="F11170" s="95"/>
      <c r="G11170" s="258"/>
    </row>
    <row r="11171" spans="1:7" ht="15.75">
      <c r="A11171" s="126"/>
      <c r="B11171" s="257"/>
      <c r="C11171" s="95"/>
      <c r="D11171" s="95"/>
      <c r="E11171" s="95"/>
      <c r="F11171" s="95"/>
      <c r="G11171" s="258"/>
    </row>
    <row r="11172" spans="1:7" ht="15.75">
      <c r="A11172" s="126"/>
      <c r="B11172" s="257"/>
      <c r="C11172" s="95"/>
      <c r="D11172" s="95"/>
      <c r="E11172" s="95"/>
      <c r="F11172" s="95"/>
      <c r="G11172" s="258"/>
    </row>
    <row r="11173" spans="1:7" ht="15.75">
      <c r="A11173" s="126"/>
      <c r="B11173" s="257"/>
      <c r="C11173" s="95"/>
      <c r="D11173" s="95"/>
      <c r="E11173" s="95"/>
      <c r="F11173" s="95"/>
      <c r="G11173" s="258"/>
    </row>
    <row r="11174" spans="1:7" ht="15.75">
      <c r="A11174" s="126"/>
      <c r="B11174" s="257"/>
      <c r="C11174" s="95"/>
      <c r="D11174" s="95"/>
      <c r="E11174" s="95"/>
      <c r="F11174" s="95"/>
      <c r="G11174" s="258"/>
    </row>
    <row r="11175" spans="1:7" ht="15.75">
      <c r="A11175" s="126"/>
      <c r="B11175" s="257"/>
      <c r="C11175" s="95"/>
      <c r="D11175" s="95"/>
      <c r="E11175" s="95"/>
      <c r="F11175" s="95"/>
      <c r="G11175" s="258"/>
    </row>
    <row r="11176" spans="1:7" ht="15.75">
      <c r="A11176" s="126"/>
      <c r="B11176" s="257"/>
      <c r="C11176" s="95"/>
      <c r="D11176" s="95"/>
      <c r="E11176" s="95"/>
      <c r="F11176" s="95"/>
      <c r="G11176" s="258"/>
    </row>
    <row r="11177" spans="1:7" ht="15.75">
      <c r="A11177" s="126"/>
      <c r="B11177" s="257"/>
      <c r="C11177" s="95"/>
      <c r="D11177" s="95"/>
      <c r="E11177" s="95"/>
      <c r="F11177" s="95"/>
      <c r="G11177" s="258"/>
    </row>
    <row r="11178" spans="1:7" ht="15.75">
      <c r="A11178" s="126"/>
      <c r="B11178" s="257"/>
      <c r="C11178" s="95"/>
      <c r="D11178" s="95"/>
      <c r="E11178" s="95"/>
      <c r="F11178" s="95"/>
      <c r="G11178" s="258"/>
    </row>
    <row r="11179" spans="1:7" ht="15.75">
      <c r="A11179" s="126"/>
      <c r="B11179" s="257"/>
      <c r="C11179" s="95"/>
      <c r="D11179" s="95"/>
      <c r="E11179" s="95"/>
      <c r="F11179" s="95"/>
      <c r="G11179" s="258"/>
    </row>
    <row r="11180" spans="1:7" ht="15.75">
      <c r="A11180" s="126"/>
      <c r="B11180" s="257"/>
      <c r="C11180" s="95"/>
      <c r="D11180" s="95"/>
      <c r="E11180" s="95"/>
      <c r="F11180" s="95"/>
      <c r="G11180" s="258"/>
    </row>
    <row r="11181" spans="1:7" ht="15.75">
      <c r="A11181" s="126"/>
      <c r="B11181" s="257"/>
      <c r="C11181" s="95"/>
      <c r="D11181" s="95"/>
      <c r="E11181" s="95"/>
      <c r="F11181" s="95"/>
      <c r="G11181" s="258"/>
    </row>
    <row r="11182" spans="1:7" ht="15.75">
      <c r="A11182" s="126"/>
      <c r="B11182" s="257"/>
      <c r="C11182" s="95"/>
      <c r="D11182" s="95"/>
      <c r="E11182" s="95"/>
      <c r="F11182" s="95"/>
      <c r="G11182" s="258"/>
    </row>
    <row r="11183" spans="1:7" ht="15.75">
      <c r="A11183" s="126"/>
      <c r="B11183" s="257"/>
      <c r="C11183" s="95"/>
      <c r="D11183" s="95"/>
      <c r="E11183" s="95"/>
      <c r="F11183" s="95"/>
      <c r="G11183" s="258"/>
    </row>
    <row r="11184" spans="1:7" ht="15.75">
      <c r="A11184" s="126"/>
      <c r="B11184" s="257"/>
      <c r="C11184" s="95"/>
      <c r="D11184" s="95"/>
      <c r="E11184" s="95"/>
      <c r="F11184" s="95"/>
      <c r="G11184" s="258"/>
    </row>
    <row r="11185" spans="1:7" ht="15.75">
      <c r="A11185" s="126"/>
      <c r="B11185" s="257"/>
      <c r="C11185" s="95"/>
      <c r="D11185" s="95"/>
      <c r="E11185" s="95"/>
      <c r="F11185" s="95"/>
      <c r="G11185" s="258"/>
    </row>
    <row r="11186" spans="1:7" ht="15.75">
      <c r="A11186" s="126"/>
      <c r="B11186" s="257"/>
      <c r="C11186" s="95"/>
      <c r="D11186" s="95"/>
      <c r="E11186" s="95"/>
      <c r="F11186" s="95"/>
      <c r="G11186" s="258"/>
    </row>
    <row r="11187" spans="1:7" ht="15.75">
      <c r="A11187" s="126"/>
      <c r="B11187" s="257"/>
      <c r="C11187" s="95"/>
      <c r="D11187" s="95"/>
      <c r="E11187" s="95"/>
      <c r="F11187" s="95"/>
      <c r="G11187" s="258"/>
    </row>
    <row r="11188" spans="1:7" ht="15.75">
      <c r="A11188" s="126"/>
      <c r="B11188" s="257"/>
      <c r="C11188" s="95"/>
      <c r="D11188" s="95"/>
      <c r="E11188" s="95"/>
      <c r="F11188" s="95"/>
      <c r="G11188" s="258"/>
    </row>
    <row r="11189" spans="1:7" ht="15.75">
      <c r="A11189" s="126"/>
      <c r="B11189" s="257"/>
      <c r="C11189" s="95"/>
      <c r="D11189" s="95"/>
      <c r="E11189" s="95"/>
      <c r="F11189" s="95"/>
      <c r="G11189" s="258"/>
    </row>
    <row r="11190" spans="1:7" ht="15.75">
      <c r="A11190" s="126"/>
      <c r="B11190" s="257"/>
      <c r="C11190" s="95"/>
      <c r="D11190" s="95"/>
      <c r="E11190" s="95"/>
      <c r="F11190" s="95"/>
      <c r="G11190" s="258"/>
    </row>
    <row r="11191" spans="1:7" ht="15.75">
      <c r="A11191" s="126"/>
      <c r="B11191" s="257"/>
      <c r="C11191" s="95"/>
      <c r="D11191" s="95"/>
      <c r="E11191" s="95"/>
      <c r="F11191" s="95"/>
      <c r="G11191" s="258"/>
    </row>
    <row r="11192" spans="1:7" ht="15.75">
      <c r="A11192" s="126"/>
      <c r="B11192" s="257"/>
      <c r="C11192" s="95"/>
      <c r="D11192" s="95"/>
      <c r="E11192" s="95"/>
      <c r="F11192" s="95"/>
      <c r="G11192" s="258"/>
    </row>
    <row r="11193" spans="1:7" ht="15.75">
      <c r="A11193" s="126"/>
      <c r="B11193" s="257"/>
      <c r="C11193" s="95"/>
      <c r="D11193" s="95"/>
      <c r="E11193" s="95"/>
      <c r="F11193" s="95"/>
      <c r="G11193" s="258"/>
    </row>
    <row r="11194" spans="1:7" ht="15.75">
      <c r="A11194" s="126"/>
      <c r="B11194" s="257"/>
      <c r="C11194" s="95"/>
      <c r="D11194" s="95"/>
      <c r="E11194" s="95"/>
      <c r="F11194" s="95"/>
      <c r="G11194" s="258"/>
    </row>
    <row r="11195" spans="1:7" ht="15.75">
      <c r="A11195" s="126"/>
      <c r="B11195" s="257"/>
      <c r="C11195" s="95"/>
      <c r="D11195" s="95"/>
      <c r="E11195" s="95"/>
      <c r="F11195" s="95"/>
      <c r="G11195" s="258"/>
    </row>
    <row r="11196" spans="1:7" ht="15.75">
      <c r="A11196" s="126"/>
      <c r="B11196" s="257"/>
      <c r="C11196" s="95"/>
      <c r="D11196" s="95"/>
      <c r="E11196" s="95"/>
      <c r="F11196" s="95"/>
      <c r="G11196" s="258"/>
    </row>
    <row r="11197" spans="1:7" ht="15.75">
      <c r="A11197" s="126"/>
      <c r="B11197" s="257"/>
      <c r="C11197" s="95"/>
      <c r="D11197" s="95"/>
      <c r="E11197" s="95"/>
      <c r="F11197" s="95"/>
      <c r="G11197" s="258"/>
    </row>
    <row r="11198" spans="1:7" ht="15.75">
      <c r="A11198" s="126"/>
      <c r="B11198" s="257"/>
      <c r="C11198" s="95"/>
      <c r="D11198" s="95"/>
      <c r="E11198" s="95"/>
      <c r="F11198" s="95"/>
      <c r="G11198" s="258"/>
    </row>
    <row r="11199" spans="1:7" ht="15.75">
      <c r="A11199" s="126"/>
      <c r="B11199" s="257"/>
      <c r="C11199" s="95"/>
      <c r="D11199" s="95"/>
      <c r="E11199" s="95"/>
      <c r="F11199" s="95"/>
      <c r="G11199" s="258"/>
    </row>
    <row r="11200" spans="1:7" ht="15.75">
      <c r="A11200" s="126"/>
      <c r="B11200" s="257"/>
      <c r="C11200" s="95"/>
      <c r="D11200" s="95"/>
      <c r="E11200" s="95"/>
      <c r="F11200" s="95"/>
      <c r="G11200" s="258"/>
    </row>
    <row r="11201" spans="1:7" ht="15.75">
      <c r="A11201" s="126"/>
      <c r="B11201" s="257"/>
      <c r="C11201" s="95"/>
      <c r="D11201" s="95"/>
      <c r="E11201" s="95"/>
      <c r="F11201" s="95"/>
      <c r="G11201" s="258"/>
    </row>
    <row r="11202" spans="1:7" ht="15.75">
      <c r="A11202" s="126"/>
      <c r="B11202" s="257"/>
      <c r="C11202" s="95"/>
      <c r="D11202" s="95"/>
      <c r="E11202" s="95"/>
      <c r="F11202" s="95"/>
      <c r="G11202" s="258"/>
    </row>
    <row r="11203" spans="1:7" ht="15.75">
      <c r="A11203" s="126"/>
      <c r="B11203" s="257"/>
      <c r="C11203" s="95"/>
      <c r="D11203" s="95"/>
      <c r="E11203" s="95"/>
      <c r="F11203" s="95"/>
      <c r="G11203" s="258"/>
    </row>
    <row r="11204" spans="1:7" ht="15.75">
      <c r="A11204" s="126"/>
      <c r="B11204" s="257"/>
      <c r="C11204" s="95"/>
      <c r="D11204" s="95"/>
      <c r="E11204" s="95"/>
      <c r="F11204" s="95"/>
      <c r="G11204" s="258"/>
    </row>
    <row r="11205" spans="1:7" ht="15.75">
      <c r="A11205" s="126"/>
      <c r="B11205" s="257"/>
      <c r="C11205" s="95"/>
      <c r="D11205" s="95"/>
      <c r="E11205" s="95"/>
      <c r="F11205" s="95"/>
      <c r="G11205" s="258"/>
    </row>
    <row r="11206" spans="1:7" ht="15.75">
      <c r="A11206" s="126"/>
      <c r="B11206" s="257"/>
      <c r="C11206" s="95"/>
      <c r="D11206" s="95"/>
      <c r="E11206" s="95"/>
      <c r="F11206" s="95"/>
      <c r="G11206" s="258"/>
    </row>
    <row r="11207" spans="1:7" ht="15.75">
      <c r="A11207" s="126"/>
      <c r="B11207" s="257"/>
      <c r="C11207" s="95"/>
      <c r="D11207" s="95"/>
      <c r="E11207" s="95"/>
      <c r="F11207" s="95"/>
      <c r="G11207" s="258"/>
    </row>
    <row r="11208" spans="1:7" ht="15.75">
      <c r="A11208" s="126"/>
      <c r="B11208" s="257"/>
      <c r="C11208" s="95"/>
      <c r="D11208" s="95"/>
      <c r="E11208" s="95"/>
      <c r="F11208" s="95"/>
      <c r="G11208" s="258"/>
    </row>
    <row r="11209" spans="1:7" ht="15.75">
      <c r="A11209" s="126"/>
      <c r="B11209" s="257"/>
      <c r="C11209" s="95"/>
      <c r="D11209" s="95"/>
      <c r="E11209" s="95"/>
      <c r="F11209" s="95"/>
      <c r="G11209" s="258"/>
    </row>
    <row r="11210" spans="1:7" ht="15.75">
      <c r="A11210" s="126"/>
      <c r="B11210" s="257"/>
      <c r="C11210" s="95"/>
      <c r="D11210" s="95"/>
      <c r="E11210" s="95"/>
      <c r="F11210" s="95"/>
      <c r="G11210" s="258"/>
    </row>
    <row r="11211" spans="1:7" ht="15.75">
      <c r="A11211" s="126"/>
      <c r="B11211" s="257"/>
      <c r="C11211" s="95"/>
      <c r="D11211" s="95"/>
      <c r="E11211" s="95"/>
      <c r="F11211" s="95"/>
      <c r="G11211" s="258"/>
    </row>
    <row r="11212" spans="1:7" ht="15.75">
      <c r="A11212" s="126"/>
      <c r="B11212" s="257"/>
      <c r="C11212" s="95"/>
      <c r="D11212" s="95"/>
      <c r="E11212" s="95"/>
      <c r="F11212" s="95"/>
      <c r="G11212" s="258"/>
    </row>
    <row r="11213" spans="1:7" ht="15.75">
      <c r="A11213" s="126"/>
      <c r="B11213" s="257"/>
      <c r="C11213" s="95"/>
      <c r="D11213" s="95"/>
      <c r="E11213" s="95"/>
      <c r="F11213" s="95"/>
      <c r="G11213" s="258"/>
    </row>
    <row r="11214" spans="1:7" ht="15.75">
      <c r="A11214" s="126"/>
      <c r="B11214" s="257"/>
      <c r="C11214" s="95"/>
      <c r="D11214" s="95"/>
      <c r="E11214" s="95"/>
      <c r="F11214" s="95"/>
      <c r="G11214" s="258"/>
    </row>
    <row r="11215" spans="1:7" ht="15.75">
      <c r="A11215" s="126"/>
      <c r="B11215" s="257"/>
      <c r="C11215" s="95"/>
      <c r="D11215" s="95"/>
      <c r="E11215" s="95"/>
      <c r="F11215" s="95"/>
      <c r="G11215" s="258"/>
    </row>
    <row r="11216" spans="1:7" ht="15.75">
      <c r="A11216" s="126"/>
      <c r="B11216" s="257"/>
      <c r="C11216" s="95"/>
      <c r="D11216" s="95"/>
      <c r="E11216" s="95"/>
      <c r="F11216" s="95"/>
      <c r="G11216" s="258"/>
    </row>
    <row r="11217" spans="1:7" ht="15.75">
      <c r="A11217" s="126"/>
      <c r="B11217" s="257"/>
      <c r="C11217" s="95"/>
      <c r="D11217" s="95"/>
      <c r="E11217" s="95"/>
      <c r="F11217" s="95"/>
      <c r="G11217" s="258"/>
    </row>
    <row r="11218" spans="1:7" ht="15.75">
      <c r="A11218" s="126"/>
      <c r="B11218" s="257"/>
      <c r="C11218" s="95"/>
      <c r="D11218" s="95"/>
      <c r="E11218" s="95"/>
      <c r="F11218" s="95"/>
      <c r="G11218" s="258"/>
    </row>
    <row r="11219" spans="1:7" ht="15.75">
      <c r="A11219" s="126"/>
      <c r="B11219" s="257"/>
      <c r="C11219" s="95"/>
      <c r="D11219" s="95"/>
      <c r="E11219" s="95"/>
      <c r="F11219" s="95"/>
      <c r="G11219" s="258"/>
    </row>
    <row r="11220" spans="1:7" ht="15.75">
      <c r="A11220" s="126"/>
      <c r="B11220" s="257"/>
      <c r="C11220" s="95"/>
      <c r="D11220" s="95"/>
      <c r="E11220" s="95"/>
      <c r="F11220" s="95"/>
      <c r="G11220" s="258"/>
    </row>
    <row r="11221" spans="1:7" ht="15.75">
      <c r="A11221" s="126"/>
      <c r="B11221" s="257"/>
      <c r="C11221" s="95"/>
      <c r="D11221" s="95"/>
      <c r="E11221" s="95"/>
      <c r="F11221" s="95"/>
      <c r="G11221" s="258"/>
    </row>
    <row r="11222" spans="1:7" ht="15.75">
      <c r="A11222" s="126"/>
      <c r="B11222" s="257"/>
      <c r="C11222" s="95"/>
      <c r="D11222" s="95"/>
      <c r="E11222" s="95"/>
      <c r="F11222" s="95"/>
      <c r="G11222" s="258"/>
    </row>
    <row r="11223" spans="1:7" ht="15.75">
      <c r="A11223" s="126"/>
      <c r="B11223" s="257"/>
      <c r="C11223" s="95"/>
      <c r="D11223" s="95"/>
      <c r="E11223" s="95"/>
      <c r="F11223" s="95"/>
      <c r="G11223" s="258"/>
    </row>
    <row r="11224" spans="1:7" ht="15.75">
      <c r="A11224" s="126"/>
      <c r="B11224" s="257"/>
      <c r="C11224" s="95"/>
      <c r="D11224" s="95"/>
      <c r="E11224" s="95"/>
      <c r="F11224" s="95"/>
      <c r="G11224" s="258"/>
    </row>
    <row r="11225" spans="1:7" ht="15.75">
      <c r="A11225" s="126"/>
      <c r="B11225" s="257"/>
      <c r="C11225" s="95"/>
      <c r="D11225" s="95"/>
      <c r="E11225" s="95"/>
      <c r="F11225" s="95"/>
      <c r="G11225" s="258"/>
    </row>
    <row r="11226" spans="1:7" ht="15.75">
      <c r="A11226" s="126"/>
      <c r="B11226" s="257"/>
      <c r="C11226" s="95"/>
      <c r="D11226" s="95"/>
      <c r="E11226" s="95"/>
      <c r="F11226" s="95"/>
      <c r="G11226" s="258"/>
    </row>
    <row r="11227" spans="1:7" ht="15.75">
      <c r="A11227" s="126"/>
      <c r="B11227" s="257"/>
      <c r="C11227" s="95"/>
      <c r="D11227" s="95"/>
      <c r="E11227" s="95"/>
      <c r="F11227" s="95"/>
      <c r="G11227" s="258"/>
    </row>
    <row r="11228" spans="1:7" ht="15.75">
      <c r="A11228" s="126"/>
      <c r="B11228" s="257"/>
      <c r="C11228" s="95"/>
      <c r="D11228" s="95"/>
      <c r="E11228" s="95"/>
      <c r="F11228" s="95"/>
      <c r="G11228" s="258"/>
    </row>
    <row r="11229" spans="1:7" ht="15.75">
      <c r="A11229" s="126"/>
      <c r="B11229" s="257"/>
      <c r="C11229" s="95"/>
      <c r="D11229" s="95"/>
      <c r="E11229" s="95"/>
      <c r="F11229" s="95"/>
      <c r="G11229" s="258"/>
    </row>
    <row r="11230" spans="1:7" ht="15.75">
      <c r="A11230" s="126"/>
      <c r="B11230" s="257"/>
      <c r="C11230" s="95"/>
      <c r="D11230" s="95"/>
      <c r="E11230" s="95"/>
      <c r="F11230" s="95"/>
      <c r="G11230" s="258"/>
    </row>
    <row r="11231" spans="1:7" ht="15.75">
      <c r="A11231" s="126"/>
      <c r="B11231" s="257"/>
      <c r="C11231" s="95"/>
      <c r="D11231" s="95"/>
      <c r="E11231" s="95"/>
      <c r="F11231" s="95"/>
      <c r="G11231" s="258"/>
    </row>
    <row r="11232" spans="1:7" ht="15.75">
      <c r="A11232" s="126"/>
      <c r="B11232" s="257"/>
      <c r="C11232" s="95"/>
      <c r="D11232" s="95"/>
      <c r="E11232" s="95"/>
      <c r="F11232" s="95"/>
      <c r="G11232" s="258"/>
    </row>
    <row r="11233" spans="1:7" ht="15.75">
      <c r="A11233" s="126"/>
      <c r="B11233" s="257"/>
      <c r="C11233" s="95"/>
      <c r="D11233" s="95"/>
      <c r="E11233" s="95"/>
      <c r="F11233" s="95"/>
      <c r="G11233" s="258"/>
    </row>
    <row r="11234" spans="1:7" ht="15.75">
      <c r="A11234" s="126"/>
      <c r="B11234" s="257"/>
      <c r="C11234" s="95"/>
      <c r="D11234" s="95"/>
      <c r="E11234" s="95"/>
      <c r="F11234" s="95"/>
      <c r="G11234" s="258"/>
    </row>
    <row r="11235" spans="1:7" ht="15.75">
      <c r="A11235" s="126"/>
      <c r="B11235" s="257"/>
      <c r="C11235" s="95"/>
      <c r="D11235" s="95"/>
      <c r="E11235" s="95"/>
      <c r="F11235" s="95"/>
      <c r="G11235" s="258"/>
    </row>
    <row r="11236" spans="1:7" ht="15.75">
      <c r="A11236" s="126"/>
      <c r="B11236" s="257"/>
      <c r="C11236" s="95"/>
      <c r="D11236" s="95"/>
      <c r="E11236" s="95"/>
      <c r="F11236" s="95"/>
      <c r="G11236" s="258"/>
    </row>
    <row r="11237" spans="1:7" ht="15.75">
      <c r="A11237" s="126"/>
      <c r="B11237" s="257"/>
      <c r="C11237" s="95"/>
      <c r="D11237" s="95"/>
      <c r="E11237" s="95"/>
      <c r="F11237" s="95"/>
      <c r="G11237" s="258"/>
    </row>
    <row r="11238" spans="1:7" ht="15.75">
      <c r="A11238" s="126"/>
      <c r="B11238" s="257"/>
      <c r="C11238" s="95"/>
      <c r="D11238" s="95"/>
      <c r="E11238" s="95"/>
      <c r="F11238" s="95"/>
      <c r="G11238" s="258"/>
    </row>
    <row r="11239" spans="1:7" ht="15.75">
      <c r="A11239" s="126"/>
      <c r="B11239" s="257"/>
      <c r="C11239" s="95"/>
      <c r="D11239" s="95"/>
      <c r="E11239" s="95"/>
      <c r="F11239" s="95"/>
      <c r="G11239" s="258"/>
    </row>
    <row r="11240" spans="1:7" ht="15.75">
      <c r="A11240" s="126"/>
      <c r="B11240" s="257"/>
      <c r="C11240" s="95"/>
      <c r="D11240" s="95"/>
      <c r="E11240" s="95"/>
      <c r="F11240" s="95"/>
      <c r="G11240" s="258"/>
    </row>
    <row r="11241" spans="1:7" ht="15.75">
      <c r="A11241" s="126"/>
      <c r="B11241" s="257"/>
      <c r="C11241" s="95"/>
      <c r="D11241" s="95"/>
      <c r="E11241" s="95"/>
      <c r="F11241" s="95"/>
      <c r="G11241" s="258"/>
    </row>
    <row r="11242" spans="1:7" ht="15.75">
      <c r="A11242" s="126"/>
      <c r="B11242" s="257"/>
      <c r="C11242" s="95"/>
      <c r="D11242" s="95"/>
      <c r="E11242" s="95"/>
      <c r="F11242" s="95"/>
      <c r="G11242" s="258"/>
    </row>
    <row r="11243" spans="1:7" ht="15.75">
      <c r="A11243" s="126"/>
      <c r="B11243" s="257"/>
      <c r="C11243" s="95"/>
      <c r="D11243" s="95"/>
      <c r="E11243" s="95"/>
      <c r="F11243" s="95"/>
      <c r="G11243" s="258"/>
    </row>
    <row r="11244" spans="1:7" ht="15.75">
      <c r="A11244" s="126"/>
      <c r="B11244" s="257"/>
      <c r="C11244" s="95"/>
      <c r="D11244" s="95"/>
      <c r="E11244" s="95"/>
      <c r="F11244" s="95"/>
      <c r="G11244" s="258"/>
    </row>
    <row r="11245" spans="1:7" ht="15.75">
      <c r="A11245" s="126"/>
      <c r="B11245" s="257"/>
      <c r="C11245" s="95"/>
      <c r="D11245" s="95"/>
      <c r="E11245" s="95"/>
      <c r="F11245" s="95"/>
      <c r="G11245" s="258"/>
    </row>
    <row r="11246" spans="1:7" ht="15.75">
      <c r="A11246" s="126"/>
      <c r="B11246" s="257"/>
      <c r="C11246" s="95"/>
      <c r="D11246" s="95"/>
      <c r="E11246" s="95"/>
      <c r="F11246" s="95"/>
      <c r="G11246" s="258"/>
    </row>
    <row r="11247" spans="1:7" ht="15.75">
      <c r="A11247" s="126"/>
      <c r="B11247" s="257"/>
      <c r="C11247" s="95"/>
      <c r="D11247" s="95"/>
      <c r="E11247" s="95"/>
      <c r="F11247" s="95"/>
      <c r="G11247" s="258"/>
    </row>
    <row r="11248" spans="1:7" ht="15.75">
      <c r="A11248" s="126"/>
      <c r="B11248" s="257"/>
      <c r="C11248" s="95"/>
      <c r="D11248" s="95"/>
      <c r="E11248" s="95"/>
      <c r="F11248" s="95"/>
      <c r="G11248" s="258"/>
    </row>
    <row r="11249" spans="1:7" ht="15.75">
      <c r="A11249" s="126"/>
      <c r="B11249" s="257"/>
      <c r="C11249" s="95"/>
      <c r="D11249" s="95"/>
      <c r="E11249" s="95"/>
      <c r="F11249" s="95"/>
      <c r="G11249" s="258"/>
    </row>
    <row r="11250" spans="1:7" ht="15.75">
      <c r="A11250" s="126"/>
      <c r="B11250" s="257"/>
      <c r="C11250" s="95"/>
      <c r="D11250" s="95"/>
      <c r="E11250" s="95"/>
      <c r="F11250" s="95"/>
      <c r="G11250" s="258"/>
    </row>
    <row r="11251" spans="1:7" ht="15.75">
      <c r="A11251" s="126"/>
      <c r="B11251" s="257"/>
      <c r="C11251" s="95"/>
      <c r="D11251" s="95"/>
      <c r="E11251" s="95"/>
      <c r="F11251" s="95"/>
      <c r="G11251" s="258"/>
    </row>
    <row r="11252" spans="1:7" ht="15.75">
      <c r="A11252" s="126"/>
      <c r="B11252" s="257"/>
      <c r="C11252" s="95"/>
      <c r="D11252" s="95"/>
      <c r="E11252" s="95"/>
      <c r="F11252" s="95"/>
      <c r="G11252" s="258"/>
    </row>
    <row r="11253" spans="1:7" ht="15.75">
      <c r="A11253" s="126"/>
      <c r="B11253" s="257"/>
      <c r="C11253" s="95"/>
      <c r="D11253" s="95"/>
      <c r="E11253" s="95"/>
      <c r="F11253" s="95"/>
      <c r="G11253" s="258"/>
    </row>
    <row r="11254" spans="1:7" ht="15.75">
      <c r="A11254" s="126"/>
      <c r="B11254" s="257"/>
      <c r="C11254" s="95"/>
      <c r="D11254" s="95"/>
      <c r="E11254" s="95"/>
      <c r="F11254" s="95"/>
      <c r="G11254" s="258"/>
    </row>
    <row r="11255" spans="1:7" ht="15.75">
      <c r="A11255" s="126"/>
      <c r="B11255" s="257"/>
      <c r="C11255" s="95"/>
      <c r="D11255" s="95"/>
      <c r="E11255" s="95"/>
      <c r="F11255" s="95"/>
      <c r="G11255" s="258"/>
    </row>
    <row r="11256" spans="1:7" ht="15.75">
      <c r="A11256" s="126"/>
      <c r="B11256" s="257"/>
      <c r="C11256" s="95"/>
      <c r="D11256" s="95"/>
      <c r="E11256" s="95"/>
      <c r="F11256" s="95"/>
      <c r="G11256" s="258"/>
    </row>
    <row r="11257" spans="1:7" ht="15.75">
      <c r="A11257" s="126"/>
      <c r="B11257" s="257"/>
      <c r="C11257" s="95"/>
      <c r="D11257" s="95"/>
      <c r="E11257" s="95"/>
      <c r="F11257" s="95"/>
      <c r="G11257" s="258"/>
    </row>
    <row r="11258" spans="1:7" ht="15.75">
      <c r="A11258" s="126"/>
      <c r="B11258" s="257"/>
      <c r="C11258" s="95"/>
      <c r="D11258" s="95"/>
      <c r="E11258" s="95"/>
      <c r="F11258" s="95"/>
      <c r="G11258" s="258"/>
    </row>
    <row r="11259" spans="1:7" ht="15.75">
      <c r="A11259" s="126"/>
      <c r="B11259" s="257"/>
      <c r="C11259" s="95"/>
      <c r="D11259" s="95"/>
      <c r="E11259" s="95"/>
      <c r="F11259" s="95"/>
      <c r="G11259" s="258"/>
    </row>
    <row r="11260" spans="1:7" ht="15.75">
      <c r="A11260" s="126"/>
      <c r="B11260" s="257"/>
      <c r="C11260" s="95"/>
      <c r="D11260" s="95"/>
      <c r="E11260" s="95"/>
      <c r="F11260" s="95"/>
      <c r="G11260" s="258"/>
    </row>
    <row r="11261" spans="1:7" ht="15.75">
      <c r="A11261" s="126"/>
      <c r="B11261" s="257"/>
      <c r="C11261" s="95"/>
      <c r="D11261" s="95"/>
      <c r="E11261" s="95"/>
      <c r="F11261" s="95"/>
      <c r="G11261" s="258"/>
    </row>
    <row r="11262" spans="1:7" ht="15.75">
      <c r="A11262" s="126"/>
      <c r="B11262" s="257"/>
      <c r="C11262" s="95"/>
      <c r="D11262" s="95"/>
      <c r="E11262" s="95"/>
      <c r="F11262" s="95"/>
      <c r="G11262" s="258"/>
    </row>
    <row r="11263" spans="1:7" ht="15.75">
      <c r="A11263" s="126"/>
      <c r="B11263" s="257"/>
      <c r="C11263" s="95"/>
      <c r="D11263" s="95"/>
      <c r="E11263" s="95"/>
      <c r="F11263" s="95"/>
      <c r="G11263" s="258"/>
    </row>
    <row r="11264" spans="1:7" ht="15.75">
      <c r="A11264" s="126"/>
      <c r="B11264" s="257"/>
      <c r="C11264" s="95"/>
      <c r="D11264" s="95"/>
      <c r="E11264" s="95"/>
      <c r="F11264" s="95"/>
      <c r="G11264" s="258"/>
    </row>
    <row r="11265" spans="1:7" ht="15.75">
      <c r="A11265" s="126"/>
      <c r="B11265" s="257"/>
      <c r="C11265" s="95"/>
      <c r="D11265" s="95"/>
      <c r="E11265" s="95"/>
      <c r="F11265" s="95"/>
      <c r="G11265" s="258"/>
    </row>
    <row r="11266" spans="1:7" ht="15.75">
      <c r="A11266" s="126"/>
      <c r="B11266" s="257"/>
      <c r="C11266" s="95"/>
      <c r="D11266" s="95"/>
      <c r="E11266" s="95"/>
      <c r="F11266" s="95"/>
      <c r="G11266" s="258"/>
    </row>
    <row r="11267" spans="1:7" ht="15.75">
      <c r="A11267" s="126"/>
      <c r="B11267" s="257"/>
      <c r="C11267" s="95"/>
      <c r="D11267" s="95"/>
      <c r="E11267" s="95"/>
      <c r="F11267" s="95"/>
      <c r="G11267" s="258"/>
    </row>
    <row r="11268" spans="1:7" ht="15.75">
      <c r="A11268" s="126"/>
      <c r="B11268" s="257"/>
      <c r="C11268" s="95"/>
      <c r="D11268" s="95"/>
      <c r="E11268" s="95"/>
      <c r="F11268" s="95"/>
      <c r="G11268" s="258"/>
    </row>
    <row r="11269" spans="1:7" ht="15.75">
      <c r="A11269" s="126"/>
      <c r="B11269" s="257"/>
      <c r="C11269" s="95"/>
      <c r="D11269" s="95"/>
      <c r="E11269" s="95"/>
      <c r="F11269" s="95"/>
      <c r="G11269" s="258"/>
    </row>
    <row r="11270" spans="1:7" ht="15.75">
      <c r="A11270" s="126"/>
      <c r="B11270" s="257"/>
      <c r="C11270" s="95"/>
      <c r="D11270" s="95"/>
      <c r="E11270" s="95"/>
      <c r="F11270" s="95"/>
      <c r="G11270" s="258"/>
    </row>
    <row r="11271" spans="1:7" ht="15.75">
      <c r="A11271" s="126"/>
      <c r="B11271" s="257"/>
      <c r="C11271" s="95"/>
      <c r="D11271" s="95"/>
      <c r="E11271" s="95"/>
      <c r="F11271" s="95"/>
      <c r="G11271" s="258"/>
    </row>
    <row r="11272" spans="1:7" ht="15.75">
      <c r="A11272" s="126"/>
      <c r="B11272" s="257"/>
      <c r="C11272" s="95"/>
      <c r="D11272" s="95"/>
      <c r="E11272" s="95"/>
      <c r="F11272" s="95"/>
      <c r="G11272" s="258"/>
    </row>
    <row r="11273" spans="1:7" ht="15.75">
      <c r="A11273" s="126"/>
      <c r="B11273" s="257"/>
      <c r="C11273" s="95"/>
      <c r="D11273" s="95"/>
      <c r="E11273" s="95"/>
      <c r="F11273" s="95"/>
      <c r="G11273" s="258"/>
    </row>
    <row r="11274" spans="1:7" ht="15.75">
      <c r="A11274" s="126"/>
      <c r="B11274" s="257"/>
      <c r="C11274" s="95"/>
      <c r="D11274" s="95"/>
      <c r="E11274" s="95"/>
      <c r="F11274" s="95"/>
      <c r="G11274" s="258"/>
    </row>
    <row r="11275" spans="1:7" ht="15.75">
      <c r="A11275" s="126"/>
      <c r="B11275" s="257"/>
      <c r="C11275" s="95"/>
      <c r="D11275" s="95"/>
      <c r="E11275" s="95"/>
      <c r="F11275" s="95"/>
      <c r="G11275" s="258"/>
    </row>
    <row r="11276" spans="1:7" ht="15.75">
      <c r="A11276" s="126"/>
      <c r="B11276" s="257"/>
      <c r="C11276" s="95"/>
      <c r="D11276" s="95"/>
      <c r="E11276" s="95"/>
      <c r="F11276" s="95"/>
      <c r="G11276" s="258"/>
    </row>
    <row r="11277" spans="1:7" ht="15.75">
      <c r="A11277" s="126"/>
      <c r="B11277" s="257"/>
      <c r="C11277" s="95"/>
      <c r="D11277" s="95"/>
      <c r="E11277" s="95"/>
      <c r="F11277" s="95"/>
      <c r="G11277" s="258"/>
    </row>
    <row r="11278" spans="1:7" ht="15.75">
      <c r="A11278" s="126"/>
      <c r="B11278" s="257"/>
      <c r="C11278" s="95"/>
      <c r="D11278" s="95"/>
      <c r="E11278" s="95"/>
      <c r="F11278" s="95"/>
      <c r="G11278" s="258"/>
    </row>
    <row r="11279" spans="1:7" ht="15.75">
      <c r="A11279" s="126"/>
      <c r="B11279" s="257"/>
      <c r="C11279" s="95"/>
      <c r="D11279" s="95"/>
      <c r="E11279" s="95"/>
      <c r="F11279" s="95"/>
      <c r="G11279" s="258"/>
    </row>
    <row r="11280" spans="1:7" ht="15.75">
      <c r="A11280" s="126"/>
      <c r="B11280" s="257"/>
      <c r="C11280" s="95"/>
      <c r="D11280" s="95"/>
      <c r="E11280" s="95"/>
      <c r="F11280" s="95"/>
      <c r="G11280" s="258"/>
    </row>
    <row r="11281" spans="1:7" ht="15.75">
      <c r="A11281" s="126"/>
      <c r="B11281" s="257"/>
      <c r="C11281" s="95"/>
      <c r="D11281" s="95"/>
      <c r="E11281" s="95"/>
      <c r="F11281" s="95"/>
      <c r="G11281" s="258"/>
    </row>
    <row r="11282" spans="1:7" ht="15.75">
      <c r="A11282" s="126"/>
      <c r="B11282" s="257"/>
      <c r="C11282" s="95"/>
      <c r="D11282" s="95"/>
      <c r="E11282" s="95"/>
      <c r="F11282" s="95"/>
      <c r="G11282" s="258"/>
    </row>
    <row r="11283" spans="1:7" ht="15.75">
      <c r="A11283" s="126"/>
      <c r="B11283" s="257"/>
      <c r="C11283" s="95"/>
      <c r="D11283" s="95"/>
      <c r="E11283" s="95"/>
      <c r="F11283" s="95"/>
      <c r="G11283" s="258"/>
    </row>
    <row r="11284" spans="1:7" ht="15.75">
      <c r="A11284" s="126"/>
      <c r="B11284" s="257"/>
      <c r="C11284" s="95"/>
      <c r="D11284" s="95"/>
      <c r="E11284" s="95"/>
      <c r="F11284" s="95"/>
      <c r="G11284" s="258"/>
    </row>
    <row r="11285" spans="1:7" ht="15.75">
      <c r="A11285" s="126"/>
      <c r="B11285" s="257"/>
      <c r="C11285" s="95"/>
      <c r="D11285" s="95"/>
      <c r="E11285" s="95"/>
      <c r="F11285" s="95"/>
      <c r="G11285" s="258"/>
    </row>
    <row r="11286" spans="1:7" ht="15.75">
      <c r="A11286" s="126"/>
      <c r="B11286" s="257"/>
      <c r="C11286" s="95"/>
      <c r="D11286" s="95"/>
      <c r="E11286" s="95"/>
      <c r="F11286" s="95"/>
      <c r="G11286" s="258"/>
    </row>
    <row r="11287" spans="1:7" ht="15.75">
      <c r="A11287" s="126"/>
      <c r="B11287" s="257"/>
      <c r="C11287" s="95"/>
      <c r="D11287" s="95"/>
      <c r="E11287" s="95"/>
      <c r="F11287" s="95"/>
      <c r="G11287" s="258"/>
    </row>
    <row r="11288" spans="1:7" ht="15.75">
      <c r="A11288" s="126"/>
      <c r="B11288" s="257"/>
      <c r="C11288" s="95"/>
      <c r="D11288" s="95"/>
      <c r="E11288" s="95"/>
      <c r="F11288" s="95"/>
      <c r="G11288" s="258"/>
    </row>
    <row r="11289" spans="1:7" ht="15.75">
      <c r="A11289" s="126"/>
      <c r="B11289" s="257"/>
      <c r="C11289" s="95"/>
      <c r="D11289" s="95"/>
      <c r="E11289" s="95"/>
      <c r="F11289" s="95"/>
      <c r="G11289" s="258"/>
    </row>
    <row r="11290" spans="1:7" ht="15.75">
      <c r="A11290" s="126"/>
      <c r="B11290" s="257"/>
      <c r="C11290" s="95"/>
      <c r="D11290" s="95"/>
      <c r="E11290" s="95"/>
      <c r="F11290" s="95"/>
      <c r="G11290" s="258"/>
    </row>
    <row r="11291" spans="1:7" ht="15.75">
      <c r="A11291" s="126"/>
      <c r="B11291" s="257"/>
      <c r="C11291" s="95"/>
      <c r="D11291" s="95"/>
      <c r="E11291" s="95"/>
      <c r="F11291" s="95"/>
      <c r="G11291" s="258"/>
    </row>
    <row r="11292" spans="1:7" ht="15.75">
      <c r="A11292" s="126"/>
      <c r="B11292" s="257"/>
      <c r="C11292" s="95"/>
      <c r="D11292" s="95"/>
      <c r="E11292" s="95"/>
      <c r="F11292" s="95"/>
      <c r="G11292" s="258"/>
    </row>
    <row r="11293" spans="1:7" ht="15.75">
      <c r="A11293" s="126"/>
      <c r="B11293" s="257"/>
      <c r="C11293" s="95"/>
      <c r="D11293" s="95"/>
      <c r="E11293" s="95"/>
      <c r="F11293" s="95"/>
      <c r="G11293" s="258"/>
    </row>
    <row r="11294" spans="1:7" ht="15.75">
      <c r="A11294" s="126"/>
      <c r="B11294" s="257"/>
      <c r="C11294" s="95"/>
      <c r="D11294" s="95"/>
      <c r="E11294" s="95"/>
      <c r="F11294" s="95"/>
      <c r="G11294" s="258"/>
    </row>
    <row r="11295" spans="1:7" ht="15.75">
      <c r="A11295" s="126"/>
      <c r="B11295" s="257"/>
      <c r="C11295" s="95"/>
      <c r="D11295" s="95"/>
      <c r="E11295" s="95"/>
      <c r="F11295" s="95"/>
      <c r="G11295" s="258"/>
    </row>
    <row r="11296" spans="1:7" ht="15.75">
      <c r="A11296" s="126"/>
      <c r="B11296" s="257"/>
      <c r="C11296" s="95"/>
      <c r="D11296" s="95"/>
      <c r="E11296" s="95"/>
      <c r="F11296" s="95"/>
      <c r="G11296" s="258"/>
    </row>
    <row r="11297" spans="1:7" ht="15.75">
      <c r="A11297" s="126"/>
      <c r="B11297" s="257"/>
      <c r="C11297" s="95"/>
      <c r="D11297" s="95"/>
      <c r="E11297" s="95"/>
      <c r="F11297" s="95"/>
      <c r="G11297" s="258"/>
    </row>
    <row r="11298" spans="1:7" ht="15.75">
      <c r="A11298" s="126"/>
      <c r="B11298" s="257"/>
      <c r="C11298" s="95"/>
      <c r="D11298" s="95"/>
      <c r="E11298" s="95"/>
      <c r="F11298" s="95"/>
      <c r="G11298" s="258"/>
    </row>
    <row r="11299" spans="1:7" ht="15.75">
      <c r="A11299" s="126"/>
      <c r="B11299" s="257"/>
      <c r="C11299" s="95"/>
      <c r="D11299" s="95"/>
      <c r="E11299" s="95"/>
      <c r="F11299" s="95"/>
      <c r="G11299" s="258"/>
    </row>
    <row r="11300" spans="1:7" ht="15.75">
      <c r="A11300" s="126"/>
      <c r="B11300" s="257"/>
      <c r="C11300" s="95"/>
      <c r="D11300" s="95"/>
      <c r="E11300" s="95"/>
      <c r="F11300" s="95"/>
      <c r="G11300" s="258"/>
    </row>
    <row r="11301" spans="1:7" ht="15.75">
      <c r="A11301" s="126"/>
      <c r="B11301" s="257"/>
      <c r="C11301" s="95"/>
      <c r="D11301" s="95"/>
      <c r="E11301" s="95"/>
      <c r="F11301" s="95"/>
      <c r="G11301" s="258"/>
    </row>
    <row r="11302" spans="1:7" ht="15.75">
      <c r="A11302" s="126"/>
      <c r="B11302" s="257"/>
      <c r="C11302" s="95"/>
      <c r="D11302" s="95"/>
      <c r="E11302" s="95"/>
      <c r="F11302" s="95"/>
      <c r="G11302" s="258"/>
    </row>
    <row r="11303" spans="1:7" ht="15.75">
      <c r="A11303" s="126"/>
      <c r="B11303" s="257"/>
      <c r="C11303" s="95"/>
      <c r="D11303" s="95"/>
      <c r="E11303" s="95"/>
      <c r="F11303" s="95"/>
      <c r="G11303" s="258"/>
    </row>
    <row r="11304" spans="1:7" ht="15.75">
      <c r="A11304" s="126"/>
      <c r="B11304" s="257"/>
      <c r="C11304" s="95"/>
      <c r="D11304" s="95"/>
      <c r="E11304" s="95"/>
      <c r="F11304" s="95"/>
      <c r="G11304" s="258"/>
    </row>
    <row r="11305" spans="1:7" ht="15.75">
      <c r="A11305" s="126"/>
      <c r="B11305" s="257"/>
      <c r="C11305" s="95"/>
      <c r="D11305" s="95"/>
      <c r="E11305" s="95"/>
      <c r="F11305" s="95"/>
      <c r="G11305" s="258"/>
    </row>
    <row r="11306" spans="1:7" ht="15.75">
      <c r="A11306" s="126"/>
      <c r="B11306" s="257"/>
      <c r="C11306" s="95"/>
      <c r="D11306" s="95"/>
      <c r="E11306" s="95"/>
      <c r="F11306" s="95"/>
      <c r="G11306" s="258"/>
    </row>
    <row r="11307" spans="1:7" ht="15.75">
      <c r="A11307" s="126"/>
      <c r="B11307" s="257"/>
      <c r="C11307" s="95"/>
      <c r="D11307" s="95"/>
      <c r="E11307" s="95"/>
      <c r="F11307" s="95"/>
      <c r="G11307" s="258"/>
    </row>
    <row r="11308" spans="1:7" ht="15.75">
      <c r="A11308" s="126"/>
      <c r="B11308" s="257"/>
      <c r="C11308" s="95"/>
      <c r="D11308" s="95"/>
      <c r="E11308" s="95"/>
      <c r="F11308" s="95"/>
      <c r="G11308" s="258"/>
    </row>
    <row r="11309" spans="1:7" ht="15.75">
      <c r="A11309" s="126"/>
      <c r="B11309" s="257"/>
      <c r="C11309" s="95"/>
      <c r="D11309" s="95"/>
      <c r="E11309" s="95"/>
      <c r="F11309" s="95"/>
      <c r="G11309" s="258"/>
    </row>
    <row r="11310" spans="1:7" ht="15.75">
      <c r="A11310" s="126"/>
      <c r="B11310" s="257"/>
      <c r="C11310" s="95"/>
      <c r="D11310" s="95"/>
      <c r="E11310" s="95"/>
      <c r="F11310" s="95"/>
      <c r="G11310" s="258"/>
    </row>
    <row r="11311" spans="1:7" ht="15.75">
      <c r="A11311" s="126"/>
      <c r="B11311" s="257"/>
      <c r="C11311" s="95"/>
      <c r="D11311" s="95"/>
      <c r="E11311" s="95"/>
      <c r="F11311" s="95"/>
      <c r="G11311" s="258"/>
    </row>
    <row r="11312" spans="1:7" ht="15.75">
      <c r="A11312" s="126"/>
      <c r="B11312" s="257"/>
      <c r="C11312" s="95"/>
      <c r="D11312" s="95"/>
      <c r="E11312" s="95"/>
      <c r="F11312" s="95"/>
      <c r="G11312" s="258"/>
    </row>
    <row r="11313" spans="1:7" ht="15.75">
      <c r="A11313" s="126"/>
      <c r="B11313" s="257"/>
      <c r="C11313" s="95"/>
      <c r="D11313" s="95"/>
      <c r="E11313" s="95"/>
      <c r="F11313" s="95"/>
      <c r="G11313" s="258"/>
    </row>
    <row r="11314" spans="1:7" ht="15.75">
      <c r="A11314" s="126"/>
      <c r="B11314" s="257"/>
      <c r="C11314" s="95"/>
      <c r="D11314" s="95"/>
      <c r="E11314" s="95"/>
      <c r="F11314" s="95"/>
      <c r="G11314" s="258"/>
    </row>
    <row r="11315" spans="1:7" ht="15.75">
      <c r="A11315" s="126"/>
      <c r="B11315" s="257"/>
      <c r="C11315" s="95"/>
      <c r="D11315" s="95"/>
      <c r="E11315" s="95"/>
      <c r="F11315" s="95"/>
      <c r="G11315" s="258"/>
    </row>
    <row r="11316" spans="1:7" ht="15.75">
      <c r="A11316" s="126"/>
      <c r="B11316" s="257"/>
      <c r="C11316" s="95"/>
      <c r="D11316" s="95"/>
      <c r="E11316" s="95"/>
      <c r="F11316" s="95"/>
      <c r="G11316" s="258"/>
    </row>
    <row r="11317" spans="1:7" ht="15.75">
      <c r="A11317" s="126"/>
      <c r="B11317" s="257"/>
      <c r="C11317" s="95"/>
      <c r="D11317" s="95"/>
      <c r="E11317" s="95"/>
      <c r="F11317" s="95"/>
      <c r="G11317" s="258"/>
    </row>
    <row r="11318" spans="1:7" ht="15.75">
      <c r="A11318" s="126"/>
      <c r="B11318" s="257"/>
      <c r="C11318" s="95"/>
      <c r="D11318" s="95"/>
      <c r="E11318" s="95"/>
      <c r="F11318" s="95"/>
      <c r="G11318" s="258"/>
    </row>
    <row r="11319" spans="1:7" ht="15.75">
      <c r="A11319" s="126"/>
      <c r="B11319" s="257"/>
      <c r="C11319" s="95"/>
      <c r="D11319" s="95"/>
      <c r="E11319" s="95"/>
      <c r="F11319" s="95"/>
      <c r="G11319" s="258"/>
    </row>
    <row r="11320" spans="1:7" ht="15.75">
      <c r="A11320" s="126"/>
      <c r="B11320" s="257"/>
      <c r="C11320" s="95"/>
      <c r="D11320" s="95"/>
      <c r="E11320" s="95"/>
      <c r="F11320" s="95"/>
      <c r="G11320" s="258"/>
    </row>
    <row r="11321" spans="1:7" ht="15.75">
      <c r="A11321" s="126"/>
      <c r="B11321" s="257"/>
      <c r="C11321" s="95"/>
      <c r="D11321" s="95"/>
      <c r="E11321" s="95"/>
      <c r="F11321" s="95"/>
      <c r="G11321" s="258"/>
    </row>
    <row r="11322" spans="1:7" ht="15.75">
      <c r="A11322" s="126"/>
      <c r="B11322" s="257"/>
      <c r="C11322" s="95"/>
      <c r="D11322" s="95"/>
      <c r="E11322" s="95"/>
      <c r="F11322" s="95"/>
      <c r="G11322" s="258"/>
    </row>
    <row r="11323" spans="1:7" ht="15.75">
      <c r="A11323" s="126"/>
      <c r="B11323" s="257"/>
      <c r="C11323" s="95"/>
      <c r="D11323" s="95"/>
      <c r="E11323" s="95"/>
      <c r="F11323" s="95"/>
      <c r="G11323" s="258"/>
    </row>
    <row r="11324" spans="1:7" ht="15.75">
      <c r="A11324" s="126"/>
      <c r="B11324" s="257"/>
      <c r="C11324" s="95"/>
      <c r="D11324" s="95"/>
      <c r="E11324" s="95"/>
      <c r="F11324" s="95"/>
      <c r="G11324" s="258"/>
    </row>
    <row r="11325" spans="1:7" ht="15.75">
      <c r="A11325" s="126"/>
      <c r="B11325" s="257"/>
      <c r="C11325" s="95"/>
      <c r="D11325" s="95"/>
      <c r="E11325" s="95"/>
      <c r="F11325" s="95"/>
      <c r="G11325" s="258"/>
    </row>
    <row r="11326" spans="1:7" ht="15.75">
      <c r="A11326" s="126"/>
      <c r="B11326" s="257"/>
      <c r="C11326" s="95"/>
      <c r="D11326" s="95"/>
      <c r="E11326" s="95"/>
      <c r="F11326" s="95"/>
      <c r="G11326" s="258"/>
    </row>
    <row r="11327" spans="1:7" ht="15.75">
      <c r="A11327" s="126"/>
      <c r="B11327" s="257"/>
      <c r="C11327" s="95"/>
      <c r="D11327" s="95"/>
      <c r="E11327" s="95"/>
      <c r="F11327" s="95"/>
      <c r="G11327" s="258"/>
    </row>
    <row r="11328" spans="1:7" ht="15.75">
      <c r="A11328" s="126"/>
      <c r="B11328" s="257"/>
      <c r="C11328" s="95"/>
      <c r="D11328" s="95"/>
      <c r="E11328" s="95"/>
      <c r="F11328" s="95"/>
      <c r="G11328" s="258"/>
    </row>
    <row r="11329" spans="1:7" ht="15.75">
      <c r="A11329" s="126"/>
      <c r="B11329" s="257"/>
      <c r="C11329" s="95"/>
      <c r="D11329" s="95"/>
      <c r="E11329" s="95"/>
      <c r="F11329" s="95"/>
      <c r="G11329" s="258"/>
    </row>
    <row r="11330" spans="1:7" ht="15.75">
      <c r="A11330" s="126"/>
      <c r="B11330" s="257"/>
      <c r="C11330" s="95"/>
      <c r="D11330" s="95"/>
      <c r="E11330" s="95"/>
      <c r="F11330" s="95"/>
      <c r="G11330" s="258"/>
    </row>
    <row r="11331" spans="1:7" ht="15.75">
      <c r="A11331" s="126"/>
      <c r="B11331" s="257"/>
      <c r="C11331" s="95"/>
      <c r="D11331" s="95"/>
      <c r="E11331" s="95"/>
      <c r="F11331" s="95"/>
      <c r="G11331" s="258"/>
    </row>
    <row r="11332" spans="1:7" ht="15.75">
      <c r="A11332" s="126"/>
      <c r="B11332" s="257"/>
      <c r="C11332" s="95"/>
      <c r="D11332" s="95"/>
      <c r="E11332" s="95"/>
      <c r="F11332" s="95"/>
      <c r="G11332" s="258"/>
    </row>
    <row r="11333" spans="1:7" ht="15.75">
      <c r="A11333" s="126"/>
      <c r="B11333" s="257"/>
      <c r="C11333" s="95"/>
      <c r="D11333" s="95"/>
      <c r="E11333" s="95"/>
      <c r="F11333" s="95"/>
      <c r="G11333" s="258"/>
    </row>
    <row r="11334" spans="1:7" ht="15.75">
      <c r="A11334" s="126"/>
      <c r="B11334" s="257"/>
      <c r="C11334" s="95"/>
      <c r="D11334" s="95"/>
      <c r="E11334" s="95"/>
      <c r="F11334" s="95"/>
      <c r="G11334" s="258"/>
    </row>
    <row r="11335" spans="1:7" ht="15.75">
      <c r="A11335" s="126"/>
      <c r="B11335" s="257"/>
      <c r="C11335" s="95"/>
      <c r="D11335" s="95"/>
      <c r="E11335" s="95"/>
      <c r="F11335" s="95"/>
      <c r="G11335" s="258"/>
    </row>
    <row r="11336" spans="1:7" ht="15.75">
      <c r="A11336" s="126"/>
      <c r="B11336" s="257"/>
      <c r="C11336" s="95"/>
      <c r="D11336" s="95"/>
      <c r="E11336" s="95"/>
      <c r="F11336" s="95"/>
      <c r="G11336" s="258"/>
    </row>
    <row r="11337" spans="1:7" ht="15.75">
      <c r="A11337" s="126"/>
      <c r="B11337" s="257"/>
      <c r="C11337" s="95"/>
      <c r="D11337" s="95"/>
      <c r="E11337" s="95"/>
      <c r="F11337" s="95"/>
      <c r="G11337" s="258"/>
    </row>
    <row r="11338" spans="1:7" ht="15.75">
      <c r="A11338" s="126"/>
      <c r="B11338" s="257"/>
      <c r="C11338" s="95"/>
      <c r="D11338" s="95"/>
      <c r="E11338" s="95"/>
      <c r="F11338" s="95"/>
      <c r="G11338" s="258"/>
    </row>
    <row r="11339" spans="1:7" ht="15.75">
      <c r="A11339" s="126"/>
      <c r="B11339" s="257"/>
      <c r="C11339" s="95"/>
      <c r="D11339" s="95"/>
      <c r="E11339" s="95"/>
      <c r="F11339" s="95"/>
      <c r="G11339" s="258"/>
    </row>
    <row r="11340" spans="1:7" ht="15.75">
      <c r="A11340" s="126"/>
      <c r="B11340" s="257"/>
      <c r="C11340" s="95"/>
      <c r="D11340" s="95"/>
      <c r="E11340" s="95"/>
      <c r="F11340" s="95"/>
      <c r="G11340" s="258"/>
    </row>
    <row r="11341" spans="1:7" ht="15.75">
      <c r="A11341" s="126"/>
      <c r="B11341" s="257"/>
      <c r="C11341" s="95"/>
      <c r="D11341" s="95"/>
      <c r="E11341" s="95"/>
      <c r="F11341" s="95"/>
      <c r="G11341" s="258"/>
    </row>
    <row r="11342" spans="1:7" ht="15.75">
      <c r="A11342" s="126"/>
      <c r="B11342" s="257"/>
      <c r="C11342" s="95"/>
      <c r="D11342" s="95"/>
      <c r="E11342" s="95"/>
      <c r="F11342" s="95"/>
      <c r="G11342" s="258"/>
    </row>
    <row r="11343" spans="1:7" ht="15.75">
      <c r="A11343" s="126"/>
      <c r="B11343" s="257"/>
      <c r="C11343" s="95"/>
      <c r="D11343" s="95"/>
      <c r="E11343" s="95"/>
      <c r="F11343" s="95"/>
      <c r="G11343" s="258"/>
    </row>
    <row r="11344" spans="1:7" ht="15.75">
      <c r="A11344" s="126"/>
      <c r="B11344" s="257"/>
      <c r="C11344" s="95"/>
      <c r="D11344" s="95"/>
      <c r="E11344" s="95"/>
      <c r="F11344" s="95"/>
      <c r="G11344" s="258"/>
    </row>
    <row r="11345" spans="1:7" ht="15.75">
      <c r="A11345" s="126"/>
      <c r="B11345" s="257"/>
      <c r="C11345" s="95"/>
      <c r="D11345" s="95"/>
      <c r="E11345" s="95"/>
      <c r="F11345" s="95"/>
      <c r="G11345" s="258"/>
    </row>
    <row r="11346" spans="1:7" ht="15.75">
      <c r="A11346" s="126"/>
      <c r="B11346" s="257"/>
      <c r="C11346" s="95"/>
      <c r="D11346" s="95"/>
      <c r="E11346" s="95"/>
      <c r="F11346" s="95"/>
      <c r="G11346" s="258"/>
    </row>
    <row r="11347" spans="1:7" ht="15.75">
      <c r="A11347" s="126"/>
      <c r="B11347" s="257"/>
      <c r="C11347" s="95"/>
      <c r="D11347" s="95"/>
      <c r="E11347" s="95"/>
      <c r="F11347" s="95"/>
      <c r="G11347" s="258"/>
    </row>
    <row r="11348" spans="1:7" ht="15.75">
      <c r="A11348" s="126"/>
      <c r="B11348" s="257"/>
      <c r="C11348" s="95"/>
      <c r="D11348" s="95"/>
      <c r="E11348" s="95"/>
      <c r="F11348" s="95"/>
      <c r="G11348" s="258"/>
    </row>
    <row r="11349" spans="1:7" ht="15.75">
      <c r="A11349" s="126"/>
      <c r="B11349" s="257"/>
      <c r="C11349" s="95"/>
      <c r="D11349" s="95"/>
      <c r="E11349" s="95"/>
      <c r="F11349" s="95"/>
      <c r="G11349" s="258"/>
    </row>
    <row r="11350" spans="1:7" ht="15.75">
      <c r="A11350" s="126"/>
      <c r="B11350" s="257"/>
      <c r="C11350" s="95"/>
      <c r="D11350" s="95"/>
      <c r="E11350" s="95"/>
      <c r="F11350" s="95"/>
      <c r="G11350" s="258"/>
    </row>
    <row r="11351" spans="1:7" ht="15.75">
      <c r="A11351" s="126"/>
      <c r="B11351" s="257"/>
      <c r="C11351" s="95"/>
      <c r="D11351" s="95"/>
      <c r="E11351" s="95"/>
      <c r="F11351" s="95"/>
      <c r="G11351" s="258"/>
    </row>
    <row r="11352" spans="1:7" ht="15.75">
      <c r="A11352" s="126"/>
      <c r="B11352" s="257"/>
      <c r="C11352" s="95"/>
      <c r="D11352" s="95"/>
      <c r="E11352" s="95"/>
      <c r="F11352" s="95"/>
      <c r="G11352" s="258"/>
    </row>
    <row r="11353" spans="1:7" ht="15.75">
      <c r="A11353" s="126"/>
      <c r="B11353" s="257"/>
      <c r="C11353" s="95"/>
      <c r="D11353" s="95"/>
      <c r="E11353" s="95"/>
      <c r="F11353" s="95"/>
      <c r="G11353" s="258"/>
    </row>
    <row r="11354" spans="1:7" ht="15.75">
      <c r="A11354" s="126"/>
      <c r="B11354" s="257"/>
      <c r="C11354" s="95"/>
      <c r="D11354" s="95"/>
      <c r="E11354" s="95"/>
      <c r="F11354" s="95"/>
      <c r="G11354" s="258"/>
    </row>
    <row r="11355" spans="1:7" ht="15.75">
      <c r="A11355" s="126"/>
      <c r="B11355" s="257"/>
      <c r="C11355" s="95"/>
      <c r="D11355" s="95"/>
      <c r="E11355" s="95"/>
      <c r="F11355" s="95"/>
      <c r="G11355" s="258"/>
    </row>
    <row r="11356" spans="1:7" ht="15.75">
      <c r="A11356" s="126"/>
      <c r="B11356" s="257"/>
      <c r="C11356" s="95"/>
      <c r="D11356" s="95"/>
      <c r="E11356" s="95"/>
      <c r="F11356" s="95"/>
      <c r="G11356" s="258"/>
    </row>
    <row r="11357" spans="1:7" ht="15.75">
      <c r="A11357" s="126"/>
      <c r="B11357" s="257"/>
      <c r="C11357" s="95"/>
      <c r="D11357" s="95"/>
      <c r="E11357" s="95"/>
      <c r="F11357" s="95"/>
      <c r="G11357" s="258"/>
    </row>
    <row r="11358" spans="1:7" ht="15.75">
      <c r="A11358" s="126"/>
      <c r="B11358" s="257"/>
      <c r="C11358" s="95"/>
      <c r="D11358" s="95"/>
      <c r="E11358" s="95"/>
      <c r="F11358" s="95"/>
      <c r="G11358" s="258"/>
    </row>
    <row r="11359" spans="1:7" ht="15.75">
      <c r="A11359" s="126"/>
      <c r="B11359" s="257"/>
      <c r="C11359" s="95"/>
      <c r="D11359" s="95"/>
      <c r="E11359" s="95"/>
      <c r="F11359" s="95"/>
      <c r="G11359" s="258"/>
    </row>
    <row r="11360" spans="1:7" ht="15.75">
      <c r="A11360" s="126"/>
      <c r="B11360" s="257"/>
      <c r="C11360" s="95"/>
      <c r="D11360" s="95"/>
      <c r="E11360" s="95"/>
      <c r="F11360" s="95"/>
      <c r="G11360" s="258"/>
    </row>
    <row r="11361" spans="1:7" ht="15.75">
      <c r="A11361" s="126"/>
      <c r="B11361" s="257"/>
      <c r="C11361" s="95"/>
      <c r="D11361" s="95"/>
      <c r="E11361" s="95"/>
      <c r="F11361" s="95"/>
      <c r="G11361" s="258"/>
    </row>
    <row r="11362" spans="1:7" ht="15.75">
      <c r="A11362" s="126"/>
      <c r="B11362" s="257"/>
      <c r="C11362" s="95"/>
      <c r="D11362" s="95"/>
      <c r="E11362" s="95"/>
      <c r="F11362" s="95"/>
      <c r="G11362" s="258"/>
    </row>
    <row r="11363" spans="1:7" ht="15.75">
      <c r="A11363" s="126"/>
      <c r="B11363" s="257"/>
      <c r="C11363" s="95"/>
      <c r="D11363" s="95"/>
      <c r="E11363" s="95"/>
      <c r="F11363" s="95"/>
      <c r="G11363" s="258"/>
    </row>
    <row r="11364" spans="1:7" ht="15.75">
      <c r="A11364" s="126"/>
      <c r="B11364" s="257"/>
      <c r="C11364" s="95"/>
      <c r="D11364" s="95"/>
      <c r="E11364" s="95"/>
      <c r="F11364" s="95"/>
      <c r="G11364" s="258"/>
    </row>
    <row r="11365" spans="1:7" ht="15.75">
      <c r="A11365" s="126"/>
      <c r="B11365" s="257"/>
      <c r="C11365" s="95"/>
      <c r="D11365" s="95"/>
      <c r="E11365" s="95"/>
      <c r="F11365" s="95"/>
      <c r="G11365" s="258"/>
    </row>
    <row r="11366" spans="1:7" ht="15.75">
      <c r="A11366" s="126"/>
      <c r="B11366" s="257"/>
      <c r="C11366" s="95"/>
      <c r="D11366" s="95"/>
      <c r="E11366" s="95"/>
      <c r="F11366" s="95"/>
      <c r="G11366" s="258"/>
    </row>
    <row r="11367" spans="1:7" ht="15.75">
      <c r="A11367" s="126"/>
      <c r="B11367" s="257"/>
      <c r="C11367" s="95"/>
      <c r="D11367" s="95"/>
      <c r="E11367" s="95"/>
      <c r="F11367" s="95"/>
      <c r="G11367" s="258"/>
    </row>
    <row r="11368" spans="1:7" ht="15.75">
      <c r="A11368" s="126"/>
      <c r="B11368" s="257"/>
      <c r="C11368" s="95"/>
      <c r="D11368" s="95"/>
      <c r="E11368" s="95"/>
      <c r="F11368" s="95"/>
      <c r="G11368" s="258"/>
    </row>
    <row r="11369" spans="1:7" ht="15.75">
      <c r="A11369" s="126"/>
      <c r="B11369" s="257"/>
      <c r="C11369" s="95"/>
      <c r="D11369" s="95"/>
      <c r="E11369" s="95"/>
      <c r="F11369" s="95"/>
      <c r="G11369" s="258"/>
    </row>
    <row r="11370" spans="1:7" ht="15.75">
      <c r="A11370" s="126"/>
      <c r="B11370" s="257"/>
      <c r="C11370" s="95"/>
      <c r="D11370" s="95"/>
      <c r="E11370" s="95"/>
      <c r="F11370" s="95"/>
      <c r="G11370" s="258"/>
    </row>
    <row r="11371" spans="1:7" ht="15.75">
      <c r="A11371" s="126"/>
      <c r="B11371" s="257"/>
      <c r="C11371" s="95"/>
      <c r="D11371" s="95"/>
      <c r="E11371" s="95"/>
      <c r="F11371" s="95"/>
      <c r="G11371" s="258"/>
    </row>
    <row r="11372" spans="1:7" ht="15.75">
      <c r="A11372" s="126"/>
      <c r="B11372" s="257"/>
      <c r="C11372" s="95"/>
      <c r="D11372" s="95"/>
      <c r="E11372" s="95"/>
      <c r="F11372" s="95"/>
      <c r="G11372" s="258"/>
    </row>
    <row r="11373" spans="1:7" ht="15.75">
      <c r="A11373" s="126"/>
      <c r="B11373" s="257"/>
      <c r="C11373" s="95"/>
      <c r="D11373" s="95"/>
      <c r="E11373" s="95"/>
      <c r="F11373" s="95"/>
      <c r="G11373" s="258"/>
    </row>
    <row r="11374" spans="1:7" ht="15.75">
      <c r="A11374" s="126"/>
      <c r="B11374" s="257"/>
      <c r="C11374" s="95"/>
      <c r="D11374" s="95"/>
      <c r="E11374" s="95"/>
      <c r="F11374" s="95"/>
      <c r="G11374" s="258"/>
    </row>
    <row r="11375" spans="1:7" ht="15.75">
      <c r="A11375" s="126"/>
      <c r="B11375" s="257"/>
      <c r="C11375" s="95"/>
      <c r="D11375" s="95"/>
      <c r="E11375" s="95"/>
      <c r="F11375" s="95"/>
      <c r="G11375" s="258"/>
    </row>
    <row r="11376" spans="1:7" ht="15.75">
      <c r="A11376" s="126"/>
      <c r="B11376" s="257"/>
      <c r="C11376" s="95"/>
      <c r="D11376" s="95"/>
      <c r="E11376" s="95"/>
      <c r="F11376" s="95"/>
      <c r="G11376" s="258"/>
    </row>
    <row r="11377" spans="1:7" ht="15.75">
      <c r="A11377" s="126"/>
      <c r="B11377" s="257"/>
      <c r="C11377" s="95"/>
      <c r="D11377" s="95"/>
      <c r="E11377" s="95"/>
      <c r="F11377" s="95"/>
      <c r="G11377" s="258"/>
    </row>
    <row r="11378" spans="1:7" ht="15.75">
      <c r="A11378" s="126"/>
      <c r="B11378" s="257"/>
      <c r="C11378" s="95"/>
      <c r="D11378" s="95"/>
      <c r="E11378" s="95"/>
      <c r="F11378" s="95"/>
      <c r="G11378" s="258"/>
    </row>
    <row r="11379" spans="1:7" ht="15.75">
      <c r="A11379" s="126"/>
      <c r="B11379" s="257"/>
      <c r="C11379" s="95"/>
      <c r="D11379" s="95"/>
      <c r="E11379" s="95"/>
      <c r="F11379" s="95"/>
      <c r="G11379" s="258"/>
    </row>
    <row r="11380" spans="1:7" ht="15.75">
      <c r="A11380" s="126"/>
      <c r="B11380" s="257"/>
      <c r="C11380" s="95"/>
      <c r="D11380" s="95"/>
      <c r="E11380" s="95"/>
      <c r="F11380" s="95"/>
      <c r="G11380" s="258"/>
    </row>
    <row r="11381" spans="1:7" ht="15.75">
      <c r="A11381" s="126"/>
      <c r="B11381" s="257"/>
      <c r="C11381" s="95"/>
      <c r="D11381" s="95"/>
      <c r="E11381" s="95"/>
      <c r="F11381" s="95"/>
      <c r="G11381" s="258"/>
    </row>
    <row r="11382" spans="1:7" ht="15.75">
      <c r="A11382" s="126"/>
      <c r="B11382" s="257"/>
      <c r="C11382" s="95"/>
      <c r="D11382" s="95"/>
      <c r="E11382" s="95"/>
      <c r="F11382" s="95"/>
      <c r="G11382" s="258"/>
    </row>
    <row r="11383" spans="1:7" ht="15.75">
      <c r="A11383" s="126"/>
      <c r="B11383" s="257"/>
      <c r="C11383" s="95"/>
      <c r="D11383" s="95"/>
      <c r="E11383" s="95"/>
      <c r="F11383" s="95"/>
      <c r="G11383" s="258"/>
    </row>
    <row r="11384" spans="1:7" ht="15.75">
      <c r="A11384" s="126"/>
      <c r="B11384" s="257"/>
      <c r="C11384" s="95"/>
      <c r="D11384" s="95"/>
      <c r="E11384" s="95"/>
      <c r="F11384" s="95"/>
      <c r="G11384" s="258"/>
    </row>
    <row r="11385" spans="1:7" ht="15.75">
      <c r="A11385" s="126"/>
      <c r="B11385" s="257"/>
      <c r="C11385" s="95"/>
      <c r="D11385" s="95"/>
      <c r="E11385" s="95"/>
      <c r="F11385" s="95"/>
      <c r="G11385" s="258"/>
    </row>
    <row r="11386" spans="1:7" ht="15.75">
      <c r="A11386" s="126"/>
      <c r="B11386" s="257"/>
      <c r="C11386" s="95"/>
      <c r="D11386" s="95"/>
      <c r="E11386" s="95"/>
      <c r="F11386" s="95"/>
      <c r="G11386" s="258"/>
    </row>
    <row r="11387" spans="1:7" ht="15.75">
      <c r="A11387" s="126"/>
      <c r="B11387" s="257"/>
      <c r="C11387" s="95"/>
      <c r="D11387" s="95"/>
      <c r="E11387" s="95"/>
      <c r="F11387" s="95"/>
      <c r="G11387" s="258"/>
    </row>
    <row r="11388" spans="1:7" ht="15.75">
      <c r="A11388" s="126"/>
      <c r="B11388" s="257"/>
      <c r="C11388" s="95"/>
      <c r="D11388" s="95"/>
      <c r="E11388" s="95"/>
      <c r="F11388" s="95"/>
      <c r="G11388" s="258"/>
    </row>
    <row r="11389" spans="1:7" ht="15.75">
      <c r="A11389" s="126"/>
      <c r="B11389" s="257"/>
      <c r="C11389" s="95"/>
      <c r="D11389" s="95"/>
      <c r="E11389" s="95"/>
      <c r="F11389" s="95"/>
      <c r="G11389" s="258"/>
    </row>
    <row r="11390" spans="1:7" ht="15.75">
      <c r="A11390" s="126"/>
      <c r="B11390" s="257"/>
      <c r="C11390" s="95"/>
      <c r="D11390" s="95"/>
      <c r="E11390" s="95"/>
      <c r="F11390" s="95"/>
      <c r="G11390" s="258"/>
    </row>
    <row r="11391" spans="1:7" ht="15.75">
      <c r="A11391" s="126"/>
      <c r="B11391" s="257"/>
      <c r="C11391" s="95"/>
      <c r="D11391" s="95"/>
      <c r="E11391" s="95"/>
      <c r="F11391" s="95"/>
      <c r="G11391" s="258"/>
    </row>
    <row r="11392" spans="1:7" ht="15.75">
      <c r="A11392" s="126"/>
      <c r="B11392" s="257"/>
      <c r="C11392" s="95"/>
      <c r="D11392" s="95"/>
      <c r="E11392" s="95"/>
      <c r="F11392" s="95"/>
      <c r="G11392" s="258"/>
    </row>
    <row r="11393" spans="1:7" ht="15.75">
      <c r="A11393" s="126"/>
      <c r="B11393" s="257"/>
      <c r="C11393" s="95"/>
      <c r="D11393" s="95"/>
      <c r="E11393" s="95"/>
      <c r="F11393" s="95"/>
      <c r="G11393" s="258"/>
    </row>
    <row r="11394" spans="1:7" ht="15.75">
      <c r="A11394" s="126"/>
      <c r="B11394" s="257"/>
      <c r="C11394" s="95"/>
      <c r="D11394" s="95"/>
      <c r="E11394" s="95"/>
      <c r="F11394" s="95"/>
      <c r="G11394" s="258"/>
    </row>
    <row r="11395" spans="1:7" ht="15.75">
      <c r="A11395" s="126"/>
      <c r="B11395" s="257"/>
      <c r="C11395" s="95"/>
      <c r="D11395" s="95"/>
      <c r="E11395" s="95"/>
      <c r="F11395" s="95"/>
      <c r="G11395" s="258"/>
    </row>
    <row r="11396" spans="1:7" ht="15.75">
      <c r="A11396" s="126"/>
      <c r="B11396" s="257"/>
      <c r="C11396" s="95"/>
      <c r="D11396" s="95"/>
      <c r="E11396" s="95"/>
      <c r="F11396" s="95"/>
      <c r="G11396" s="258"/>
    </row>
    <row r="11397" spans="1:7" ht="15.75">
      <c r="A11397" s="126"/>
      <c r="B11397" s="257"/>
      <c r="C11397" s="95"/>
      <c r="D11397" s="95"/>
      <c r="E11397" s="95"/>
      <c r="F11397" s="95"/>
      <c r="G11397" s="258"/>
    </row>
    <row r="11398" spans="1:7" ht="15.75">
      <c r="A11398" s="126"/>
      <c r="B11398" s="257"/>
      <c r="C11398" s="95"/>
      <c r="D11398" s="95"/>
      <c r="E11398" s="95"/>
      <c r="F11398" s="95"/>
      <c r="G11398" s="258"/>
    </row>
    <row r="11399" spans="1:7" ht="15.75">
      <c r="A11399" s="126"/>
      <c r="B11399" s="257"/>
      <c r="C11399" s="95"/>
      <c r="D11399" s="95"/>
      <c r="E11399" s="95"/>
      <c r="F11399" s="95"/>
      <c r="G11399" s="258"/>
    </row>
    <row r="11400" spans="1:7" ht="15.75">
      <c r="A11400" s="126"/>
      <c r="B11400" s="257"/>
      <c r="C11400" s="95"/>
      <c r="D11400" s="95"/>
      <c r="E11400" s="95"/>
      <c r="F11400" s="95"/>
      <c r="G11400" s="258"/>
    </row>
    <row r="11401" spans="1:7" ht="15.75">
      <c r="A11401" s="126"/>
      <c r="B11401" s="257"/>
      <c r="C11401" s="95"/>
      <c r="D11401" s="95"/>
      <c r="E11401" s="95"/>
      <c r="F11401" s="95"/>
      <c r="G11401" s="258"/>
    </row>
    <row r="11402" spans="1:7" ht="15.75">
      <c r="A11402" s="126"/>
      <c r="B11402" s="257"/>
      <c r="C11402" s="95"/>
      <c r="D11402" s="95"/>
      <c r="E11402" s="95"/>
      <c r="F11402" s="95"/>
      <c r="G11402" s="258"/>
    </row>
    <row r="11403" spans="1:7" ht="15.75">
      <c r="A11403" s="126"/>
      <c r="B11403" s="257"/>
      <c r="C11403" s="95"/>
      <c r="D11403" s="95"/>
      <c r="E11403" s="95"/>
      <c r="F11403" s="95"/>
      <c r="G11403" s="258"/>
    </row>
    <row r="11404" spans="1:7" ht="15.75">
      <c r="A11404" s="126"/>
      <c r="B11404" s="257"/>
      <c r="C11404" s="95"/>
      <c r="D11404" s="95"/>
      <c r="E11404" s="95"/>
      <c r="F11404" s="95"/>
      <c r="G11404" s="258"/>
    </row>
    <row r="11405" spans="1:7" ht="15.75">
      <c r="A11405" s="126"/>
      <c r="B11405" s="257"/>
      <c r="C11405" s="95"/>
      <c r="D11405" s="95"/>
      <c r="E11405" s="95"/>
      <c r="F11405" s="95"/>
      <c r="G11405" s="258"/>
    </row>
    <row r="11406" spans="1:7" ht="15.75">
      <c r="A11406" s="126"/>
      <c r="B11406" s="257"/>
      <c r="C11406" s="95"/>
      <c r="D11406" s="95"/>
      <c r="E11406" s="95"/>
      <c r="F11406" s="95"/>
      <c r="G11406" s="258"/>
    </row>
    <row r="11407" spans="1:7" ht="15.75">
      <c r="A11407" s="126"/>
      <c r="B11407" s="257"/>
      <c r="C11407" s="95"/>
      <c r="D11407" s="95"/>
      <c r="E11407" s="95"/>
      <c r="F11407" s="95"/>
      <c r="G11407" s="258"/>
    </row>
    <row r="11408" spans="1:7" ht="15.75">
      <c r="A11408" s="126"/>
      <c r="B11408" s="257"/>
      <c r="C11408" s="95"/>
      <c r="D11408" s="95"/>
      <c r="E11408" s="95"/>
      <c r="F11408" s="95"/>
      <c r="G11408" s="258"/>
    </row>
    <row r="11409" spans="1:7" ht="15.75">
      <c r="A11409" s="126"/>
      <c r="B11409" s="257"/>
      <c r="C11409" s="95"/>
      <c r="D11409" s="95"/>
      <c r="E11409" s="95"/>
      <c r="F11409" s="95"/>
      <c r="G11409" s="258"/>
    </row>
    <row r="11410" spans="1:7" ht="15.75">
      <c r="A11410" s="126"/>
      <c r="B11410" s="257"/>
      <c r="C11410" s="95"/>
      <c r="D11410" s="95"/>
      <c r="E11410" s="95"/>
      <c r="F11410" s="95"/>
      <c r="G11410" s="258"/>
    </row>
    <row r="11411" spans="1:7" ht="15.75">
      <c r="A11411" s="126"/>
      <c r="B11411" s="257"/>
      <c r="C11411" s="95"/>
      <c r="D11411" s="95"/>
      <c r="E11411" s="95"/>
      <c r="F11411" s="95"/>
      <c r="G11411" s="258"/>
    </row>
    <row r="11412" spans="1:7" ht="15.75">
      <c r="A11412" s="126"/>
      <c r="B11412" s="257"/>
      <c r="C11412" s="95"/>
      <c r="D11412" s="95"/>
      <c r="E11412" s="95"/>
      <c r="F11412" s="95"/>
      <c r="G11412" s="258"/>
    </row>
    <row r="11413" spans="1:7" ht="15.75">
      <c r="A11413" s="126"/>
      <c r="B11413" s="257"/>
      <c r="C11413" s="95"/>
      <c r="D11413" s="95"/>
      <c r="E11413" s="95"/>
      <c r="F11413" s="95"/>
      <c r="G11413" s="258"/>
    </row>
    <row r="11414" spans="1:7" ht="15.75">
      <c r="A11414" s="126"/>
      <c r="B11414" s="257"/>
      <c r="C11414" s="95"/>
      <c r="D11414" s="95"/>
      <c r="E11414" s="95"/>
      <c r="F11414" s="95"/>
      <c r="G11414" s="258"/>
    </row>
    <row r="11415" spans="1:7" ht="15.75">
      <c r="A11415" s="126"/>
      <c r="B11415" s="257"/>
      <c r="C11415" s="95"/>
      <c r="D11415" s="95"/>
      <c r="E11415" s="95"/>
      <c r="F11415" s="95"/>
      <c r="G11415" s="258"/>
    </row>
    <row r="11416" spans="1:7" ht="15.75">
      <c r="A11416" s="126"/>
      <c r="B11416" s="257"/>
      <c r="C11416" s="95"/>
      <c r="D11416" s="95"/>
      <c r="E11416" s="95"/>
      <c r="F11416" s="95"/>
      <c r="G11416" s="258"/>
    </row>
    <row r="11417" spans="1:7" ht="15.75">
      <c r="A11417" s="126"/>
      <c r="B11417" s="257"/>
      <c r="C11417" s="95"/>
      <c r="D11417" s="95"/>
      <c r="E11417" s="95"/>
      <c r="F11417" s="95"/>
      <c r="G11417" s="258"/>
    </row>
    <row r="11418" spans="1:7" ht="15.75">
      <c r="A11418" s="126"/>
      <c r="B11418" s="257"/>
      <c r="C11418" s="95"/>
      <c r="D11418" s="95"/>
      <c r="E11418" s="95"/>
      <c r="F11418" s="95"/>
      <c r="G11418" s="258"/>
    </row>
    <row r="11419" spans="1:7" ht="15.75">
      <c r="A11419" s="126"/>
      <c r="B11419" s="257"/>
      <c r="C11419" s="95"/>
      <c r="D11419" s="95"/>
      <c r="E11419" s="95"/>
      <c r="F11419" s="95"/>
      <c r="G11419" s="258"/>
    </row>
    <row r="11420" spans="1:7" ht="15.75">
      <c r="A11420" s="126"/>
      <c r="B11420" s="257"/>
      <c r="C11420" s="95"/>
      <c r="D11420" s="95"/>
      <c r="E11420" s="95"/>
      <c r="F11420" s="95"/>
      <c r="G11420" s="258"/>
    </row>
    <row r="11421" spans="1:7" ht="15.75">
      <c r="A11421" s="126"/>
      <c r="B11421" s="257"/>
      <c r="C11421" s="95"/>
      <c r="D11421" s="95"/>
      <c r="E11421" s="95"/>
      <c r="F11421" s="95"/>
      <c r="G11421" s="258"/>
    </row>
    <row r="11422" spans="1:7" ht="15.75">
      <c r="A11422" s="126"/>
      <c r="B11422" s="257"/>
      <c r="C11422" s="95"/>
      <c r="D11422" s="95"/>
      <c r="E11422" s="95"/>
      <c r="F11422" s="95"/>
      <c r="G11422" s="258"/>
    </row>
    <row r="11423" spans="1:7" ht="15.75">
      <c r="A11423" s="126"/>
      <c r="B11423" s="257"/>
      <c r="C11423" s="95"/>
      <c r="D11423" s="95"/>
      <c r="E11423" s="95"/>
      <c r="F11423" s="95"/>
      <c r="G11423" s="258"/>
    </row>
    <row r="11424" spans="1:7" ht="15.75">
      <c r="A11424" s="126"/>
      <c r="B11424" s="257"/>
      <c r="C11424" s="95"/>
      <c r="D11424" s="95"/>
      <c r="E11424" s="95"/>
      <c r="F11424" s="95"/>
      <c r="G11424" s="258"/>
    </row>
    <row r="11425" spans="1:7" ht="15.75">
      <c r="A11425" s="126"/>
      <c r="B11425" s="257"/>
      <c r="C11425" s="95"/>
      <c r="D11425" s="95"/>
      <c r="E11425" s="95"/>
      <c r="F11425" s="95"/>
      <c r="G11425" s="258"/>
    </row>
    <row r="11426" spans="1:7" ht="15.75">
      <c r="A11426" s="126"/>
      <c r="B11426" s="257"/>
      <c r="C11426" s="95"/>
      <c r="D11426" s="95"/>
      <c r="E11426" s="95"/>
      <c r="F11426" s="95"/>
      <c r="G11426" s="258"/>
    </row>
    <row r="11427" spans="1:7" ht="15.75">
      <c r="A11427" s="126"/>
      <c r="B11427" s="257"/>
      <c r="C11427" s="95"/>
      <c r="D11427" s="95"/>
      <c r="E11427" s="95"/>
      <c r="F11427" s="95"/>
      <c r="G11427" s="258"/>
    </row>
    <row r="11428" spans="1:7" ht="15.75">
      <c r="A11428" s="126"/>
      <c r="B11428" s="257"/>
      <c r="C11428" s="95"/>
      <c r="D11428" s="95"/>
      <c r="E11428" s="95"/>
      <c r="F11428" s="95"/>
      <c r="G11428" s="258"/>
    </row>
    <row r="11429" spans="1:7" ht="15.75">
      <c r="A11429" s="126"/>
      <c r="B11429" s="257"/>
      <c r="C11429" s="95"/>
      <c r="D11429" s="95"/>
      <c r="E11429" s="95"/>
      <c r="F11429" s="95"/>
      <c r="G11429" s="258"/>
    </row>
    <row r="11430" spans="1:7" ht="15.75">
      <c r="A11430" s="126"/>
      <c r="B11430" s="257"/>
      <c r="C11430" s="95"/>
      <c r="D11430" s="95"/>
      <c r="E11430" s="95"/>
      <c r="F11430" s="95"/>
      <c r="G11430" s="258"/>
    </row>
    <row r="11431" spans="1:7" ht="15.75">
      <c r="A11431" s="126"/>
      <c r="B11431" s="257"/>
      <c r="C11431" s="95"/>
      <c r="D11431" s="95"/>
      <c r="E11431" s="95"/>
      <c r="F11431" s="95"/>
      <c r="G11431" s="258"/>
    </row>
    <row r="11432" spans="1:7" ht="15.75">
      <c r="A11432" s="126"/>
      <c r="B11432" s="257"/>
      <c r="C11432" s="95"/>
      <c r="D11432" s="95"/>
      <c r="E11432" s="95"/>
      <c r="F11432" s="95"/>
      <c r="G11432" s="258"/>
    </row>
    <row r="11433" spans="1:7" ht="15.75">
      <c r="A11433" s="126"/>
      <c r="B11433" s="257"/>
      <c r="C11433" s="95"/>
      <c r="D11433" s="95"/>
      <c r="E11433" s="95"/>
      <c r="F11433" s="95"/>
      <c r="G11433" s="258"/>
    </row>
    <row r="11434" spans="1:7" ht="15.75">
      <c r="A11434" s="126"/>
      <c r="B11434" s="257"/>
      <c r="C11434" s="95"/>
      <c r="D11434" s="95"/>
      <c r="E11434" s="95"/>
      <c r="F11434" s="95"/>
      <c r="G11434" s="258"/>
    </row>
    <row r="11435" spans="1:7" ht="15.75">
      <c r="A11435" s="126"/>
      <c r="B11435" s="257"/>
      <c r="C11435" s="95"/>
      <c r="D11435" s="95"/>
      <c r="E11435" s="95"/>
      <c r="F11435" s="95"/>
      <c r="G11435" s="258"/>
    </row>
    <row r="11436" spans="1:7" ht="15.75">
      <c r="A11436" s="126"/>
      <c r="B11436" s="257"/>
      <c r="C11436" s="95"/>
      <c r="D11436" s="95"/>
      <c r="E11436" s="95"/>
      <c r="F11436" s="95"/>
      <c r="G11436" s="258"/>
    </row>
    <row r="11437" spans="1:7" ht="15.75">
      <c r="A11437" s="126"/>
      <c r="B11437" s="257"/>
      <c r="C11437" s="95"/>
      <c r="D11437" s="95"/>
      <c r="E11437" s="95"/>
      <c r="F11437" s="95"/>
      <c r="G11437" s="258"/>
    </row>
    <row r="11438" spans="1:7" ht="15.75">
      <c r="A11438" s="126"/>
      <c r="B11438" s="257"/>
      <c r="C11438" s="95"/>
      <c r="D11438" s="95"/>
      <c r="E11438" s="95"/>
      <c r="F11438" s="95"/>
      <c r="G11438" s="258"/>
    </row>
    <row r="11439" spans="1:7" ht="15.75">
      <c r="A11439" s="126"/>
      <c r="B11439" s="257"/>
      <c r="C11439" s="95"/>
      <c r="D11439" s="95"/>
      <c r="E11439" s="95"/>
      <c r="F11439" s="95"/>
      <c r="G11439" s="258"/>
    </row>
    <row r="11440" spans="1:7" ht="15.75">
      <c r="A11440" s="126"/>
      <c r="B11440" s="257"/>
      <c r="C11440" s="95"/>
      <c r="D11440" s="95"/>
      <c r="E11440" s="95"/>
      <c r="F11440" s="95"/>
      <c r="G11440" s="258"/>
    </row>
    <row r="11441" spans="1:7" ht="15.75">
      <c r="A11441" s="126"/>
      <c r="B11441" s="257"/>
      <c r="C11441" s="95"/>
      <c r="D11441" s="95"/>
      <c r="E11441" s="95"/>
      <c r="F11441" s="95"/>
      <c r="G11441" s="258"/>
    </row>
    <row r="11442" spans="1:7" ht="15.75">
      <c r="A11442" s="126"/>
      <c r="B11442" s="257"/>
      <c r="C11442" s="95"/>
      <c r="D11442" s="95"/>
      <c r="E11442" s="95"/>
      <c r="F11442" s="95"/>
      <c r="G11442" s="258"/>
    </row>
    <row r="11443" spans="1:7" ht="15.75">
      <c r="A11443" s="126"/>
      <c r="B11443" s="257"/>
      <c r="C11443" s="95"/>
      <c r="D11443" s="95"/>
      <c r="E11443" s="95"/>
      <c r="F11443" s="95"/>
      <c r="G11443" s="258"/>
    </row>
    <row r="11444" spans="1:7" ht="15.75">
      <c r="A11444" s="126"/>
      <c r="B11444" s="257"/>
      <c r="C11444" s="95"/>
      <c r="D11444" s="95"/>
      <c r="E11444" s="95"/>
      <c r="F11444" s="95"/>
      <c r="G11444" s="258"/>
    </row>
    <row r="11445" spans="1:7" ht="15.75">
      <c r="A11445" s="126"/>
      <c r="B11445" s="257"/>
      <c r="C11445" s="95"/>
      <c r="D11445" s="95"/>
      <c r="E11445" s="95"/>
      <c r="F11445" s="95"/>
      <c r="G11445" s="258"/>
    </row>
    <row r="11446" spans="1:7" ht="15.75">
      <c r="A11446" s="126"/>
      <c r="B11446" s="257"/>
      <c r="C11446" s="95"/>
      <c r="D11446" s="95"/>
      <c r="E11446" s="95"/>
      <c r="F11446" s="95"/>
      <c r="G11446" s="258"/>
    </row>
    <row r="11447" spans="1:7" ht="15.75">
      <c r="A11447" s="126"/>
      <c r="B11447" s="257"/>
      <c r="C11447" s="95"/>
      <c r="D11447" s="95"/>
      <c r="E11447" s="95"/>
      <c r="F11447" s="95"/>
      <c r="G11447" s="258"/>
    </row>
    <row r="11448" spans="1:7" ht="15.75">
      <c r="A11448" s="126"/>
      <c r="B11448" s="257"/>
      <c r="C11448" s="95"/>
      <c r="D11448" s="95"/>
      <c r="E11448" s="95"/>
      <c r="F11448" s="95"/>
      <c r="G11448" s="258"/>
    </row>
    <row r="11449" spans="1:7" ht="15.75">
      <c r="A11449" s="126"/>
      <c r="B11449" s="257"/>
      <c r="C11449" s="95"/>
      <c r="D11449" s="95"/>
      <c r="E11449" s="95"/>
      <c r="F11449" s="95"/>
      <c r="G11449" s="258"/>
    </row>
    <row r="11450" spans="1:7" ht="15.75">
      <c r="A11450" s="126"/>
      <c r="B11450" s="257"/>
      <c r="C11450" s="95"/>
      <c r="D11450" s="95"/>
      <c r="E11450" s="95"/>
      <c r="F11450" s="95"/>
      <c r="G11450" s="258"/>
    </row>
    <row r="11451" spans="1:7" ht="15.75">
      <c r="A11451" s="126"/>
      <c r="B11451" s="257"/>
      <c r="C11451" s="95"/>
      <c r="D11451" s="95"/>
      <c r="E11451" s="95"/>
      <c r="F11451" s="95"/>
      <c r="G11451" s="258"/>
    </row>
    <row r="11452" spans="1:7" ht="15.75">
      <c r="A11452" s="126"/>
      <c r="B11452" s="257"/>
      <c r="C11452" s="95"/>
      <c r="D11452" s="95"/>
      <c r="E11452" s="95"/>
      <c r="F11452" s="95"/>
      <c r="G11452" s="258"/>
    </row>
    <row r="11453" spans="1:7" ht="15.75">
      <c r="A11453" s="126"/>
      <c r="B11453" s="257"/>
      <c r="C11453" s="95"/>
      <c r="D11453" s="95"/>
      <c r="E11453" s="95"/>
      <c r="F11453" s="95"/>
      <c r="G11453" s="258"/>
    </row>
    <row r="11454" spans="1:7" ht="15.75">
      <c r="A11454" s="126"/>
      <c r="B11454" s="257"/>
      <c r="C11454" s="95"/>
      <c r="D11454" s="95"/>
      <c r="E11454" s="95"/>
      <c r="F11454" s="95"/>
      <c r="G11454" s="258"/>
    </row>
    <row r="11455" spans="1:7" ht="15.75">
      <c r="A11455" s="126"/>
      <c r="B11455" s="257"/>
      <c r="C11455" s="95"/>
      <c r="D11455" s="95"/>
      <c r="E11455" s="95"/>
      <c r="F11455" s="95"/>
      <c r="G11455" s="258"/>
    </row>
    <row r="11456" spans="1:7" ht="15.75">
      <c r="A11456" s="126"/>
      <c r="B11456" s="257"/>
      <c r="C11456" s="95"/>
      <c r="D11456" s="95"/>
      <c r="E11456" s="95"/>
      <c r="F11456" s="95"/>
      <c r="G11456" s="258"/>
    </row>
    <row r="11457" spans="1:7" ht="15.75">
      <c r="A11457" s="126"/>
      <c r="B11457" s="257"/>
      <c r="C11457" s="95"/>
      <c r="D11457" s="95"/>
      <c r="E11457" s="95"/>
      <c r="F11457" s="95"/>
      <c r="G11457" s="258"/>
    </row>
    <row r="11458" spans="1:7" ht="15.75">
      <c r="A11458" s="126"/>
      <c r="B11458" s="257"/>
      <c r="C11458" s="95"/>
      <c r="D11458" s="95"/>
      <c r="E11458" s="95"/>
      <c r="F11458" s="95"/>
      <c r="G11458" s="258"/>
    </row>
    <row r="11459" spans="1:7" ht="15.75">
      <c r="A11459" s="126"/>
      <c r="B11459" s="257"/>
      <c r="C11459" s="95"/>
      <c r="D11459" s="95"/>
      <c r="E11459" s="95"/>
      <c r="F11459" s="95"/>
      <c r="G11459" s="258"/>
    </row>
    <row r="11460" spans="1:7" ht="15.75">
      <c r="A11460" s="126"/>
      <c r="B11460" s="257"/>
      <c r="C11460" s="95"/>
      <c r="D11460" s="95"/>
      <c r="E11460" s="95"/>
      <c r="F11460" s="95"/>
      <c r="G11460" s="258"/>
    </row>
    <row r="11461" spans="1:7" ht="15.75">
      <c r="A11461" s="126"/>
      <c r="B11461" s="257"/>
      <c r="C11461" s="95"/>
      <c r="D11461" s="95"/>
      <c r="E11461" s="95"/>
      <c r="F11461" s="95"/>
      <c r="G11461" s="258"/>
    </row>
    <row r="11462" spans="1:7" ht="15.75">
      <c r="A11462" s="126"/>
      <c r="B11462" s="257"/>
      <c r="C11462" s="95"/>
      <c r="D11462" s="95"/>
      <c r="E11462" s="95"/>
      <c r="F11462" s="95"/>
      <c r="G11462" s="258"/>
    </row>
    <row r="11463" spans="1:7" ht="15.75">
      <c r="A11463" s="126"/>
      <c r="B11463" s="257"/>
      <c r="C11463" s="95"/>
      <c r="D11463" s="95"/>
      <c r="E11463" s="95"/>
      <c r="F11463" s="95"/>
      <c r="G11463" s="258"/>
    </row>
    <row r="11464" spans="1:7" ht="15.75">
      <c r="A11464" s="126"/>
      <c r="B11464" s="257"/>
      <c r="C11464" s="95"/>
      <c r="D11464" s="95"/>
      <c r="E11464" s="95"/>
      <c r="F11464" s="95"/>
      <c r="G11464" s="258"/>
    </row>
    <row r="11465" spans="1:7" ht="15.75">
      <c r="A11465" s="126"/>
      <c r="B11465" s="257"/>
      <c r="C11465" s="95"/>
      <c r="D11465" s="95"/>
      <c r="E11465" s="95"/>
      <c r="F11465" s="95"/>
      <c r="G11465" s="258"/>
    </row>
    <row r="11466" spans="1:7" ht="15.75">
      <c r="A11466" s="126"/>
      <c r="B11466" s="257"/>
      <c r="C11466" s="95"/>
      <c r="D11466" s="95"/>
      <c r="E11466" s="95"/>
      <c r="F11466" s="95"/>
      <c r="G11466" s="258"/>
    </row>
    <row r="11467" spans="1:7" ht="15.75">
      <c r="A11467" s="126"/>
      <c r="B11467" s="257"/>
      <c r="C11467" s="95"/>
      <c r="D11467" s="95"/>
      <c r="E11467" s="95"/>
      <c r="F11467" s="95"/>
      <c r="G11467" s="258"/>
    </row>
    <row r="11468" spans="1:7" ht="15.75">
      <c r="A11468" s="126"/>
      <c r="B11468" s="257"/>
      <c r="C11468" s="95"/>
      <c r="D11468" s="95"/>
      <c r="E11468" s="95"/>
      <c r="F11468" s="95"/>
      <c r="G11468" s="258"/>
    </row>
    <row r="11469" spans="1:7" ht="15.75">
      <c r="A11469" s="126"/>
      <c r="B11469" s="257"/>
      <c r="C11469" s="95"/>
      <c r="D11469" s="95"/>
      <c r="E11469" s="95"/>
      <c r="F11469" s="95"/>
      <c r="G11469" s="258"/>
    </row>
    <row r="11470" spans="1:7" ht="15.75">
      <c r="A11470" s="126"/>
      <c r="B11470" s="257"/>
      <c r="C11470" s="95"/>
      <c r="D11470" s="95"/>
      <c r="E11470" s="95"/>
      <c r="F11470" s="95"/>
      <c r="G11470" s="258"/>
    </row>
    <row r="11471" spans="1:7" ht="15.75">
      <c r="A11471" s="126"/>
      <c r="B11471" s="257"/>
      <c r="C11471" s="95"/>
      <c r="D11471" s="95"/>
      <c r="E11471" s="95"/>
      <c r="F11471" s="95"/>
      <c r="G11471" s="258"/>
    </row>
    <row r="11472" spans="1:7" ht="15.75">
      <c r="A11472" s="126"/>
      <c r="B11472" s="257"/>
      <c r="C11472" s="95"/>
      <c r="D11472" s="95"/>
      <c r="E11472" s="95"/>
      <c r="F11472" s="95"/>
      <c r="G11472" s="258"/>
    </row>
    <row r="11473" spans="1:7" ht="15.75">
      <c r="A11473" s="126"/>
      <c r="B11473" s="257"/>
      <c r="C11473" s="95"/>
      <c r="D11473" s="95"/>
      <c r="E11473" s="95"/>
      <c r="F11473" s="95"/>
      <c r="G11473" s="258"/>
    </row>
    <row r="11474" spans="1:7" ht="15.75">
      <c r="A11474" s="126"/>
      <c r="B11474" s="257"/>
      <c r="C11474" s="95"/>
      <c r="D11474" s="95"/>
      <c r="E11474" s="95"/>
      <c r="F11474" s="95"/>
      <c r="G11474" s="258"/>
    </row>
    <row r="11475" spans="1:7" ht="15.75">
      <c r="A11475" s="126"/>
      <c r="B11475" s="257"/>
      <c r="C11475" s="95"/>
      <c r="D11475" s="95"/>
      <c r="E11475" s="95"/>
      <c r="F11475" s="95"/>
      <c r="G11475" s="258"/>
    </row>
    <row r="11476" spans="1:7" ht="15.75">
      <c r="A11476" s="126"/>
      <c r="B11476" s="257"/>
      <c r="C11476" s="95"/>
      <c r="D11476" s="95"/>
      <c r="E11476" s="95"/>
      <c r="F11476" s="95"/>
      <c r="G11476" s="258"/>
    </row>
    <row r="11477" spans="1:7" ht="15.75">
      <c r="A11477" s="126"/>
      <c r="B11477" s="257"/>
      <c r="C11477" s="95"/>
      <c r="D11477" s="95"/>
      <c r="E11477" s="95"/>
      <c r="F11477" s="95"/>
      <c r="G11477" s="258"/>
    </row>
    <row r="11478" spans="1:7" ht="15.75">
      <c r="A11478" s="126"/>
      <c r="B11478" s="257"/>
      <c r="C11478" s="95"/>
      <c r="D11478" s="95"/>
      <c r="E11478" s="95"/>
      <c r="F11478" s="95"/>
      <c r="G11478" s="258"/>
    </row>
    <row r="11479" spans="1:7" ht="15.75">
      <c r="A11479" s="126"/>
      <c r="B11479" s="257"/>
      <c r="C11479" s="95"/>
      <c r="D11479" s="95"/>
      <c r="E11479" s="95"/>
      <c r="F11479" s="95"/>
      <c r="G11479" s="258"/>
    </row>
    <row r="11480" spans="1:7" ht="15.75">
      <c r="A11480" s="126"/>
      <c r="B11480" s="257"/>
      <c r="C11480" s="95"/>
      <c r="D11480" s="95"/>
      <c r="E11480" s="95"/>
      <c r="F11480" s="95"/>
      <c r="G11480" s="258"/>
    </row>
    <row r="11481" spans="1:7" ht="15.75">
      <c r="A11481" s="126"/>
      <c r="B11481" s="257"/>
      <c r="C11481" s="95"/>
      <c r="D11481" s="95"/>
      <c r="E11481" s="95"/>
      <c r="F11481" s="95"/>
      <c r="G11481" s="258"/>
    </row>
    <row r="11482" spans="1:7" ht="15.75">
      <c r="A11482" s="126"/>
      <c r="B11482" s="257"/>
      <c r="C11482" s="95"/>
      <c r="D11482" s="95"/>
      <c r="E11482" s="95"/>
      <c r="F11482" s="95"/>
      <c r="G11482" s="258"/>
    </row>
    <row r="11483" spans="1:7" ht="15.75">
      <c r="A11483" s="126"/>
      <c r="B11483" s="257"/>
      <c r="C11483" s="95"/>
      <c r="D11483" s="95"/>
      <c r="E11483" s="95"/>
      <c r="F11483" s="95"/>
      <c r="G11483" s="258"/>
    </row>
    <row r="11484" spans="1:7" ht="15.75">
      <c r="A11484" s="126"/>
      <c r="B11484" s="257"/>
      <c r="C11484" s="95"/>
      <c r="D11484" s="95"/>
      <c r="E11484" s="95"/>
      <c r="F11484" s="95"/>
      <c r="G11484" s="258"/>
    </row>
    <row r="11485" spans="1:7" ht="15.75">
      <c r="A11485" s="126"/>
      <c r="B11485" s="257"/>
      <c r="C11485" s="95"/>
      <c r="D11485" s="95"/>
      <c r="E11485" s="95"/>
      <c r="F11485" s="95"/>
      <c r="G11485" s="258"/>
    </row>
    <row r="11486" spans="1:7" ht="15.75">
      <c r="A11486" s="126"/>
      <c r="B11486" s="257"/>
      <c r="C11486" s="95"/>
      <c r="D11486" s="95"/>
      <c r="E11486" s="95"/>
      <c r="F11486" s="95"/>
      <c r="G11486" s="258"/>
    </row>
    <row r="11487" spans="1:7" ht="15.75">
      <c r="A11487" s="126"/>
      <c r="B11487" s="257"/>
      <c r="C11487" s="95"/>
      <c r="D11487" s="95"/>
      <c r="E11487" s="95"/>
      <c r="F11487" s="95"/>
      <c r="G11487" s="258"/>
    </row>
    <row r="11488" spans="1:7" ht="15.75">
      <c r="A11488" s="126"/>
      <c r="B11488" s="257"/>
      <c r="C11488" s="95"/>
      <c r="D11488" s="95"/>
      <c r="E11488" s="95"/>
      <c r="F11488" s="95"/>
      <c r="G11488" s="258"/>
    </row>
    <row r="11489" spans="1:7" ht="15.75">
      <c r="A11489" s="126"/>
      <c r="B11489" s="257"/>
      <c r="C11489" s="95"/>
      <c r="D11489" s="95"/>
      <c r="E11489" s="95"/>
      <c r="F11489" s="95"/>
      <c r="G11489" s="258"/>
    </row>
    <row r="11490" spans="1:7" ht="15.75">
      <c r="A11490" s="126"/>
      <c r="B11490" s="257"/>
      <c r="C11490" s="95"/>
      <c r="D11490" s="95"/>
      <c r="E11490" s="95"/>
      <c r="F11490" s="95"/>
      <c r="G11490" s="258"/>
    </row>
    <row r="11491" spans="1:7" ht="15.75">
      <c r="A11491" s="126"/>
      <c r="B11491" s="257"/>
      <c r="C11491" s="95"/>
      <c r="D11491" s="95"/>
      <c r="E11491" s="95"/>
      <c r="F11491" s="95"/>
      <c r="G11491" s="258"/>
    </row>
    <row r="11492" spans="1:7" ht="15.75">
      <c r="A11492" s="126"/>
      <c r="B11492" s="257"/>
      <c r="C11492" s="95"/>
      <c r="D11492" s="95"/>
      <c r="E11492" s="95"/>
      <c r="F11492" s="95"/>
      <c r="G11492" s="258"/>
    </row>
    <row r="11493" spans="1:7" ht="15.75">
      <c r="A11493" s="126"/>
      <c r="B11493" s="257"/>
      <c r="C11493" s="95"/>
      <c r="D11493" s="95"/>
      <c r="E11493" s="95"/>
      <c r="F11493" s="95"/>
      <c r="G11493" s="258"/>
    </row>
    <row r="11494" spans="1:7" ht="15.75">
      <c r="A11494" s="126"/>
      <c r="B11494" s="257"/>
      <c r="C11494" s="95"/>
      <c r="D11494" s="95"/>
      <c r="E11494" s="95"/>
      <c r="F11494" s="95"/>
      <c r="G11494" s="258"/>
    </row>
    <row r="11495" spans="1:7" ht="15.75">
      <c r="A11495" s="126"/>
      <c r="B11495" s="257"/>
      <c r="C11495" s="95"/>
      <c r="D11495" s="95"/>
      <c r="E11495" s="95"/>
      <c r="F11495" s="95"/>
      <c r="G11495" s="258"/>
    </row>
    <row r="11496" spans="1:7" ht="15.75">
      <c r="A11496" s="126"/>
      <c r="B11496" s="257"/>
      <c r="C11496" s="95"/>
      <c r="D11496" s="95"/>
      <c r="E11496" s="95"/>
      <c r="F11496" s="95"/>
      <c r="G11496" s="258"/>
    </row>
    <row r="11497" spans="1:7" ht="15.75">
      <c r="A11497" s="126"/>
      <c r="B11497" s="257"/>
      <c r="C11497" s="95"/>
      <c r="D11497" s="95"/>
      <c r="E11497" s="95"/>
      <c r="F11497" s="95"/>
      <c r="G11497" s="258"/>
    </row>
    <row r="11498" spans="1:7" ht="15.75">
      <c r="A11498" s="126"/>
      <c r="B11498" s="257"/>
      <c r="C11498" s="95"/>
      <c r="D11498" s="95"/>
      <c r="E11498" s="95"/>
      <c r="F11498" s="95"/>
      <c r="G11498" s="258"/>
    </row>
    <row r="11499" spans="1:7" ht="15.75">
      <c r="A11499" s="126"/>
      <c r="B11499" s="257"/>
      <c r="C11499" s="95"/>
      <c r="D11499" s="95"/>
      <c r="E11499" s="95"/>
      <c r="F11499" s="95"/>
      <c r="G11499" s="258"/>
    </row>
    <row r="11500" spans="1:7" ht="15.75">
      <c r="A11500" s="126"/>
      <c r="B11500" s="257"/>
      <c r="C11500" s="95"/>
      <c r="D11500" s="95"/>
      <c r="E11500" s="95"/>
      <c r="F11500" s="95"/>
      <c r="G11500" s="258"/>
    </row>
    <row r="11501" spans="1:7" ht="15.75">
      <c r="A11501" s="126"/>
      <c r="B11501" s="257"/>
      <c r="C11501" s="95"/>
      <c r="D11501" s="95"/>
      <c r="E11501" s="95"/>
      <c r="F11501" s="95"/>
      <c r="G11501" s="258"/>
    </row>
    <row r="11502" spans="1:7" ht="15.75">
      <c r="A11502" s="126"/>
      <c r="B11502" s="257"/>
      <c r="C11502" s="95"/>
      <c r="D11502" s="95"/>
      <c r="E11502" s="95"/>
      <c r="F11502" s="95"/>
      <c r="G11502" s="258"/>
    </row>
    <row r="11503" spans="1:7" ht="15.75">
      <c r="A11503" s="126"/>
      <c r="B11503" s="257"/>
      <c r="C11503" s="95"/>
      <c r="D11503" s="95"/>
      <c r="E11503" s="95"/>
      <c r="F11503" s="95"/>
      <c r="G11503" s="258"/>
    </row>
    <row r="11504" spans="1:7" ht="15.75">
      <c r="A11504" s="126"/>
      <c r="B11504" s="257"/>
      <c r="C11504" s="95"/>
      <c r="D11504" s="95"/>
      <c r="E11504" s="95"/>
      <c r="F11504" s="95"/>
      <c r="G11504" s="258"/>
    </row>
    <row r="11505" spans="1:7" ht="15.75">
      <c r="A11505" s="126"/>
      <c r="B11505" s="257"/>
      <c r="C11505" s="95"/>
      <c r="D11505" s="95"/>
      <c r="E11505" s="95"/>
      <c r="F11505" s="95"/>
      <c r="G11505" s="258"/>
    </row>
    <row r="11506" spans="1:7" ht="15.75">
      <c r="A11506" s="126"/>
      <c r="B11506" s="257"/>
      <c r="C11506" s="95"/>
      <c r="D11506" s="95"/>
      <c r="E11506" s="95"/>
      <c r="F11506" s="95"/>
      <c r="G11506" s="258"/>
    </row>
    <row r="11507" spans="1:7" ht="15.75">
      <c r="A11507" s="126"/>
      <c r="B11507" s="257"/>
      <c r="C11507" s="95"/>
      <c r="D11507" s="95"/>
      <c r="E11507" s="95"/>
      <c r="F11507" s="95"/>
      <c r="G11507" s="258"/>
    </row>
    <row r="11508" spans="1:7" ht="15.75">
      <c r="A11508" s="126"/>
      <c r="B11508" s="257"/>
      <c r="C11508" s="95"/>
      <c r="D11508" s="95"/>
      <c r="E11508" s="95"/>
      <c r="F11508" s="95"/>
      <c r="G11508" s="258"/>
    </row>
    <row r="11509" spans="1:7" ht="15.75">
      <c r="A11509" s="126"/>
      <c r="B11509" s="257"/>
      <c r="C11509" s="95"/>
      <c r="D11509" s="95"/>
      <c r="E11509" s="95"/>
      <c r="F11509" s="95"/>
      <c r="G11509" s="258"/>
    </row>
    <row r="11510" spans="1:7" ht="15.75">
      <c r="A11510" s="126"/>
      <c r="B11510" s="257"/>
      <c r="C11510" s="95"/>
      <c r="D11510" s="95"/>
      <c r="E11510" s="95"/>
      <c r="F11510" s="95"/>
      <c r="G11510" s="258"/>
    </row>
    <row r="11511" spans="1:7" ht="15.75">
      <c r="A11511" s="126"/>
      <c r="B11511" s="257"/>
      <c r="C11511" s="95"/>
      <c r="D11511" s="95"/>
      <c r="E11511" s="95"/>
      <c r="F11511" s="95"/>
      <c r="G11511" s="258"/>
    </row>
    <row r="11512" spans="1:7" ht="15.75">
      <c r="A11512" s="126"/>
      <c r="B11512" s="257"/>
      <c r="C11512" s="95"/>
      <c r="D11512" s="95"/>
      <c r="E11512" s="95"/>
      <c r="F11512" s="95"/>
      <c r="G11512" s="258"/>
    </row>
    <row r="11513" spans="1:7" ht="15.75">
      <c r="A11513" s="126"/>
      <c r="B11513" s="257"/>
      <c r="C11513" s="95"/>
      <c r="D11513" s="95"/>
      <c r="E11513" s="95"/>
      <c r="F11513" s="95"/>
      <c r="G11513" s="258"/>
    </row>
    <row r="11514" spans="1:7" ht="15.75">
      <c r="A11514" s="126"/>
      <c r="B11514" s="257"/>
      <c r="C11514" s="95"/>
      <c r="D11514" s="95"/>
      <c r="E11514" s="95"/>
      <c r="F11514" s="95"/>
      <c r="G11514" s="258"/>
    </row>
    <row r="11515" spans="1:7" ht="15.75">
      <c r="A11515" s="126"/>
      <c r="B11515" s="257"/>
      <c r="C11515" s="95"/>
      <c r="D11515" s="95"/>
      <c r="E11515" s="95"/>
      <c r="F11515" s="95"/>
      <c r="G11515" s="258"/>
    </row>
    <row r="11516" spans="1:7" ht="15.75">
      <c r="A11516" s="126"/>
      <c r="B11516" s="257"/>
      <c r="C11516" s="95"/>
      <c r="D11516" s="95"/>
      <c r="E11516" s="95"/>
      <c r="F11516" s="95"/>
      <c r="G11516" s="258"/>
    </row>
    <row r="11517" spans="1:7" ht="15.75">
      <c r="A11517" s="126"/>
      <c r="B11517" s="257"/>
      <c r="C11517" s="95"/>
      <c r="D11517" s="95"/>
      <c r="E11517" s="95"/>
      <c r="F11517" s="95"/>
      <c r="G11517" s="258"/>
    </row>
    <row r="11518" spans="1:7" ht="15.75">
      <c r="A11518" s="126"/>
      <c r="B11518" s="257"/>
      <c r="C11518" s="95"/>
      <c r="D11518" s="95"/>
      <c r="E11518" s="95"/>
      <c r="F11518" s="95"/>
      <c r="G11518" s="258"/>
    </row>
    <row r="11519" spans="1:7" ht="15.75">
      <c r="A11519" s="126"/>
      <c r="B11519" s="257"/>
      <c r="C11519" s="95"/>
      <c r="D11519" s="95"/>
      <c r="E11519" s="95"/>
      <c r="F11519" s="95"/>
      <c r="G11519" s="258"/>
    </row>
    <row r="11520" spans="1:7" ht="15.75">
      <c r="A11520" s="126"/>
      <c r="B11520" s="257"/>
      <c r="C11520" s="95"/>
      <c r="D11520" s="95"/>
      <c r="E11520" s="95"/>
      <c r="F11520" s="95"/>
      <c r="G11520" s="258"/>
    </row>
    <row r="11521" spans="1:7" ht="15.75">
      <c r="A11521" s="126"/>
      <c r="B11521" s="257"/>
      <c r="C11521" s="95"/>
      <c r="D11521" s="95"/>
      <c r="E11521" s="95"/>
      <c r="F11521" s="95"/>
      <c r="G11521" s="258"/>
    </row>
    <row r="11522" spans="1:7" ht="15.75">
      <c r="A11522" s="126"/>
      <c r="B11522" s="257"/>
      <c r="C11522" s="95"/>
      <c r="D11522" s="95"/>
      <c r="E11522" s="95"/>
      <c r="F11522" s="95"/>
      <c r="G11522" s="258"/>
    </row>
    <row r="11523" spans="1:7" ht="15.75">
      <c r="A11523" s="126"/>
      <c r="B11523" s="257"/>
      <c r="C11523" s="95"/>
      <c r="D11523" s="95"/>
      <c r="E11523" s="95"/>
      <c r="F11523" s="95"/>
      <c r="G11523" s="258"/>
    </row>
    <row r="11524" spans="1:7" ht="15.75">
      <c r="A11524" s="126"/>
      <c r="B11524" s="257"/>
      <c r="C11524" s="95"/>
      <c r="D11524" s="95"/>
      <c r="E11524" s="95"/>
      <c r="F11524" s="95"/>
      <c r="G11524" s="258"/>
    </row>
    <row r="11525" spans="1:7" ht="15.75">
      <c r="A11525" s="126"/>
      <c r="B11525" s="257"/>
      <c r="C11525" s="95"/>
      <c r="D11525" s="95"/>
      <c r="E11525" s="95"/>
      <c r="F11525" s="95"/>
      <c r="G11525" s="258"/>
    </row>
    <row r="11526" spans="1:7" ht="15.75">
      <c r="A11526" s="126"/>
      <c r="B11526" s="257"/>
      <c r="C11526" s="95"/>
      <c r="D11526" s="95"/>
      <c r="E11526" s="95"/>
      <c r="F11526" s="95"/>
      <c r="G11526" s="258"/>
    </row>
    <row r="11527" spans="1:7" ht="15.75">
      <c r="A11527" s="126"/>
      <c r="B11527" s="257"/>
      <c r="C11527" s="95"/>
      <c r="D11527" s="95"/>
      <c r="E11527" s="95"/>
      <c r="F11527" s="95"/>
      <c r="G11527" s="258"/>
    </row>
    <row r="11528" spans="1:7" ht="15.75">
      <c r="A11528" s="126"/>
      <c r="B11528" s="257"/>
      <c r="C11528" s="95"/>
      <c r="D11528" s="95"/>
      <c r="E11528" s="95"/>
      <c r="F11528" s="95"/>
      <c r="G11528" s="258"/>
    </row>
    <row r="11529" spans="1:7" ht="15.75">
      <c r="A11529" s="126"/>
      <c r="B11529" s="257"/>
      <c r="C11529" s="95"/>
      <c r="D11529" s="95"/>
      <c r="E11529" s="95"/>
      <c r="F11529" s="95"/>
      <c r="G11529" s="258"/>
    </row>
    <row r="11530" spans="1:7" ht="15.75">
      <c r="A11530" s="126"/>
      <c r="B11530" s="257"/>
      <c r="C11530" s="95"/>
      <c r="D11530" s="95"/>
      <c r="E11530" s="95"/>
      <c r="F11530" s="95"/>
      <c r="G11530" s="258"/>
    </row>
    <row r="11531" spans="1:7" ht="15.75">
      <c r="A11531" s="126"/>
      <c r="B11531" s="257"/>
      <c r="C11531" s="95"/>
      <c r="D11531" s="95"/>
      <c r="E11531" s="95"/>
      <c r="F11531" s="95"/>
      <c r="G11531" s="258"/>
    </row>
    <row r="11532" spans="1:7" ht="15.75">
      <c r="A11532" s="126"/>
      <c r="B11532" s="257"/>
      <c r="C11532" s="95"/>
      <c r="D11532" s="95"/>
      <c r="E11532" s="95"/>
      <c r="F11532" s="95"/>
      <c r="G11532" s="258"/>
    </row>
    <row r="11533" spans="1:7" ht="15.75">
      <c r="A11533" s="126"/>
      <c r="B11533" s="257"/>
      <c r="C11533" s="95"/>
      <c r="D11533" s="95"/>
      <c r="E11533" s="95"/>
      <c r="F11533" s="95"/>
      <c r="G11533" s="258"/>
    </row>
    <row r="11534" spans="1:7" ht="15.75">
      <c r="A11534" s="126"/>
      <c r="B11534" s="257"/>
      <c r="C11534" s="95"/>
      <c r="D11534" s="95"/>
      <c r="E11534" s="95"/>
      <c r="F11534" s="95"/>
      <c r="G11534" s="258"/>
    </row>
    <row r="11535" spans="1:7" ht="15.75">
      <c r="A11535" s="126"/>
      <c r="B11535" s="257"/>
      <c r="C11535" s="95"/>
      <c r="D11535" s="95"/>
      <c r="E11535" s="95"/>
      <c r="F11535" s="95"/>
      <c r="G11535" s="258"/>
    </row>
    <row r="11536" spans="1:7" ht="15.75">
      <c r="A11536" s="126"/>
      <c r="B11536" s="257"/>
      <c r="C11536" s="95"/>
      <c r="D11536" s="95"/>
      <c r="E11536" s="95"/>
      <c r="F11536" s="95"/>
      <c r="G11536" s="258"/>
    </row>
    <row r="11537" spans="1:7" ht="15.75">
      <c r="A11537" s="126"/>
      <c r="B11537" s="257"/>
      <c r="C11537" s="95"/>
      <c r="D11537" s="95"/>
      <c r="E11537" s="95"/>
      <c r="F11537" s="95"/>
      <c r="G11537" s="258"/>
    </row>
    <row r="11538" spans="1:7" ht="15.75">
      <c r="A11538" s="126"/>
      <c r="B11538" s="257"/>
      <c r="C11538" s="95"/>
      <c r="D11538" s="95"/>
      <c r="E11538" s="95"/>
      <c r="F11538" s="95"/>
      <c r="G11538" s="258"/>
    </row>
    <row r="11539" spans="1:7" ht="15.75">
      <c r="A11539" s="126"/>
      <c r="B11539" s="257"/>
      <c r="C11539" s="95"/>
      <c r="D11539" s="95"/>
      <c r="E11539" s="95"/>
      <c r="F11539" s="95"/>
      <c r="G11539" s="258"/>
    </row>
    <row r="11540" spans="1:7" ht="15.75">
      <c r="A11540" s="126"/>
      <c r="B11540" s="257"/>
      <c r="C11540" s="95"/>
      <c r="D11540" s="95"/>
      <c r="E11540" s="95"/>
      <c r="F11540" s="95"/>
      <c r="G11540" s="258"/>
    </row>
    <row r="11541" spans="1:7" ht="15.75">
      <c r="A11541" s="126"/>
      <c r="B11541" s="257"/>
      <c r="C11541" s="95"/>
      <c r="D11541" s="95"/>
      <c r="E11541" s="95"/>
      <c r="F11541" s="95"/>
      <c r="G11541" s="258"/>
    </row>
    <row r="11542" spans="1:7" ht="15.75">
      <c r="A11542" s="126"/>
      <c r="B11542" s="257"/>
      <c r="C11542" s="95"/>
      <c r="D11542" s="95"/>
      <c r="E11542" s="95"/>
      <c r="F11542" s="95"/>
      <c r="G11542" s="258"/>
    </row>
    <row r="11543" spans="1:7" ht="15.75">
      <c r="A11543" s="126"/>
      <c r="B11543" s="257"/>
      <c r="C11543" s="95"/>
      <c r="D11543" s="95"/>
      <c r="E11543" s="95"/>
      <c r="F11543" s="95"/>
      <c r="G11543" s="258"/>
    </row>
    <row r="11544" spans="1:7" ht="15.75">
      <c r="A11544" s="126"/>
      <c r="B11544" s="257"/>
      <c r="C11544" s="95"/>
      <c r="D11544" s="95"/>
      <c r="E11544" s="95"/>
      <c r="F11544" s="95"/>
      <c r="G11544" s="258"/>
    </row>
    <row r="11545" spans="1:7" ht="15.75">
      <c r="A11545" s="126"/>
      <c r="B11545" s="257"/>
      <c r="C11545" s="95"/>
      <c r="D11545" s="95"/>
      <c r="E11545" s="95"/>
      <c r="F11545" s="95"/>
      <c r="G11545" s="258"/>
    </row>
    <row r="11546" spans="1:7" ht="15.75">
      <c r="A11546" s="126"/>
      <c r="B11546" s="257"/>
      <c r="C11546" s="95"/>
      <c r="D11546" s="95"/>
      <c r="E11546" s="95"/>
      <c r="F11546" s="95"/>
      <c r="G11546" s="258"/>
    </row>
    <row r="11547" spans="1:7" ht="15.75">
      <c r="A11547" s="126"/>
      <c r="B11547" s="257"/>
      <c r="C11547" s="95"/>
      <c r="D11547" s="95"/>
      <c r="E11547" s="95"/>
      <c r="F11547" s="95"/>
      <c r="G11547" s="258"/>
    </row>
    <row r="11548" spans="1:7" ht="15.75">
      <c r="A11548" s="126"/>
      <c r="B11548" s="257"/>
      <c r="C11548" s="95"/>
      <c r="D11548" s="95"/>
      <c r="E11548" s="95"/>
      <c r="F11548" s="95"/>
      <c r="G11548" s="258"/>
    </row>
    <row r="11549" spans="1:7" ht="15.75">
      <c r="A11549" s="126"/>
      <c r="B11549" s="257"/>
      <c r="C11549" s="95"/>
      <c r="D11549" s="95"/>
      <c r="E11549" s="95"/>
      <c r="F11549" s="95"/>
      <c r="G11549" s="258"/>
    </row>
    <row r="11550" spans="1:7" ht="15.75">
      <c r="A11550" s="126"/>
      <c r="B11550" s="257"/>
      <c r="C11550" s="95"/>
      <c r="D11550" s="95"/>
      <c r="E11550" s="95"/>
      <c r="F11550" s="95"/>
      <c r="G11550" s="258"/>
    </row>
    <row r="11551" spans="1:7" ht="15.75">
      <c r="A11551" s="126"/>
      <c r="B11551" s="257"/>
      <c r="C11551" s="95"/>
      <c r="D11551" s="95"/>
      <c r="E11551" s="95"/>
      <c r="F11551" s="95"/>
      <c r="G11551" s="258"/>
    </row>
    <row r="11552" spans="1:7" ht="15.75">
      <c r="A11552" s="126"/>
      <c r="B11552" s="257"/>
      <c r="C11552" s="95"/>
      <c r="D11552" s="95"/>
      <c r="E11552" s="95"/>
      <c r="F11552" s="95"/>
      <c r="G11552" s="258"/>
    </row>
    <row r="11553" spans="1:7" ht="15.75">
      <c r="A11553" s="126"/>
      <c r="B11553" s="257"/>
      <c r="C11553" s="95"/>
      <c r="D11553" s="95"/>
      <c r="E11553" s="95"/>
      <c r="F11553" s="95"/>
      <c r="G11553" s="258"/>
    </row>
    <row r="11554" spans="1:7" ht="15.75">
      <c r="A11554" s="126"/>
      <c r="B11554" s="257"/>
      <c r="C11554" s="95"/>
      <c r="D11554" s="95"/>
      <c r="E11554" s="95"/>
      <c r="F11554" s="95"/>
      <c r="G11554" s="258"/>
    </row>
    <row r="11555" spans="1:7" ht="15.75">
      <c r="A11555" s="126"/>
      <c r="B11555" s="257"/>
      <c r="C11555" s="95"/>
      <c r="D11555" s="95"/>
      <c r="E11555" s="95"/>
      <c r="F11555" s="95"/>
      <c r="G11555" s="258"/>
    </row>
    <row r="11556" spans="1:7" ht="15.75">
      <c r="A11556" s="126"/>
      <c r="B11556" s="257"/>
      <c r="C11556" s="95"/>
      <c r="D11556" s="95"/>
      <c r="E11556" s="95"/>
      <c r="F11556" s="95"/>
      <c r="G11556" s="258"/>
    </row>
    <row r="11557" spans="1:7" ht="15.75">
      <c r="A11557" s="126"/>
      <c r="B11557" s="257"/>
      <c r="C11557" s="95"/>
      <c r="D11557" s="95"/>
      <c r="E11557" s="95"/>
      <c r="F11557" s="95"/>
      <c r="G11557" s="258"/>
    </row>
    <row r="11558" spans="1:7" ht="15.75">
      <c r="A11558" s="126"/>
      <c r="B11558" s="257"/>
      <c r="C11558" s="95"/>
      <c r="D11558" s="95"/>
      <c r="E11558" s="95"/>
      <c r="F11558" s="95"/>
      <c r="G11558" s="258"/>
    </row>
    <row r="11559" spans="1:7" ht="15.75">
      <c r="A11559" s="126"/>
      <c r="B11559" s="257"/>
      <c r="C11559" s="95"/>
      <c r="D11559" s="95"/>
      <c r="E11559" s="95"/>
      <c r="F11559" s="95"/>
      <c r="G11559" s="258"/>
    </row>
    <row r="11560" spans="1:7" ht="15.75">
      <c r="A11560" s="126"/>
      <c r="B11560" s="257"/>
      <c r="C11560" s="95"/>
      <c r="D11560" s="95"/>
      <c r="E11560" s="95"/>
      <c r="F11560" s="95"/>
      <c r="G11560" s="258"/>
    </row>
    <row r="11561" spans="1:7" ht="15.75">
      <c r="A11561" s="126"/>
      <c r="B11561" s="257"/>
      <c r="C11561" s="95"/>
      <c r="D11561" s="95"/>
      <c r="E11561" s="95"/>
      <c r="F11561" s="95"/>
      <c r="G11561" s="258"/>
    </row>
    <row r="11562" spans="1:7" ht="15.75">
      <c r="A11562" s="126"/>
      <c r="B11562" s="257"/>
      <c r="C11562" s="95"/>
      <c r="D11562" s="95"/>
      <c r="E11562" s="95"/>
      <c r="F11562" s="95"/>
      <c r="G11562" s="258"/>
    </row>
    <row r="11563" spans="1:7" ht="15.75">
      <c r="A11563" s="126"/>
      <c r="B11563" s="257"/>
      <c r="C11563" s="95"/>
      <c r="D11563" s="95"/>
      <c r="E11563" s="95"/>
      <c r="F11563" s="95"/>
      <c r="G11563" s="258"/>
    </row>
    <row r="11564" spans="1:7" ht="15.75">
      <c r="A11564" s="126"/>
      <c r="B11564" s="257"/>
      <c r="C11564" s="95"/>
      <c r="D11564" s="95"/>
      <c r="E11564" s="95"/>
      <c r="F11564" s="95"/>
      <c r="G11564" s="258"/>
    </row>
    <row r="11565" spans="1:7" ht="15.75">
      <c r="A11565" s="126"/>
      <c r="B11565" s="257"/>
      <c r="C11565" s="95"/>
      <c r="D11565" s="95"/>
      <c r="E11565" s="95"/>
      <c r="F11565" s="95"/>
      <c r="G11565" s="258"/>
    </row>
    <row r="11566" spans="1:7" ht="15.75">
      <c r="A11566" s="126"/>
      <c r="B11566" s="257"/>
      <c r="C11566" s="95"/>
      <c r="D11566" s="95"/>
      <c r="E11566" s="95"/>
      <c r="F11566" s="95"/>
      <c r="G11566" s="258"/>
    </row>
    <row r="11567" spans="1:7" ht="15.75">
      <c r="A11567" s="126"/>
      <c r="B11567" s="257"/>
      <c r="C11567" s="95"/>
      <c r="D11567" s="95"/>
      <c r="E11567" s="95"/>
      <c r="F11567" s="95"/>
      <c r="G11567" s="258"/>
    </row>
    <row r="11568" spans="1:7" ht="15.75">
      <c r="A11568" s="126"/>
      <c r="B11568" s="257"/>
      <c r="C11568" s="95"/>
      <c r="D11568" s="95"/>
      <c r="E11568" s="95"/>
      <c r="F11568" s="95"/>
      <c r="G11568" s="258"/>
    </row>
    <row r="11569" spans="1:7" ht="15.75">
      <c r="A11569" s="126"/>
      <c r="B11569" s="257"/>
      <c r="C11569" s="95"/>
      <c r="D11569" s="95"/>
      <c r="E11569" s="95"/>
      <c r="F11569" s="95"/>
      <c r="G11569" s="258"/>
    </row>
    <row r="11570" spans="1:7" ht="15.75">
      <c r="A11570" s="126"/>
      <c r="B11570" s="257"/>
      <c r="C11570" s="95"/>
      <c r="D11570" s="95"/>
      <c r="E11570" s="95"/>
      <c r="F11570" s="95"/>
      <c r="G11570" s="258"/>
    </row>
    <row r="11571" spans="1:7" ht="15.75">
      <c r="A11571" s="126"/>
      <c r="B11571" s="257"/>
      <c r="C11571" s="95"/>
      <c r="D11571" s="95"/>
      <c r="E11571" s="95"/>
      <c r="F11571" s="95"/>
      <c r="G11571" s="258"/>
    </row>
    <row r="11572" spans="1:7" ht="15.75">
      <c r="A11572" s="126"/>
      <c r="B11572" s="257"/>
      <c r="C11572" s="95"/>
      <c r="D11572" s="95"/>
      <c r="E11572" s="95"/>
      <c r="F11572" s="95"/>
      <c r="G11572" s="258"/>
    </row>
    <row r="11573" spans="1:7" ht="15.75">
      <c r="A11573" s="126"/>
      <c r="B11573" s="257"/>
      <c r="C11573" s="95"/>
      <c r="D11573" s="95"/>
      <c r="E11573" s="95"/>
      <c r="F11573" s="95"/>
      <c r="G11573" s="258"/>
    </row>
    <row r="11574" spans="1:7" ht="15.75">
      <c r="A11574" s="126"/>
      <c r="B11574" s="257"/>
      <c r="C11574" s="95"/>
      <c r="D11574" s="95"/>
      <c r="E11574" s="95"/>
      <c r="F11574" s="95"/>
      <c r="G11574" s="258"/>
    </row>
    <row r="11575" spans="1:7" ht="15.75">
      <c r="A11575" s="126"/>
      <c r="B11575" s="257"/>
      <c r="C11575" s="95"/>
      <c r="D11575" s="95"/>
      <c r="E11575" s="95"/>
      <c r="F11575" s="95"/>
      <c r="G11575" s="258"/>
    </row>
    <row r="11576" spans="1:7" ht="15.75">
      <c r="A11576" s="126"/>
      <c r="B11576" s="257"/>
      <c r="C11576" s="95"/>
      <c r="D11576" s="95"/>
      <c r="E11576" s="95"/>
      <c r="F11576" s="95"/>
      <c r="G11576" s="258"/>
    </row>
    <row r="11577" spans="1:7" ht="15.75">
      <c r="A11577" s="126"/>
      <c r="B11577" s="257"/>
      <c r="C11577" s="95"/>
      <c r="D11577" s="95"/>
      <c r="E11577" s="95"/>
      <c r="F11577" s="95"/>
      <c r="G11577" s="258"/>
    </row>
    <row r="11578" spans="1:7" ht="15.75">
      <c r="A11578" s="126"/>
      <c r="B11578" s="257"/>
      <c r="C11578" s="95"/>
      <c r="D11578" s="95"/>
      <c r="E11578" s="95"/>
      <c r="F11578" s="95"/>
      <c r="G11578" s="258"/>
    </row>
    <row r="11579" spans="1:7" ht="15.75">
      <c r="A11579" s="126"/>
      <c r="B11579" s="257"/>
      <c r="C11579" s="95"/>
      <c r="D11579" s="95"/>
      <c r="E11579" s="95"/>
      <c r="F11579" s="95"/>
      <c r="G11579" s="258"/>
    </row>
    <row r="11580" spans="1:7" ht="15.75">
      <c r="A11580" s="126"/>
      <c r="B11580" s="257"/>
      <c r="C11580" s="95"/>
      <c r="D11580" s="95"/>
      <c r="E11580" s="95"/>
      <c r="F11580" s="95"/>
      <c r="G11580" s="258"/>
    </row>
    <row r="11581" spans="1:7" ht="15.75">
      <c r="A11581" s="126"/>
      <c r="B11581" s="257"/>
      <c r="C11581" s="95"/>
      <c r="D11581" s="95"/>
      <c r="E11581" s="95"/>
      <c r="F11581" s="95"/>
      <c r="G11581" s="258"/>
    </row>
    <row r="11582" spans="1:7" ht="15.75">
      <c r="A11582" s="126"/>
      <c r="B11582" s="257"/>
      <c r="C11582" s="95"/>
      <c r="D11582" s="95"/>
      <c r="E11582" s="95"/>
      <c r="F11582" s="95"/>
      <c r="G11582" s="258"/>
    </row>
    <row r="11583" spans="1:7" ht="15.75">
      <c r="A11583" s="126"/>
      <c r="B11583" s="257"/>
      <c r="C11583" s="95"/>
      <c r="D11583" s="95"/>
      <c r="E11583" s="95"/>
      <c r="F11583" s="95"/>
      <c r="G11583" s="258"/>
    </row>
    <row r="11584" spans="1:7" ht="15.75">
      <c r="A11584" s="126"/>
      <c r="B11584" s="257"/>
      <c r="C11584" s="95"/>
      <c r="D11584" s="95"/>
      <c r="E11584" s="95"/>
      <c r="F11584" s="95"/>
      <c r="G11584" s="258"/>
    </row>
    <row r="11585" spans="1:7" ht="15.75">
      <c r="A11585" s="126"/>
      <c r="B11585" s="257"/>
      <c r="C11585" s="95"/>
      <c r="D11585" s="95"/>
      <c r="E11585" s="95"/>
      <c r="F11585" s="95"/>
      <c r="G11585" s="258"/>
    </row>
    <row r="11586" spans="1:7" ht="15.75">
      <c r="A11586" s="126"/>
      <c r="B11586" s="257"/>
      <c r="C11586" s="95"/>
      <c r="D11586" s="95"/>
      <c r="E11586" s="95"/>
      <c r="F11586" s="95"/>
      <c r="G11586" s="258"/>
    </row>
    <row r="11587" spans="1:7" ht="15.75">
      <c r="A11587" s="126"/>
      <c r="B11587" s="257"/>
      <c r="C11587" s="95"/>
      <c r="D11587" s="95"/>
      <c r="E11587" s="95"/>
      <c r="F11587" s="95"/>
      <c r="G11587" s="258"/>
    </row>
    <row r="11588" spans="1:7" ht="15.75">
      <c r="A11588" s="126"/>
      <c r="B11588" s="257"/>
      <c r="C11588" s="95"/>
      <c r="D11588" s="95"/>
      <c r="E11588" s="95"/>
      <c r="F11588" s="95"/>
      <c r="G11588" s="258"/>
    </row>
    <row r="11589" spans="1:7" ht="15.75">
      <c r="A11589" s="126"/>
      <c r="B11589" s="257"/>
      <c r="C11589" s="95"/>
      <c r="D11589" s="95"/>
      <c r="E11589" s="95"/>
      <c r="F11589" s="95"/>
      <c r="G11589" s="258"/>
    </row>
    <row r="11590" spans="1:7" ht="15.75">
      <c r="A11590" s="126"/>
      <c r="B11590" s="257"/>
      <c r="C11590" s="95"/>
      <c r="D11590" s="95"/>
      <c r="E11590" s="95"/>
      <c r="F11590" s="95"/>
      <c r="G11590" s="258"/>
    </row>
    <row r="11591" spans="1:7" ht="15.75">
      <c r="A11591" s="126"/>
      <c r="B11591" s="257"/>
      <c r="C11591" s="95"/>
      <c r="D11591" s="95"/>
      <c r="E11591" s="95"/>
      <c r="F11591" s="95"/>
      <c r="G11591" s="258"/>
    </row>
    <row r="11592" spans="1:7" ht="15.75">
      <c r="A11592" s="126"/>
      <c r="B11592" s="257"/>
      <c r="C11592" s="95"/>
      <c r="D11592" s="95"/>
      <c r="E11592" s="95"/>
      <c r="F11592" s="95"/>
      <c r="G11592" s="258"/>
    </row>
    <row r="11593" spans="1:7" ht="15.75">
      <c r="A11593" s="126"/>
      <c r="B11593" s="257"/>
      <c r="C11593" s="95"/>
      <c r="D11593" s="95"/>
      <c r="E11593" s="95"/>
      <c r="F11593" s="95"/>
      <c r="G11593" s="258"/>
    </row>
    <row r="11594" spans="1:7" ht="15.75">
      <c r="A11594" s="126"/>
      <c r="B11594" s="257"/>
      <c r="C11594" s="95"/>
      <c r="D11594" s="95"/>
      <c r="E11594" s="95"/>
      <c r="F11594" s="95"/>
      <c r="G11594" s="258"/>
    </row>
    <row r="11595" spans="1:7" ht="15.75">
      <c r="A11595" s="126"/>
      <c r="B11595" s="257"/>
      <c r="C11595" s="95"/>
      <c r="D11595" s="95"/>
      <c r="E11595" s="95"/>
      <c r="F11595" s="95"/>
      <c r="G11595" s="258"/>
    </row>
    <row r="11596" spans="1:7" ht="15.75">
      <c r="A11596" s="126"/>
      <c r="B11596" s="257"/>
      <c r="C11596" s="95"/>
      <c r="D11596" s="95"/>
      <c r="E11596" s="95"/>
      <c r="F11596" s="95"/>
      <c r="G11596" s="258"/>
    </row>
    <row r="11597" spans="1:7" ht="15.75">
      <c r="A11597" s="126"/>
      <c r="B11597" s="257"/>
      <c r="C11597" s="95"/>
      <c r="D11597" s="95"/>
      <c r="E11597" s="95"/>
      <c r="F11597" s="95"/>
      <c r="G11597" s="258"/>
    </row>
    <row r="11598" spans="1:7" ht="15.75">
      <c r="A11598" s="126"/>
      <c r="B11598" s="257"/>
      <c r="C11598" s="95"/>
      <c r="D11598" s="95"/>
      <c r="E11598" s="95"/>
      <c r="F11598" s="95"/>
      <c r="G11598" s="258"/>
    </row>
    <row r="11599" spans="1:7" ht="15.75">
      <c r="A11599" s="126"/>
      <c r="B11599" s="257"/>
      <c r="C11599" s="95"/>
      <c r="D11599" s="95"/>
      <c r="E11599" s="95"/>
      <c r="F11599" s="95"/>
      <c r="G11599" s="258"/>
    </row>
    <row r="11600" spans="1:7" ht="15.75">
      <c r="A11600" s="126"/>
      <c r="B11600" s="257"/>
      <c r="C11600" s="95"/>
      <c r="D11600" s="95"/>
      <c r="E11600" s="95"/>
      <c r="F11600" s="95"/>
      <c r="G11600" s="258"/>
    </row>
    <row r="11601" spans="1:7" ht="15.75">
      <c r="A11601" s="126"/>
      <c r="B11601" s="257"/>
      <c r="C11601" s="95"/>
      <c r="D11601" s="95"/>
      <c r="E11601" s="95"/>
      <c r="F11601" s="95"/>
      <c r="G11601" s="258"/>
    </row>
    <row r="11602" spans="1:7" ht="15.75">
      <c r="A11602" s="126"/>
      <c r="B11602" s="257"/>
      <c r="C11602" s="95"/>
      <c r="D11602" s="95"/>
      <c r="E11602" s="95"/>
      <c r="F11602" s="95"/>
      <c r="G11602" s="258"/>
    </row>
    <row r="11603" spans="1:7" ht="15.75">
      <c r="A11603" s="126"/>
      <c r="B11603" s="257"/>
      <c r="C11603" s="95"/>
      <c r="D11603" s="95"/>
      <c r="E11603" s="95"/>
      <c r="F11603" s="95"/>
      <c r="G11603" s="258"/>
    </row>
    <row r="11604" spans="1:7" ht="15.75">
      <c r="A11604" s="126"/>
      <c r="B11604" s="257"/>
      <c r="C11604" s="95"/>
      <c r="D11604" s="95"/>
      <c r="E11604" s="95"/>
      <c r="F11604" s="95"/>
      <c r="G11604" s="258"/>
    </row>
    <row r="11605" spans="1:7" ht="15.75">
      <c r="A11605" s="126"/>
      <c r="B11605" s="257"/>
      <c r="C11605" s="95"/>
      <c r="D11605" s="95"/>
      <c r="E11605" s="95"/>
      <c r="F11605" s="95"/>
      <c r="G11605" s="258"/>
    </row>
    <row r="11606" spans="1:7" ht="15.75">
      <c r="A11606" s="126"/>
      <c r="B11606" s="257"/>
      <c r="C11606" s="95"/>
      <c r="D11606" s="95"/>
      <c r="E11606" s="95"/>
      <c r="F11606" s="95"/>
      <c r="G11606" s="258"/>
    </row>
    <row r="11607" spans="1:7" ht="15.75">
      <c r="A11607" s="126"/>
      <c r="B11607" s="257"/>
      <c r="C11607" s="95"/>
      <c r="D11607" s="95"/>
      <c r="E11607" s="95"/>
      <c r="F11607" s="95"/>
      <c r="G11607" s="258"/>
    </row>
    <row r="11608" spans="1:7" ht="15.75">
      <c r="A11608" s="126"/>
      <c r="B11608" s="257"/>
      <c r="C11608" s="95"/>
      <c r="D11608" s="95"/>
      <c r="E11608" s="95"/>
      <c r="F11608" s="95"/>
      <c r="G11608" s="258"/>
    </row>
    <row r="11609" spans="1:7" ht="15.75">
      <c r="A11609" s="126"/>
      <c r="B11609" s="257"/>
      <c r="C11609" s="95"/>
      <c r="D11609" s="95"/>
      <c r="E11609" s="95"/>
      <c r="F11609" s="95"/>
      <c r="G11609" s="258"/>
    </row>
    <row r="11610" spans="1:7" ht="15.75">
      <c r="A11610" s="126"/>
      <c r="B11610" s="257"/>
      <c r="C11610" s="95"/>
      <c r="D11610" s="95"/>
      <c r="E11610" s="95"/>
      <c r="F11610" s="95"/>
      <c r="G11610" s="258"/>
    </row>
    <row r="11611" spans="1:7" ht="15.75">
      <c r="A11611" s="126"/>
      <c r="B11611" s="257"/>
      <c r="C11611" s="95"/>
      <c r="D11611" s="95"/>
      <c r="E11611" s="95"/>
      <c r="F11611" s="95"/>
      <c r="G11611" s="258"/>
    </row>
    <row r="11612" spans="1:7" ht="15.75">
      <c r="A11612" s="126"/>
      <c r="B11612" s="257"/>
      <c r="C11612" s="95"/>
      <c r="D11612" s="95"/>
      <c r="E11612" s="95"/>
      <c r="F11612" s="95"/>
      <c r="G11612" s="258"/>
    </row>
    <row r="11613" spans="1:7" ht="15.75">
      <c r="A11613" s="126"/>
      <c r="B11613" s="257"/>
      <c r="C11613" s="95"/>
      <c r="D11613" s="95"/>
      <c r="E11613" s="95"/>
      <c r="F11613" s="95"/>
      <c r="G11613" s="258"/>
    </row>
    <row r="11614" spans="1:7" ht="15.75">
      <c r="A11614" s="126"/>
      <c r="B11614" s="257"/>
      <c r="C11614" s="95"/>
      <c r="D11614" s="95"/>
      <c r="E11614" s="95"/>
      <c r="F11614" s="95"/>
      <c r="G11614" s="258"/>
    </row>
    <row r="11615" spans="1:7" ht="15.75">
      <c r="A11615" s="126"/>
      <c r="B11615" s="257"/>
      <c r="C11615" s="95"/>
      <c r="D11615" s="95"/>
      <c r="E11615" s="95"/>
      <c r="F11615" s="95"/>
      <c r="G11615" s="258"/>
    </row>
    <row r="11616" spans="1:7" ht="15.75">
      <c r="A11616" s="126"/>
      <c r="B11616" s="257"/>
      <c r="C11616" s="95"/>
      <c r="D11616" s="95"/>
      <c r="E11616" s="95"/>
      <c r="F11616" s="95"/>
      <c r="G11616" s="258"/>
    </row>
    <row r="11617" spans="1:7" ht="15.75">
      <c r="A11617" s="126"/>
      <c r="B11617" s="257"/>
      <c r="C11617" s="95"/>
      <c r="D11617" s="95"/>
      <c r="E11617" s="95"/>
      <c r="F11617" s="95"/>
      <c r="G11617" s="258"/>
    </row>
    <row r="11618" spans="1:7" ht="15.75">
      <c r="A11618" s="126"/>
      <c r="B11618" s="257"/>
      <c r="C11618" s="95"/>
      <c r="D11618" s="95"/>
      <c r="E11618" s="95"/>
      <c r="F11618" s="95"/>
      <c r="G11618" s="258"/>
    </row>
    <row r="11619" spans="1:7" ht="15.75">
      <c r="A11619" s="126"/>
      <c r="B11619" s="257"/>
      <c r="C11619" s="95"/>
      <c r="D11619" s="95"/>
      <c r="E11619" s="95"/>
      <c r="F11619" s="95"/>
      <c r="G11619" s="258"/>
    </row>
    <row r="11620" spans="1:7" ht="15.75">
      <c r="A11620" s="126"/>
      <c r="B11620" s="257"/>
      <c r="C11620" s="95"/>
      <c r="D11620" s="95"/>
      <c r="E11620" s="95"/>
      <c r="F11620" s="95"/>
      <c r="G11620" s="258"/>
    </row>
    <row r="11621" spans="1:7" ht="15.75">
      <c r="A11621" s="126"/>
      <c r="B11621" s="257"/>
      <c r="C11621" s="95"/>
      <c r="D11621" s="95"/>
      <c r="E11621" s="95"/>
      <c r="F11621" s="95"/>
      <c r="G11621" s="258"/>
    </row>
    <row r="11622" spans="1:7" ht="15.75">
      <c r="A11622" s="126"/>
      <c r="B11622" s="257"/>
      <c r="C11622" s="95"/>
      <c r="D11622" s="95"/>
      <c r="E11622" s="95"/>
      <c r="F11622" s="95"/>
      <c r="G11622" s="258"/>
    </row>
    <row r="11623" spans="1:7" ht="15.75">
      <c r="A11623" s="126"/>
      <c r="B11623" s="257"/>
      <c r="C11623" s="95"/>
      <c r="D11623" s="95"/>
      <c r="E11623" s="95"/>
      <c r="F11623" s="95"/>
      <c r="G11623" s="258"/>
    </row>
    <row r="11624" spans="1:7" ht="15.75">
      <c r="A11624" s="126"/>
      <c r="B11624" s="257"/>
      <c r="C11624" s="95"/>
      <c r="D11624" s="95"/>
      <c r="E11624" s="95"/>
      <c r="F11624" s="95"/>
      <c r="G11624" s="258"/>
    </row>
    <row r="11625" spans="1:7" ht="15.75">
      <c r="A11625" s="126"/>
      <c r="B11625" s="257"/>
      <c r="C11625" s="95"/>
      <c r="D11625" s="95"/>
      <c r="E11625" s="95"/>
      <c r="F11625" s="95"/>
      <c r="G11625" s="258"/>
    </row>
    <row r="11626" spans="1:7" ht="15.75">
      <c r="A11626" s="126"/>
      <c r="B11626" s="257"/>
      <c r="C11626" s="95"/>
      <c r="D11626" s="95"/>
      <c r="E11626" s="95"/>
      <c r="F11626" s="95"/>
      <c r="G11626" s="258"/>
    </row>
    <row r="11627" spans="1:7" ht="15.75">
      <c r="A11627" s="126"/>
      <c r="B11627" s="257"/>
      <c r="C11627" s="95"/>
      <c r="D11627" s="95"/>
      <c r="E11627" s="95"/>
      <c r="F11627" s="95"/>
      <c r="G11627" s="258"/>
    </row>
    <row r="11628" spans="1:7" ht="15.75">
      <c r="A11628" s="126"/>
      <c r="B11628" s="257"/>
      <c r="C11628" s="95"/>
      <c r="D11628" s="95"/>
      <c r="E11628" s="95"/>
      <c r="F11628" s="95"/>
      <c r="G11628" s="258"/>
    </row>
    <row r="11629" spans="1:7" ht="15.75">
      <c r="A11629" s="126"/>
      <c r="B11629" s="257"/>
      <c r="C11629" s="95"/>
      <c r="D11629" s="95"/>
      <c r="E11629" s="95"/>
      <c r="F11629" s="95"/>
      <c r="G11629" s="258"/>
    </row>
    <row r="11630" spans="1:7" ht="15.75">
      <c r="A11630" s="126"/>
      <c r="B11630" s="257"/>
      <c r="C11630" s="95"/>
      <c r="D11630" s="95"/>
      <c r="E11630" s="95"/>
      <c r="F11630" s="95"/>
      <c r="G11630" s="258"/>
    </row>
    <row r="11631" spans="1:7" ht="15.75">
      <c r="A11631" s="126"/>
      <c r="B11631" s="257"/>
      <c r="C11631" s="95"/>
      <c r="D11631" s="95"/>
      <c r="E11631" s="95"/>
      <c r="F11631" s="95"/>
      <c r="G11631" s="258"/>
    </row>
    <row r="11632" spans="1:7" ht="15.75">
      <c r="A11632" s="126"/>
      <c r="B11632" s="257"/>
      <c r="C11632" s="95"/>
      <c r="D11632" s="95"/>
      <c r="E11632" s="95"/>
      <c r="F11632" s="95"/>
      <c r="G11632" s="258"/>
    </row>
    <row r="11633" spans="1:7" ht="15.75">
      <c r="A11633" s="126"/>
      <c r="B11633" s="257"/>
      <c r="C11633" s="95"/>
      <c r="D11633" s="95"/>
      <c r="E11633" s="95"/>
      <c r="F11633" s="95"/>
      <c r="G11633" s="258"/>
    </row>
    <row r="11634" spans="1:7" ht="15.75">
      <c r="A11634" s="126"/>
      <c r="B11634" s="257"/>
      <c r="C11634" s="95"/>
      <c r="D11634" s="95"/>
      <c r="E11634" s="95"/>
      <c r="F11634" s="95"/>
      <c r="G11634" s="258"/>
    </row>
    <row r="11635" spans="1:7" ht="15.75">
      <c r="A11635" s="126"/>
      <c r="B11635" s="257"/>
      <c r="C11635" s="95"/>
      <c r="D11635" s="95"/>
      <c r="E11635" s="95"/>
      <c r="F11635" s="95"/>
      <c r="G11635" s="258"/>
    </row>
    <row r="11636" spans="1:7" ht="15.75">
      <c r="A11636" s="126"/>
      <c r="B11636" s="257"/>
      <c r="C11636" s="95"/>
      <c r="D11636" s="95"/>
      <c r="E11636" s="95"/>
      <c r="F11636" s="95"/>
      <c r="G11636" s="258"/>
    </row>
    <row r="11637" spans="1:7" ht="15.75">
      <c r="A11637" s="126"/>
      <c r="B11637" s="257"/>
      <c r="C11637" s="95"/>
      <c r="D11637" s="95"/>
      <c r="E11637" s="95"/>
      <c r="F11637" s="95"/>
      <c r="G11637" s="258"/>
    </row>
    <row r="11638" spans="1:7" ht="15.75">
      <c r="A11638" s="126"/>
      <c r="B11638" s="257"/>
      <c r="C11638" s="95"/>
      <c r="D11638" s="95"/>
      <c r="E11638" s="95"/>
      <c r="F11638" s="95"/>
      <c r="G11638" s="258"/>
    </row>
    <row r="11639" spans="1:7" ht="15.75">
      <c r="A11639" s="126"/>
      <c r="B11639" s="257"/>
      <c r="C11639" s="95"/>
      <c r="D11639" s="95"/>
      <c r="E11639" s="95"/>
      <c r="F11639" s="95"/>
      <c r="G11639" s="258"/>
    </row>
    <row r="11640" spans="1:7" ht="15.75">
      <c r="A11640" s="126"/>
      <c r="B11640" s="257"/>
      <c r="C11640" s="95"/>
      <c r="D11640" s="95"/>
      <c r="E11640" s="95"/>
      <c r="F11640" s="95"/>
      <c r="G11640" s="258"/>
    </row>
    <row r="11641" spans="1:7" ht="15.75">
      <c r="A11641" s="126"/>
      <c r="B11641" s="257"/>
      <c r="C11641" s="95"/>
      <c r="D11641" s="95"/>
      <c r="E11641" s="95"/>
      <c r="F11641" s="95"/>
      <c r="G11641" s="258"/>
    </row>
    <row r="11642" spans="1:7" ht="15.75">
      <c r="A11642" s="126"/>
      <c r="B11642" s="257"/>
      <c r="C11642" s="95"/>
      <c r="D11642" s="95"/>
      <c r="E11642" s="95"/>
      <c r="F11642" s="95"/>
      <c r="G11642" s="258"/>
    </row>
    <row r="11643" spans="1:7" ht="15.75">
      <c r="A11643" s="126"/>
      <c r="B11643" s="257"/>
      <c r="C11643" s="95"/>
      <c r="D11643" s="95"/>
      <c r="E11643" s="95"/>
      <c r="F11643" s="95"/>
      <c r="G11643" s="258"/>
    </row>
    <row r="11644" spans="1:7" ht="15.75">
      <c r="A11644" s="126"/>
      <c r="B11644" s="257"/>
      <c r="C11644" s="95"/>
      <c r="D11644" s="95"/>
      <c r="E11644" s="95"/>
      <c r="F11644" s="95"/>
      <c r="G11644" s="258"/>
    </row>
    <row r="11645" spans="1:7" ht="15.75">
      <c r="A11645" s="126"/>
      <c r="B11645" s="257"/>
      <c r="C11645" s="95"/>
      <c r="D11645" s="95"/>
      <c r="E11645" s="95"/>
      <c r="F11645" s="95"/>
      <c r="G11645" s="258"/>
    </row>
    <row r="11646" spans="1:7" ht="15.75">
      <c r="A11646" s="126"/>
      <c r="B11646" s="257"/>
      <c r="C11646" s="95"/>
      <c r="D11646" s="95"/>
      <c r="E11646" s="95"/>
      <c r="F11646" s="95"/>
      <c r="G11646" s="258"/>
    </row>
    <row r="11647" spans="1:7" ht="15.75">
      <c r="A11647" s="126"/>
      <c r="B11647" s="257"/>
      <c r="C11647" s="95"/>
      <c r="D11647" s="95"/>
      <c r="E11647" s="95"/>
      <c r="F11647" s="95"/>
      <c r="G11647" s="258"/>
    </row>
    <row r="11648" spans="1:7" ht="15.75">
      <c r="A11648" s="126"/>
      <c r="B11648" s="257"/>
      <c r="C11648" s="95"/>
      <c r="D11648" s="95"/>
      <c r="E11648" s="95"/>
      <c r="F11648" s="95"/>
      <c r="G11648" s="258"/>
    </row>
    <row r="11649" spans="1:7" ht="15.75">
      <c r="A11649" s="126"/>
      <c r="B11649" s="257"/>
      <c r="C11649" s="95"/>
      <c r="D11649" s="95"/>
      <c r="E11649" s="95"/>
      <c r="F11649" s="95"/>
      <c r="G11649" s="258"/>
    </row>
    <row r="11650" spans="1:7" ht="15.75">
      <c r="A11650" s="126"/>
      <c r="B11650" s="257"/>
      <c r="C11650" s="95"/>
      <c r="D11650" s="95"/>
      <c r="E11650" s="95"/>
      <c r="F11650" s="95"/>
      <c r="G11650" s="258"/>
    </row>
    <row r="11651" spans="1:7" ht="15.75">
      <c r="A11651" s="126"/>
      <c r="B11651" s="257"/>
      <c r="C11651" s="95"/>
      <c r="D11651" s="95"/>
      <c r="E11651" s="95"/>
      <c r="F11651" s="95"/>
      <c r="G11651" s="258"/>
    </row>
    <row r="11652" spans="1:7" ht="15.75">
      <c r="A11652" s="126"/>
      <c r="B11652" s="257"/>
      <c r="C11652" s="95"/>
      <c r="D11652" s="95"/>
      <c r="E11652" s="95"/>
      <c r="F11652" s="95"/>
      <c r="G11652" s="258"/>
    </row>
    <row r="11653" spans="1:7" ht="15.75">
      <c r="A11653" s="126"/>
      <c r="B11653" s="257"/>
      <c r="C11653" s="95"/>
      <c r="D11653" s="95"/>
      <c r="E11653" s="95"/>
      <c r="F11653" s="95"/>
      <c r="G11653" s="258"/>
    </row>
    <row r="11654" spans="1:7" ht="15.75">
      <c r="A11654" s="126"/>
      <c r="B11654" s="257"/>
      <c r="C11654" s="95"/>
      <c r="D11654" s="95"/>
      <c r="E11654" s="95"/>
      <c r="F11654" s="95"/>
      <c r="G11654" s="258"/>
    </row>
    <row r="11655" spans="1:7" ht="15.75">
      <c r="A11655" s="126"/>
      <c r="B11655" s="257"/>
      <c r="C11655" s="95"/>
      <c r="D11655" s="95"/>
      <c r="E11655" s="95"/>
      <c r="F11655" s="95"/>
      <c r="G11655" s="258"/>
    </row>
    <row r="11656" spans="1:7" ht="15.75">
      <c r="A11656" s="126"/>
      <c r="B11656" s="257"/>
      <c r="C11656" s="95"/>
      <c r="D11656" s="95"/>
      <c r="E11656" s="95"/>
      <c r="F11656" s="95"/>
      <c r="G11656" s="258"/>
    </row>
    <row r="11657" spans="1:7" ht="15.75">
      <c r="A11657" s="126"/>
      <c r="B11657" s="257"/>
      <c r="C11657" s="95"/>
      <c r="D11657" s="95"/>
      <c r="E11657" s="95"/>
      <c r="F11657" s="95"/>
      <c r="G11657" s="258"/>
    </row>
    <row r="11658" spans="1:7" ht="15.75">
      <c r="A11658" s="126"/>
      <c r="B11658" s="257"/>
      <c r="C11658" s="95"/>
      <c r="D11658" s="95"/>
      <c r="E11658" s="95"/>
      <c r="F11658" s="95"/>
      <c r="G11658" s="258"/>
    </row>
    <row r="11659" spans="1:7" ht="15.75">
      <c r="A11659" s="126"/>
      <c r="B11659" s="257"/>
      <c r="C11659" s="95"/>
      <c r="D11659" s="95"/>
      <c r="E11659" s="95"/>
      <c r="F11659" s="95"/>
      <c r="G11659" s="258"/>
    </row>
    <row r="11660" spans="1:7" ht="15.75">
      <c r="A11660" s="126"/>
      <c r="B11660" s="257"/>
      <c r="C11660" s="95"/>
      <c r="D11660" s="95"/>
      <c r="E11660" s="95"/>
      <c r="F11660" s="95"/>
      <c r="G11660" s="258"/>
    </row>
    <row r="11661" spans="1:7" ht="15.75">
      <c r="A11661" s="126"/>
      <c r="B11661" s="257"/>
      <c r="C11661" s="95"/>
      <c r="D11661" s="95"/>
      <c r="E11661" s="95"/>
      <c r="F11661" s="95"/>
      <c r="G11661" s="258"/>
    </row>
    <row r="11662" spans="1:7" ht="15.75">
      <c r="A11662" s="126"/>
      <c r="B11662" s="257"/>
      <c r="C11662" s="95"/>
      <c r="D11662" s="95"/>
      <c r="E11662" s="95"/>
      <c r="F11662" s="95"/>
      <c r="G11662" s="258"/>
    </row>
    <row r="11663" spans="1:7" ht="15.75">
      <c r="A11663" s="126"/>
      <c r="B11663" s="257"/>
      <c r="C11663" s="95"/>
      <c r="D11663" s="95"/>
      <c r="E11663" s="95"/>
      <c r="F11663" s="95"/>
      <c r="G11663" s="258"/>
    </row>
    <row r="11664" spans="1:7" ht="15.75">
      <c r="A11664" s="126"/>
      <c r="B11664" s="257"/>
      <c r="C11664" s="95"/>
      <c r="D11664" s="95"/>
      <c r="E11664" s="95"/>
      <c r="F11664" s="95"/>
      <c r="G11664" s="258"/>
    </row>
    <row r="11665" spans="1:7" ht="15.75">
      <c r="A11665" s="126"/>
      <c r="B11665" s="257"/>
      <c r="C11665" s="95"/>
      <c r="D11665" s="95"/>
      <c r="E11665" s="95"/>
      <c r="F11665" s="95"/>
      <c r="G11665" s="258"/>
    </row>
    <row r="11666" spans="1:7" ht="15.75">
      <c r="A11666" s="126"/>
      <c r="B11666" s="257"/>
      <c r="C11666" s="95"/>
      <c r="D11666" s="95"/>
      <c r="E11666" s="95"/>
      <c r="F11666" s="95"/>
      <c r="G11666" s="258"/>
    </row>
    <row r="11667" spans="1:7" ht="15.75">
      <c r="A11667" s="126"/>
      <c r="B11667" s="257"/>
      <c r="C11667" s="95"/>
      <c r="D11667" s="95"/>
      <c r="E11667" s="95"/>
      <c r="F11667" s="95"/>
      <c r="G11667" s="258"/>
    </row>
    <row r="11668" spans="1:7" ht="15.75">
      <c r="A11668" s="126"/>
      <c r="B11668" s="257"/>
      <c r="C11668" s="95"/>
      <c r="D11668" s="95"/>
      <c r="E11668" s="95"/>
      <c r="F11668" s="95"/>
      <c r="G11668" s="258"/>
    </row>
    <row r="11669" spans="1:7" ht="15.75">
      <c r="A11669" s="126"/>
      <c r="B11669" s="257"/>
      <c r="C11669" s="95"/>
      <c r="D11669" s="95"/>
      <c r="E11669" s="95"/>
      <c r="F11669" s="95"/>
      <c r="G11669" s="258"/>
    </row>
    <row r="11670" spans="1:7" ht="15.75">
      <c r="A11670" s="126"/>
      <c r="B11670" s="257"/>
      <c r="C11670" s="95"/>
      <c r="D11670" s="95"/>
      <c r="E11670" s="95"/>
      <c r="F11670" s="95"/>
      <c r="G11670" s="258"/>
    </row>
    <row r="11671" spans="1:7" ht="15.75">
      <c r="A11671" s="126"/>
      <c r="B11671" s="257"/>
      <c r="C11671" s="95"/>
      <c r="D11671" s="95"/>
      <c r="E11671" s="95"/>
      <c r="F11671" s="95"/>
      <c r="G11671" s="258"/>
    </row>
    <row r="11672" spans="1:7" ht="15.75">
      <c r="A11672" s="126"/>
      <c r="B11672" s="257"/>
      <c r="C11672" s="95"/>
      <c r="D11672" s="95"/>
      <c r="E11672" s="95"/>
      <c r="F11672" s="95"/>
      <c r="G11672" s="258"/>
    </row>
    <row r="11673" spans="1:7" ht="15.75">
      <c r="A11673" s="126"/>
      <c r="B11673" s="257"/>
      <c r="C11673" s="95"/>
      <c r="D11673" s="95"/>
      <c r="E11673" s="95"/>
      <c r="F11673" s="95"/>
      <c r="G11673" s="258"/>
    </row>
    <row r="11674" spans="1:7" ht="15.75">
      <c r="A11674" s="126"/>
      <c r="B11674" s="257"/>
      <c r="C11674" s="95"/>
      <c r="D11674" s="95"/>
      <c r="E11674" s="95"/>
      <c r="F11674" s="95"/>
      <c r="G11674" s="258"/>
    </row>
    <row r="11675" spans="1:7" ht="15.75">
      <c r="A11675" s="126"/>
      <c r="B11675" s="257"/>
      <c r="C11675" s="95"/>
      <c r="D11675" s="95"/>
      <c r="E11675" s="95"/>
      <c r="F11675" s="95"/>
      <c r="G11675" s="258"/>
    </row>
    <row r="11676" spans="1:7" ht="15.75">
      <c r="A11676" s="126"/>
      <c r="B11676" s="257"/>
      <c r="C11676" s="95"/>
      <c r="D11676" s="95"/>
      <c r="E11676" s="95"/>
      <c r="F11676" s="95"/>
      <c r="G11676" s="258"/>
    </row>
    <row r="11677" spans="1:7" ht="15.75">
      <c r="A11677" s="126"/>
      <c r="B11677" s="257"/>
      <c r="C11677" s="95"/>
      <c r="D11677" s="95"/>
      <c r="E11677" s="95"/>
      <c r="F11677" s="95"/>
      <c r="G11677" s="258"/>
    </row>
    <row r="11678" spans="1:7" ht="15.75">
      <c r="A11678" s="126"/>
      <c r="B11678" s="257"/>
      <c r="C11678" s="95"/>
      <c r="D11678" s="95"/>
      <c r="E11678" s="95"/>
      <c r="F11678" s="95"/>
      <c r="G11678" s="258"/>
    </row>
    <row r="11679" spans="1:7" ht="15.75">
      <c r="A11679" s="126"/>
      <c r="B11679" s="257"/>
      <c r="C11679" s="95"/>
      <c r="D11679" s="95"/>
      <c r="E11679" s="95"/>
      <c r="F11679" s="95"/>
      <c r="G11679" s="258"/>
    </row>
    <row r="11680" spans="1:7" ht="15.75">
      <c r="A11680" s="126"/>
      <c r="B11680" s="257"/>
      <c r="C11680" s="95"/>
      <c r="D11680" s="95"/>
      <c r="E11680" s="95"/>
      <c r="F11680" s="95"/>
      <c r="G11680" s="258"/>
    </row>
    <row r="11681" spans="1:7" ht="15.75">
      <c r="A11681" s="126"/>
      <c r="B11681" s="257"/>
      <c r="C11681" s="95"/>
      <c r="D11681" s="95"/>
      <c r="E11681" s="95"/>
      <c r="F11681" s="95"/>
      <c r="G11681" s="258"/>
    </row>
    <row r="11682" spans="1:7" ht="15.75">
      <c r="A11682" s="126"/>
      <c r="B11682" s="257"/>
      <c r="C11682" s="95"/>
      <c r="D11682" s="95"/>
      <c r="E11682" s="95"/>
      <c r="F11682" s="95"/>
      <c r="G11682" s="258"/>
    </row>
    <row r="11683" spans="1:7" ht="15.75">
      <c r="A11683" s="126"/>
      <c r="B11683" s="257"/>
      <c r="C11683" s="95"/>
      <c r="D11683" s="95"/>
      <c r="E11683" s="95"/>
      <c r="F11683" s="95"/>
      <c r="G11683" s="258"/>
    </row>
    <row r="11684" spans="1:7" ht="15.75">
      <c r="A11684" s="126"/>
      <c r="B11684" s="257"/>
      <c r="C11684" s="95"/>
      <c r="D11684" s="95"/>
      <c r="E11684" s="95"/>
      <c r="F11684" s="95"/>
      <c r="G11684" s="258"/>
    </row>
    <row r="11685" spans="1:7" ht="15.75">
      <c r="A11685" s="126"/>
      <c r="B11685" s="257"/>
      <c r="C11685" s="95"/>
      <c r="D11685" s="95"/>
      <c r="E11685" s="95"/>
      <c r="F11685" s="95"/>
      <c r="G11685" s="258"/>
    </row>
    <row r="11686" spans="1:7" ht="15.75">
      <c r="A11686" s="126"/>
      <c r="B11686" s="257"/>
      <c r="C11686" s="95"/>
      <c r="D11686" s="95"/>
      <c r="E11686" s="95"/>
      <c r="F11686" s="95"/>
      <c r="G11686" s="258"/>
    </row>
    <row r="11687" spans="1:7" ht="15.75">
      <c r="A11687" s="126"/>
      <c r="B11687" s="257"/>
      <c r="C11687" s="95"/>
      <c r="D11687" s="95"/>
      <c r="E11687" s="95"/>
      <c r="F11687" s="95"/>
      <c r="G11687" s="258"/>
    </row>
    <row r="11688" spans="1:7" ht="15.75">
      <c r="A11688" s="126"/>
      <c r="B11688" s="257"/>
      <c r="C11688" s="95"/>
      <c r="D11688" s="95"/>
      <c r="E11688" s="95"/>
      <c r="F11688" s="95"/>
      <c r="G11688" s="258"/>
    </row>
    <row r="11689" spans="1:7" ht="15.75">
      <c r="A11689" s="126"/>
      <c r="B11689" s="257"/>
      <c r="C11689" s="95"/>
      <c r="D11689" s="95"/>
      <c r="E11689" s="95"/>
      <c r="F11689" s="95"/>
      <c r="G11689" s="258"/>
    </row>
    <row r="11690" spans="1:7" ht="15.75">
      <c r="A11690" s="126"/>
      <c r="B11690" s="257"/>
      <c r="C11690" s="95"/>
      <c r="D11690" s="95"/>
      <c r="E11690" s="95"/>
      <c r="F11690" s="95"/>
      <c r="G11690" s="258"/>
    </row>
    <row r="11691" spans="1:7" ht="15.75">
      <c r="A11691" s="126"/>
      <c r="B11691" s="257"/>
      <c r="C11691" s="95"/>
      <c r="D11691" s="95"/>
      <c r="E11691" s="95"/>
      <c r="F11691" s="95"/>
      <c r="G11691" s="258"/>
    </row>
    <row r="11692" spans="1:7" ht="15.75">
      <c r="A11692" s="126"/>
      <c r="B11692" s="257"/>
      <c r="C11692" s="95"/>
      <c r="D11692" s="95"/>
      <c r="E11692" s="95"/>
      <c r="F11692" s="95"/>
      <c r="G11692" s="258"/>
    </row>
    <row r="11693" spans="1:7" ht="15.75">
      <c r="A11693" s="126"/>
      <c r="B11693" s="257"/>
      <c r="C11693" s="95"/>
      <c r="D11693" s="95"/>
      <c r="E11693" s="95"/>
      <c r="F11693" s="95"/>
      <c r="G11693" s="258"/>
    </row>
    <row r="11694" spans="1:7" ht="15.75">
      <c r="A11694" s="126"/>
      <c r="B11694" s="257"/>
      <c r="C11694" s="95"/>
      <c r="D11694" s="95"/>
      <c r="E11694" s="95"/>
      <c r="F11694" s="95"/>
      <c r="G11694" s="258"/>
    </row>
    <row r="11695" spans="1:7" ht="15.75">
      <c r="A11695" s="126"/>
      <c r="B11695" s="257"/>
      <c r="C11695" s="95"/>
      <c r="D11695" s="95"/>
      <c r="E11695" s="95"/>
      <c r="F11695" s="95"/>
      <c r="G11695" s="258"/>
    </row>
    <row r="11696" spans="1:7" ht="15.75">
      <c r="A11696" s="126"/>
      <c r="B11696" s="257"/>
      <c r="C11696" s="95"/>
      <c r="D11696" s="95"/>
      <c r="E11696" s="95"/>
      <c r="F11696" s="95"/>
      <c r="G11696" s="258"/>
    </row>
    <row r="11697" spans="1:7" ht="15.75">
      <c r="A11697" s="126"/>
      <c r="B11697" s="257"/>
      <c r="C11697" s="95"/>
      <c r="D11697" s="95"/>
      <c r="E11697" s="95"/>
      <c r="F11697" s="95"/>
      <c r="G11697" s="258"/>
    </row>
    <row r="11698" spans="1:7" ht="15.75">
      <c r="A11698" s="126"/>
      <c r="B11698" s="257"/>
      <c r="C11698" s="95"/>
      <c r="D11698" s="95"/>
      <c r="E11698" s="95"/>
      <c r="F11698" s="95"/>
      <c r="G11698" s="258"/>
    </row>
    <row r="11699" spans="1:7" ht="15.75">
      <c r="A11699" s="126"/>
      <c r="B11699" s="257"/>
      <c r="C11699" s="95"/>
      <c r="D11699" s="95"/>
      <c r="E11699" s="95"/>
      <c r="F11699" s="95"/>
      <c r="G11699" s="258"/>
    </row>
    <row r="11700" spans="1:7" ht="15.75">
      <c r="A11700" s="126"/>
      <c r="B11700" s="257"/>
      <c r="C11700" s="95"/>
      <c r="D11700" s="95"/>
      <c r="E11700" s="95"/>
      <c r="F11700" s="95"/>
      <c r="G11700" s="258"/>
    </row>
    <row r="11701" spans="1:7" ht="15.75">
      <c r="A11701" s="126"/>
      <c r="B11701" s="257"/>
      <c r="C11701" s="95"/>
      <c r="D11701" s="95"/>
      <c r="E11701" s="95"/>
      <c r="F11701" s="95"/>
      <c r="G11701" s="258"/>
    </row>
    <row r="11702" spans="1:7" ht="15.75">
      <c r="A11702" s="126"/>
      <c r="B11702" s="257"/>
      <c r="C11702" s="95"/>
      <c r="D11702" s="95"/>
      <c r="E11702" s="95"/>
      <c r="F11702" s="95"/>
      <c r="G11702" s="258"/>
    </row>
    <row r="11703" spans="1:7" ht="15.75">
      <c r="A11703" s="126"/>
      <c r="B11703" s="257"/>
      <c r="C11703" s="95"/>
      <c r="D11703" s="95"/>
      <c r="E11703" s="95"/>
      <c r="F11703" s="95"/>
      <c r="G11703" s="258"/>
    </row>
    <row r="11704" spans="1:7" ht="15.75">
      <c r="A11704" s="126"/>
      <c r="B11704" s="257"/>
      <c r="C11704" s="95"/>
      <c r="D11704" s="95"/>
      <c r="E11704" s="95"/>
      <c r="F11704" s="95"/>
      <c r="G11704" s="258"/>
    </row>
    <row r="11705" spans="1:7" ht="15.75">
      <c r="A11705" s="126"/>
      <c r="B11705" s="257"/>
      <c r="C11705" s="95"/>
      <c r="D11705" s="95"/>
      <c r="E11705" s="95"/>
      <c r="F11705" s="95"/>
      <c r="G11705" s="258"/>
    </row>
    <row r="11706" spans="1:7" ht="15.75">
      <c r="A11706" s="126"/>
      <c r="B11706" s="257"/>
      <c r="C11706" s="95"/>
      <c r="D11706" s="95"/>
      <c r="E11706" s="95"/>
      <c r="F11706" s="95"/>
      <c r="G11706" s="258"/>
    </row>
    <row r="11707" spans="1:7" ht="15.75">
      <c r="A11707" s="126"/>
      <c r="B11707" s="257"/>
      <c r="C11707" s="95"/>
      <c r="D11707" s="95"/>
      <c r="E11707" s="95"/>
      <c r="F11707" s="95"/>
      <c r="G11707" s="258"/>
    </row>
    <row r="11708" spans="1:7" ht="15.75">
      <c r="A11708" s="126"/>
      <c r="B11708" s="257"/>
      <c r="C11708" s="95"/>
      <c r="D11708" s="95"/>
      <c r="E11708" s="95"/>
      <c r="F11708" s="95"/>
      <c r="G11708" s="258"/>
    </row>
    <row r="11709" spans="1:7" ht="15.75">
      <c r="A11709" s="126"/>
      <c r="B11709" s="257"/>
      <c r="C11709" s="95"/>
      <c r="D11709" s="95"/>
      <c r="E11709" s="95"/>
      <c r="F11709" s="95"/>
      <c r="G11709" s="258"/>
    </row>
    <row r="11710" spans="1:7" ht="15.75">
      <c r="A11710" s="126"/>
      <c r="B11710" s="257"/>
      <c r="C11710" s="95"/>
      <c r="D11710" s="95"/>
      <c r="E11710" s="95"/>
      <c r="F11710" s="95"/>
      <c r="G11710" s="258"/>
    </row>
    <row r="11711" spans="1:7" ht="15.75">
      <c r="A11711" s="126"/>
      <c r="B11711" s="257"/>
      <c r="C11711" s="95"/>
      <c r="D11711" s="95"/>
      <c r="E11711" s="95"/>
      <c r="F11711" s="95"/>
      <c r="G11711" s="258"/>
    </row>
    <row r="11712" spans="1:7" ht="15.75">
      <c r="A11712" s="126"/>
      <c r="B11712" s="257"/>
      <c r="C11712" s="95"/>
      <c r="D11712" s="95"/>
      <c r="E11712" s="95"/>
      <c r="F11712" s="95"/>
      <c r="G11712" s="258"/>
    </row>
    <row r="11713" spans="1:7" ht="15.75">
      <c r="A11713" s="126"/>
      <c r="B11713" s="257"/>
      <c r="C11713" s="95"/>
      <c r="D11713" s="95"/>
      <c r="E11713" s="95"/>
      <c r="F11713" s="95"/>
      <c r="G11713" s="258"/>
    </row>
    <row r="11714" spans="1:7" ht="15.75">
      <c r="A11714" s="126"/>
      <c r="B11714" s="257"/>
      <c r="C11714" s="95"/>
      <c r="D11714" s="95"/>
      <c r="E11714" s="95"/>
      <c r="F11714" s="95"/>
      <c r="G11714" s="258"/>
    </row>
    <row r="11715" spans="1:7" ht="15.75">
      <c r="A11715" s="126"/>
      <c r="B11715" s="257"/>
      <c r="C11715" s="95"/>
      <c r="D11715" s="95"/>
      <c r="E11715" s="95"/>
      <c r="F11715" s="95"/>
      <c r="G11715" s="258"/>
    </row>
    <row r="11716" spans="1:7" ht="15.75">
      <c r="A11716" s="126"/>
      <c r="B11716" s="257"/>
      <c r="C11716" s="95"/>
      <c r="D11716" s="95"/>
      <c r="E11716" s="95"/>
      <c r="F11716" s="95"/>
      <c r="G11716" s="258"/>
    </row>
    <row r="11717" spans="1:7" ht="15.75">
      <c r="A11717" s="126"/>
      <c r="B11717" s="257"/>
      <c r="C11717" s="95"/>
      <c r="D11717" s="95"/>
      <c r="E11717" s="95"/>
      <c r="F11717" s="95"/>
      <c r="G11717" s="258"/>
    </row>
    <row r="11718" spans="1:7" ht="15.75">
      <c r="A11718" s="126"/>
      <c r="B11718" s="257"/>
      <c r="C11718" s="95"/>
      <c r="D11718" s="95"/>
      <c r="E11718" s="95"/>
      <c r="F11718" s="95"/>
      <c r="G11718" s="258"/>
    </row>
    <row r="11719" spans="1:7" ht="15.75">
      <c r="A11719" s="126"/>
      <c r="B11719" s="257"/>
      <c r="C11719" s="95"/>
      <c r="D11719" s="95"/>
      <c r="E11719" s="95"/>
      <c r="F11719" s="95"/>
      <c r="G11719" s="258"/>
    </row>
    <row r="11720" spans="1:7" ht="15.75">
      <c r="A11720" s="126"/>
      <c r="B11720" s="257"/>
      <c r="C11720" s="95"/>
      <c r="D11720" s="95"/>
      <c r="E11720" s="95"/>
      <c r="F11720" s="95"/>
      <c r="G11720" s="258"/>
    </row>
    <row r="11721" spans="1:7" ht="15.75">
      <c r="A11721" s="126"/>
      <c r="B11721" s="257"/>
      <c r="C11721" s="95"/>
      <c r="D11721" s="95"/>
      <c r="E11721" s="95"/>
      <c r="F11721" s="95"/>
      <c r="G11721" s="258"/>
    </row>
    <row r="11722" spans="1:7" ht="15.75">
      <c r="A11722" s="126"/>
      <c r="B11722" s="257"/>
      <c r="C11722" s="95"/>
      <c r="D11722" s="95"/>
      <c r="E11722" s="95"/>
      <c r="F11722" s="95"/>
      <c r="G11722" s="258"/>
    </row>
    <row r="11723" spans="1:7" ht="15.75">
      <c r="A11723" s="126"/>
      <c r="B11723" s="257"/>
      <c r="C11723" s="95"/>
      <c r="D11723" s="95"/>
      <c r="E11723" s="95"/>
      <c r="F11723" s="95"/>
      <c r="G11723" s="258"/>
    </row>
    <row r="11724" spans="1:7" ht="15.75">
      <c r="A11724" s="126"/>
      <c r="B11724" s="257"/>
      <c r="C11724" s="95"/>
      <c r="D11724" s="95"/>
      <c r="E11724" s="95"/>
      <c r="F11724" s="95"/>
      <c r="G11724" s="258"/>
    </row>
    <row r="11725" spans="1:7" ht="15.75">
      <c r="A11725" s="126"/>
      <c r="B11725" s="257"/>
      <c r="C11725" s="95"/>
      <c r="D11725" s="95"/>
      <c r="E11725" s="95"/>
      <c r="F11725" s="95"/>
      <c r="G11725" s="258"/>
    </row>
    <row r="11726" spans="1:7" ht="15.75">
      <c r="A11726" s="126"/>
      <c r="B11726" s="257"/>
      <c r="C11726" s="95"/>
      <c r="D11726" s="95"/>
      <c r="E11726" s="95"/>
      <c r="F11726" s="95"/>
      <c r="G11726" s="258"/>
    </row>
    <row r="11727" spans="1:7" ht="15.75">
      <c r="A11727" s="126"/>
      <c r="B11727" s="257"/>
      <c r="C11727" s="95"/>
      <c r="D11727" s="95"/>
      <c r="E11727" s="95"/>
      <c r="F11727" s="95"/>
      <c r="G11727" s="258"/>
    </row>
    <row r="11728" spans="1:7" ht="15.75">
      <c r="A11728" s="126"/>
      <c r="B11728" s="257"/>
      <c r="C11728" s="95"/>
      <c r="D11728" s="95"/>
      <c r="E11728" s="95"/>
      <c r="F11728" s="95"/>
      <c r="G11728" s="258"/>
    </row>
    <row r="11729" spans="1:7" ht="15.75">
      <c r="A11729" s="126"/>
      <c r="B11729" s="257"/>
      <c r="C11729" s="95"/>
      <c r="D11729" s="95"/>
      <c r="E11729" s="95"/>
      <c r="F11729" s="95"/>
      <c r="G11729" s="258"/>
    </row>
    <row r="11730" spans="1:7" ht="15.75">
      <c r="A11730" s="126"/>
      <c r="B11730" s="257"/>
      <c r="C11730" s="95"/>
      <c r="D11730" s="95"/>
      <c r="E11730" s="95"/>
      <c r="F11730" s="95"/>
      <c r="G11730" s="258"/>
    </row>
    <row r="11731" spans="1:7" ht="15.75">
      <c r="A11731" s="126"/>
      <c r="B11731" s="257"/>
      <c r="C11731" s="95"/>
      <c r="D11731" s="95"/>
      <c r="E11731" s="95"/>
      <c r="F11731" s="95"/>
      <c r="G11731" s="258"/>
    </row>
    <row r="11732" spans="1:7" ht="15.75">
      <c r="A11732" s="126"/>
      <c r="B11732" s="257"/>
      <c r="C11732" s="95"/>
      <c r="D11732" s="95"/>
      <c r="E11732" s="95"/>
      <c r="F11732" s="95"/>
      <c r="G11732" s="258"/>
    </row>
    <row r="11733" spans="1:7" ht="15.75">
      <c r="A11733" s="126"/>
      <c r="B11733" s="257"/>
      <c r="C11733" s="95"/>
      <c r="D11733" s="95"/>
      <c r="E11733" s="95"/>
      <c r="F11733" s="95"/>
      <c r="G11733" s="258"/>
    </row>
    <row r="11734" spans="1:7" ht="15.75">
      <c r="A11734" s="126"/>
      <c r="B11734" s="257"/>
      <c r="C11734" s="95"/>
      <c r="D11734" s="95"/>
      <c r="E11734" s="95"/>
      <c r="F11734" s="95"/>
      <c r="G11734" s="258"/>
    </row>
    <row r="11735" spans="1:7" ht="15.75">
      <c r="A11735" s="126"/>
      <c r="B11735" s="257"/>
      <c r="C11735" s="95"/>
      <c r="D11735" s="95"/>
      <c r="E11735" s="95"/>
      <c r="F11735" s="95"/>
      <c r="G11735" s="258"/>
    </row>
    <row r="11736" spans="1:7" ht="15.75">
      <c r="A11736" s="126"/>
      <c r="B11736" s="257"/>
      <c r="C11736" s="95"/>
      <c r="D11736" s="95"/>
      <c r="E11736" s="95"/>
      <c r="F11736" s="95"/>
      <c r="G11736" s="258"/>
    </row>
    <row r="11737" spans="1:7" ht="15.75">
      <c r="A11737" s="126"/>
      <c r="B11737" s="257"/>
      <c r="C11737" s="95"/>
      <c r="D11737" s="95"/>
      <c r="E11737" s="95"/>
      <c r="F11737" s="95"/>
      <c r="G11737" s="258"/>
    </row>
    <row r="11738" spans="1:7" ht="15.75">
      <c r="A11738" s="126"/>
      <c r="B11738" s="257"/>
      <c r="C11738" s="95"/>
      <c r="D11738" s="95"/>
      <c r="E11738" s="95"/>
      <c r="F11738" s="95"/>
      <c r="G11738" s="258"/>
    </row>
    <row r="11739" spans="1:7" ht="15.75">
      <c r="A11739" s="126"/>
      <c r="B11739" s="257"/>
      <c r="C11739" s="95"/>
      <c r="D11739" s="95"/>
      <c r="E11739" s="95"/>
      <c r="F11739" s="95"/>
      <c r="G11739" s="258"/>
    </row>
    <row r="11740" spans="1:7" ht="15.75">
      <c r="A11740" s="126"/>
      <c r="B11740" s="257"/>
      <c r="C11740" s="95"/>
      <c r="D11740" s="95"/>
      <c r="E11740" s="95"/>
      <c r="F11740" s="95"/>
      <c r="G11740" s="258"/>
    </row>
    <row r="11741" spans="1:7" ht="15.75">
      <c r="A11741" s="126"/>
      <c r="B11741" s="257"/>
      <c r="C11741" s="95"/>
      <c r="D11741" s="95"/>
      <c r="E11741" s="95"/>
      <c r="F11741" s="95"/>
      <c r="G11741" s="258"/>
    </row>
    <row r="11742" spans="1:7" ht="15.75">
      <c r="A11742" s="126"/>
      <c r="B11742" s="257"/>
      <c r="C11742" s="95"/>
      <c r="D11742" s="95"/>
      <c r="E11742" s="95"/>
      <c r="F11742" s="95"/>
      <c r="G11742" s="258"/>
    </row>
    <row r="11743" spans="1:7" ht="15.75">
      <c r="A11743" s="126"/>
      <c r="B11743" s="257"/>
      <c r="C11743" s="95"/>
      <c r="D11743" s="95"/>
      <c r="E11743" s="95"/>
      <c r="F11743" s="95"/>
      <c r="G11743" s="258"/>
    </row>
    <row r="11744" spans="1:7" ht="15.75">
      <c r="A11744" s="126"/>
      <c r="B11744" s="257"/>
      <c r="C11744" s="95"/>
      <c r="D11744" s="95"/>
      <c r="E11744" s="95"/>
      <c r="F11744" s="95"/>
      <c r="G11744" s="258"/>
    </row>
    <row r="11745" spans="1:7" ht="15.75">
      <c r="A11745" s="126"/>
      <c r="B11745" s="257"/>
      <c r="C11745" s="95"/>
      <c r="D11745" s="95"/>
      <c r="E11745" s="95"/>
      <c r="F11745" s="95"/>
      <c r="G11745" s="258"/>
    </row>
    <row r="11746" spans="1:7" ht="15.75">
      <c r="A11746" s="126"/>
      <c r="B11746" s="257"/>
      <c r="C11746" s="95"/>
      <c r="D11746" s="95"/>
      <c r="E11746" s="95"/>
      <c r="F11746" s="95"/>
      <c r="G11746" s="258"/>
    </row>
    <row r="11747" spans="1:7" ht="15.75">
      <c r="A11747" s="126"/>
      <c r="B11747" s="257"/>
      <c r="C11747" s="95"/>
      <c r="D11747" s="95"/>
      <c r="E11747" s="95"/>
      <c r="F11747" s="95"/>
      <c r="G11747" s="258"/>
    </row>
    <row r="11748" spans="1:7" ht="15.75">
      <c r="A11748" s="126"/>
      <c r="B11748" s="257"/>
      <c r="C11748" s="95"/>
      <c r="D11748" s="95"/>
      <c r="E11748" s="95"/>
      <c r="F11748" s="95"/>
      <c r="G11748" s="258"/>
    </row>
    <row r="11749" spans="1:7" ht="15.75">
      <c r="A11749" s="126"/>
      <c r="B11749" s="257"/>
      <c r="C11749" s="95"/>
      <c r="D11749" s="95"/>
      <c r="E11749" s="95"/>
      <c r="F11749" s="95"/>
      <c r="G11749" s="258"/>
    </row>
    <row r="11750" spans="1:7" ht="15.75">
      <c r="A11750" s="126"/>
      <c r="B11750" s="257"/>
      <c r="C11750" s="95"/>
      <c r="D11750" s="95"/>
      <c r="E11750" s="95"/>
      <c r="F11750" s="95"/>
      <c r="G11750" s="258"/>
    </row>
    <row r="11751" spans="1:7" ht="15.75">
      <c r="A11751" s="126"/>
      <c r="B11751" s="257"/>
      <c r="C11751" s="95"/>
      <c r="D11751" s="95"/>
      <c r="E11751" s="95"/>
      <c r="F11751" s="95"/>
      <c r="G11751" s="258"/>
    </row>
    <row r="11752" spans="1:7" ht="15.75">
      <c r="A11752" s="126"/>
      <c r="B11752" s="257"/>
      <c r="C11752" s="95"/>
      <c r="D11752" s="95"/>
      <c r="E11752" s="95"/>
      <c r="F11752" s="95"/>
      <c r="G11752" s="258"/>
    </row>
    <row r="11753" spans="1:7" ht="15.75">
      <c r="A11753" s="126"/>
      <c r="B11753" s="257"/>
      <c r="C11753" s="95"/>
      <c r="D11753" s="95"/>
      <c r="E11753" s="95"/>
      <c r="F11753" s="95"/>
      <c r="G11753" s="258"/>
    </row>
    <row r="11754" spans="1:7" ht="15.75">
      <c r="A11754" s="126"/>
      <c r="B11754" s="257"/>
      <c r="C11754" s="95"/>
      <c r="D11754" s="95"/>
      <c r="E11754" s="95"/>
      <c r="F11754" s="95"/>
      <c r="G11754" s="258"/>
    </row>
    <row r="11755" spans="1:7" ht="15.75">
      <c r="A11755" s="126"/>
      <c r="B11755" s="257"/>
      <c r="C11755" s="95"/>
      <c r="D11755" s="95"/>
      <c r="E11755" s="95"/>
      <c r="F11755" s="95"/>
      <c r="G11755" s="258"/>
    </row>
    <row r="11756" spans="1:7" ht="15.75">
      <c r="A11756" s="126"/>
      <c r="B11756" s="257"/>
      <c r="C11756" s="95"/>
      <c r="D11756" s="95"/>
      <c r="E11756" s="95"/>
      <c r="F11756" s="95"/>
      <c r="G11756" s="258"/>
    </row>
    <row r="11757" spans="1:7" ht="15.75">
      <c r="A11757" s="126"/>
      <c r="B11757" s="257"/>
      <c r="C11757" s="95"/>
      <c r="D11757" s="95"/>
      <c r="E11757" s="95"/>
      <c r="F11757" s="95"/>
      <c r="G11757" s="258"/>
    </row>
    <row r="11758" spans="1:7" ht="15.75">
      <c r="A11758" s="126"/>
      <c r="B11758" s="257"/>
      <c r="C11758" s="95"/>
      <c r="D11758" s="95"/>
      <c r="E11758" s="95"/>
      <c r="F11758" s="95"/>
      <c r="G11758" s="258"/>
    </row>
    <row r="11759" spans="1:7" ht="15.75">
      <c r="A11759" s="126"/>
      <c r="B11759" s="257"/>
      <c r="C11759" s="95"/>
      <c r="D11759" s="95"/>
      <c r="E11759" s="95"/>
      <c r="F11759" s="95"/>
      <c r="G11759" s="258"/>
    </row>
    <row r="11760" spans="1:7" ht="15.75">
      <c r="A11760" s="126"/>
      <c r="B11760" s="257"/>
      <c r="C11760" s="95"/>
      <c r="D11760" s="95"/>
      <c r="E11760" s="95"/>
      <c r="F11760" s="95"/>
      <c r="G11760" s="258"/>
    </row>
    <row r="11761" spans="1:7" ht="15.75">
      <c r="A11761" s="126"/>
      <c r="B11761" s="257"/>
      <c r="C11761" s="95"/>
      <c r="D11761" s="95"/>
      <c r="E11761" s="95"/>
      <c r="F11761" s="95"/>
      <c r="G11761" s="258"/>
    </row>
    <row r="11762" spans="1:7" ht="15.75">
      <c r="A11762" s="126"/>
      <c r="B11762" s="257"/>
      <c r="C11762" s="95"/>
      <c r="D11762" s="95"/>
      <c r="E11762" s="95"/>
      <c r="F11762" s="95"/>
      <c r="G11762" s="258"/>
    </row>
    <row r="11763" spans="1:7" ht="15.75">
      <c r="A11763" s="126"/>
      <c r="B11763" s="257"/>
      <c r="C11763" s="95"/>
      <c r="D11763" s="95"/>
      <c r="E11763" s="95"/>
      <c r="F11763" s="95"/>
      <c r="G11763" s="258"/>
    </row>
    <row r="11764" spans="1:7" ht="15.75">
      <c r="A11764" s="126"/>
      <c r="B11764" s="257"/>
      <c r="C11764" s="95"/>
      <c r="D11764" s="95"/>
      <c r="E11764" s="95"/>
      <c r="F11764" s="95"/>
      <c r="G11764" s="258"/>
    </row>
    <row r="11765" spans="1:7" ht="15.75">
      <c r="A11765" s="126"/>
      <c r="B11765" s="257"/>
      <c r="C11765" s="95"/>
      <c r="D11765" s="95"/>
      <c r="E11765" s="95"/>
      <c r="F11765" s="95"/>
      <c r="G11765" s="258"/>
    </row>
    <row r="11766" spans="1:7" ht="15.75">
      <c r="A11766" s="126"/>
      <c r="B11766" s="257"/>
      <c r="C11766" s="95"/>
      <c r="D11766" s="95"/>
      <c r="E11766" s="95"/>
      <c r="F11766" s="95"/>
      <c r="G11766" s="258"/>
    </row>
    <row r="11767" spans="1:7" ht="15.75">
      <c r="A11767" s="126"/>
      <c r="B11767" s="257"/>
      <c r="C11767" s="95"/>
      <c r="D11767" s="95"/>
      <c r="E11767" s="95"/>
      <c r="F11767" s="95"/>
      <c r="G11767" s="258"/>
    </row>
    <row r="11768" spans="1:7" ht="15.75">
      <c r="A11768" s="126"/>
      <c r="B11768" s="257"/>
      <c r="C11768" s="95"/>
      <c r="D11768" s="95"/>
      <c r="E11768" s="95"/>
      <c r="F11768" s="95"/>
      <c r="G11768" s="258"/>
    </row>
    <row r="11769" spans="1:7" ht="15.75">
      <c r="A11769" s="126"/>
      <c r="B11769" s="257"/>
      <c r="C11769" s="95"/>
      <c r="D11769" s="95"/>
      <c r="E11769" s="95"/>
      <c r="F11769" s="95"/>
      <c r="G11769" s="258"/>
    </row>
    <row r="11770" spans="1:7" ht="15.75">
      <c r="A11770" s="126"/>
      <c r="B11770" s="257"/>
      <c r="C11770" s="95"/>
      <c r="D11770" s="95"/>
      <c r="E11770" s="95"/>
      <c r="F11770" s="95"/>
      <c r="G11770" s="258"/>
    </row>
    <row r="11771" spans="1:7" ht="15.75">
      <c r="A11771" s="126"/>
      <c r="B11771" s="257"/>
      <c r="C11771" s="95"/>
      <c r="D11771" s="95"/>
      <c r="E11771" s="95"/>
      <c r="F11771" s="95"/>
      <c r="G11771" s="258"/>
    </row>
    <row r="11772" spans="1:7" ht="15.75">
      <c r="A11772" s="126"/>
      <c r="B11772" s="257"/>
      <c r="C11772" s="95"/>
      <c r="D11772" s="95"/>
      <c r="E11772" s="95"/>
      <c r="F11772" s="95"/>
      <c r="G11772" s="258"/>
    </row>
    <row r="11773" spans="1:7" ht="15.75">
      <c r="A11773" s="126"/>
      <c r="B11773" s="257"/>
      <c r="C11773" s="95"/>
      <c r="D11773" s="95"/>
      <c r="E11773" s="95"/>
      <c r="F11773" s="95"/>
      <c r="G11773" s="258"/>
    </row>
    <row r="11774" spans="1:7" ht="15.75">
      <c r="A11774" s="126"/>
      <c r="B11774" s="257"/>
      <c r="C11774" s="95"/>
      <c r="D11774" s="95"/>
      <c r="E11774" s="95"/>
      <c r="F11774" s="95"/>
      <c r="G11774" s="258"/>
    </row>
    <row r="11775" spans="1:7" ht="15.75">
      <c r="A11775" s="126"/>
      <c r="B11775" s="257"/>
      <c r="C11775" s="95"/>
      <c r="D11775" s="95"/>
      <c r="E11775" s="95"/>
      <c r="F11775" s="95"/>
      <c r="G11775" s="258"/>
    </row>
    <row r="11776" spans="1:7" ht="15.75">
      <c r="A11776" s="126"/>
      <c r="B11776" s="257"/>
      <c r="C11776" s="95"/>
      <c r="D11776" s="95"/>
      <c r="E11776" s="95"/>
      <c r="F11776" s="95"/>
      <c r="G11776" s="258"/>
    </row>
    <row r="11777" spans="1:7" ht="15.75">
      <c r="A11777" s="126"/>
      <c r="B11777" s="257"/>
      <c r="C11777" s="95"/>
      <c r="D11777" s="95"/>
      <c r="E11777" s="95"/>
      <c r="F11777" s="95"/>
      <c r="G11777" s="258"/>
    </row>
    <row r="11778" spans="1:7" ht="15.75">
      <c r="A11778" s="126"/>
      <c r="B11778" s="257"/>
      <c r="C11778" s="95"/>
      <c r="D11778" s="95"/>
      <c r="E11778" s="95"/>
      <c r="F11778" s="95"/>
      <c r="G11778" s="258"/>
    </row>
    <row r="11779" spans="1:7" ht="15.75">
      <c r="A11779" s="126"/>
      <c r="B11779" s="257"/>
      <c r="C11779" s="95"/>
      <c r="D11779" s="95"/>
      <c r="E11779" s="95"/>
      <c r="F11779" s="95"/>
      <c r="G11779" s="258"/>
    </row>
    <row r="11780" spans="1:7" ht="15.75">
      <c r="A11780" s="126"/>
      <c r="B11780" s="257"/>
      <c r="C11780" s="95"/>
      <c r="D11780" s="95"/>
      <c r="E11780" s="95"/>
      <c r="F11780" s="95"/>
      <c r="G11780" s="258"/>
    </row>
    <row r="11781" spans="1:7" ht="15.75">
      <c r="A11781" s="126"/>
      <c r="B11781" s="257"/>
      <c r="C11781" s="95"/>
      <c r="D11781" s="95"/>
      <c r="E11781" s="95"/>
      <c r="F11781" s="95"/>
      <c r="G11781" s="258"/>
    </row>
    <row r="11782" spans="1:7" ht="15.75">
      <c r="A11782" s="126"/>
      <c r="B11782" s="257"/>
      <c r="C11782" s="95"/>
      <c r="D11782" s="95"/>
      <c r="E11782" s="95"/>
      <c r="F11782" s="95"/>
      <c r="G11782" s="258"/>
    </row>
    <row r="11783" spans="1:7" ht="15.75">
      <c r="A11783" s="126"/>
      <c r="B11783" s="257"/>
      <c r="C11783" s="95"/>
      <c r="D11783" s="95"/>
      <c r="E11783" s="95"/>
      <c r="F11783" s="95"/>
      <c r="G11783" s="258"/>
    </row>
    <row r="11784" spans="1:7" ht="15.75">
      <c r="A11784" s="126"/>
      <c r="B11784" s="257"/>
      <c r="C11784" s="95"/>
      <c r="D11784" s="95"/>
      <c r="E11784" s="95"/>
      <c r="F11784" s="95"/>
      <c r="G11784" s="258"/>
    </row>
    <row r="11785" spans="1:7" ht="15.75">
      <c r="A11785" s="126"/>
      <c r="B11785" s="257"/>
      <c r="C11785" s="95"/>
      <c r="D11785" s="95"/>
      <c r="E11785" s="95"/>
      <c r="F11785" s="95"/>
      <c r="G11785" s="258"/>
    </row>
    <row r="11786" spans="1:7" ht="15.75">
      <c r="A11786" s="126"/>
      <c r="B11786" s="257"/>
      <c r="C11786" s="95"/>
      <c r="D11786" s="95"/>
      <c r="E11786" s="95"/>
      <c r="F11786" s="95"/>
      <c r="G11786" s="258"/>
    </row>
    <row r="11787" spans="1:7" ht="15.75">
      <c r="A11787" s="126"/>
      <c r="B11787" s="257"/>
      <c r="C11787" s="95"/>
      <c r="D11787" s="95"/>
      <c r="E11787" s="95"/>
      <c r="F11787" s="95"/>
      <c r="G11787" s="258"/>
    </row>
    <row r="11788" spans="1:7" ht="15.75">
      <c r="A11788" s="126"/>
      <c r="B11788" s="257"/>
      <c r="C11788" s="95"/>
      <c r="D11788" s="95"/>
      <c r="E11788" s="95"/>
      <c r="F11788" s="95"/>
      <c r="G11788" s="258"/>
    </row>
    <row r="11789" spans="1:7" ht="15.75">
      <c r="A11789" s="126"/>
      <c r="B11789" s="257"/>
      <c r="C11789" s="95"/>
      <c r="D11789" s="95"/>
      <c r="E11789" s="95"/>
      <c r="F11789" s="95"/>
      <c r="G11789" s="258"/>
    </row>
    <row r="11790" spans="1:7" ht="15.75">
      <c r="A11790" s="126"/>
      <c r="B11790" s="257"/>
      <c r="C11790" s="95"/>
      <c r="D11790" s="95"/>
      <c r="E11790" s="95"/>
      <c r="F11790" s="95"/>
      <c r="G11790" s="258"/>
    </row>
    <row r="11791" spans="1:7" ht="15.75">
      <c r="A11791" s="126"/>
      <c r="B11791" s="257"/>
      <c r="C11791" s="95"/>
      <c r="D11791" s="95"/>
      <c r="E11791" s="95"/>
      <c r="F11791" s="95"/>
      <c r="G11791" s="258"/>
    </row>
    <row r="11792" spans="1:7" ht="15.75">
      <c r="A11792" s="126"/>
      <c r="B11792" s="257"/>
      <c r="C11792" s="95"/>
      <c r="D11792" s="95"/>
      <c r="E11792" s="95"/>
      <c r="F11792" s="95"/>
      <c r="G11792" s="258"/>
    </row>
    <row r="11793" spans="1:7" ht="15.75">
      <c r="A11793" s="126"/>
      <c r="B11793" s="257"/>
      <c r="C11793" s="95"/>
      <c r="D11793" s="95"/>
      <c r="E11793" s="95"/>
      <c r="F11793" s="95"/>
      <c r="G11793" s="258"/>
    </row>
    <row r="11794" spans="1:7" ht="15.75">
      <c r="A11794" s="126"/>
      <c r="B11794" s="257"/>
      <c r="C11794" s="95"/>
      <c r="D11794" s="95"/>
      <c r="E11794" s="95"/>
      <c r="F11794" s="95"/>
      <c r="G11794" s="258"/>
    </row>
    <row r="11795" spans="1:7" ht="15.75">
      <c r="A11795" s="126"/>
      <c r="B11795" s="257"/>
      <c r="C11795" s="95"/>
      <c r="D11795" s="95"/>
      <c r="E11795" s="95"/>
      <c r="F11795" s="95"/>
      <c r="G11795" s="258"/>
    </row>
    <row r="11796" spans="1:7" ht="15.75">
      <c r="A11796" s="126"/>
      <c r="B11796" s="257"/>
      <c r="C11796" s="95"/>
      <c r="D11796" s="95"/>
      <c r="E11796" s="95"/>
      <c r="F11796" s="95"/>
      <c r="G11796" s="258"/>
    </row>
    <row r="11797" spans="1:7" ht="15.75">
      <c r="A11797" s="126"/>
      <c r="B11797" s="257"/>
      <c r="C11797" s="95"/>
      <c r="D11797" s="95"/>
      <c r="E11797" s="95"/>
      <c r="F11797" s="95"/>
      <c r="G11797" s="258"/>
    </row>
    <row r="11798" spans="1:7" ht="15.75">
      <c r="A11798" s="126"/>
      <c r="B11798" s="257"/>
      <c r="C11798" s="95"/>
      <c r="D11798" s="95"/>
      <c r="E11798" s="95"/>
      <c r="F11798" s="95"/>
      <c r="G11798" s="258"/>
    </row>
    <row r="11799" spans="1:7" ht="15.75">
      <c r="A11799" s="126"/>
      <c r="B11799" s="257"/>
      <c r="C11799" s="95"/>
      <c r="D11799" s="95"/>
      <c r="E11799" s="95"/>
      <c r="F11799" s="95"/>
      <c r="G11799" s="258"/>
    </row>
    <row r="11800" spans="1:7" ht="15.75">
      <c r="A11800" s="126"/>
      <c r="B11800" s="257"/>
      <c r="C11800" s="95"/>
      <c r="D11800" s="95"/>
      <c r="E11800" s="95"/>
      <c r="F11800" s="95"/>
      <c r="G11800" s="258"/>
    </row>
    <row r="11801" spans="1:7" ht="15.75">
      <c r="A11801" s="126"/>
      <c r="B11801" s="257"/>
      <c r="C11801" s="95"/>
      <c r="D11801" s="95"/>
      <c r="E11801" s="95"/>
      <c r="F11801" s="95"/>
      <c r="G11801" s="258"/>
    </row>
    <row r="11802" spans="1:7" ht="15.75">
      <c r="A11802" s="126"/>
      <c r="B11802" s="257"/>
      <c r="C11802" s="95"/>
      <c r="D11802" s="95"/>
      <c r="E11802" s="95"/>
      <c r="F11802" s="95"/>
      <c r="G11802" s="258"/>
    </row>
    <row r="11803" spans="1:7" ht="15.75">
      <c r="A11803" s="126"/>
      <c r="B11803" s="257"/>
      <c r="C11803" s="95"/>
      <c r="D11803" s="95"/>
      <c r="E11803" s="95"/>
      <c r="F11803" s="95"/>
      <c r="G11803" s="258"/>
    </row>
    <row r="11804" spans="1:7" ht="15.75">
      <c r="A11804" s="126"/>
      <c r="B11804" s="257"/>
      <c r="C11804" s="95"/>
      <c r="D11804" s="95"/>
      <c r="E11804" s="95"/>
      <c r="F11804" s="95"/>
      <c r="G11804" s="258"/>
    </row>
    <row r="11805" spans="1:7" ht="15.75">
      <c r="A11805" s="126"/>
      <c r="B11805" s="257"/>
      <c r="C11805" s="95"/>
      <c r="D11805" s="95"/>
      <c r="E11805" s="95"/>
      <c r="F11805" s="95"/>
      <c r="G11805" s="258"/>
    </row>
    <row r="11806" spans="1:7" ht="15.75">
      <c r="A11806" s="126"/>
      <c r="B11806" s="257"/>
      <c r="C11806" s="95"/>
      <c r="D11806" s="95"/>
      <c r="E11806" s="95"/>
      <c r="F11806" s="95"/>
      <c r="G11806" s="258"/>
    </row>
    <row r="11807" spans="1:7" ht="15.75">
      <c r="A11807" s="126"/>
      <c r="B11807" s="257"/>
      <c r="C11807" s="95"/>
      <c r="D11807" s="95"/>
      <c r="E11807" s="95"/>
      <c r="F11807" s="95"/>
      <c r="G11807" s="258"/>
    </row>
    <row r="11808" spans="1:7" ht="15.75">
      <c r="A11808" s="126"/>
      <c r="B11808" s="257"/>
      <c r="C11808" s="95"/>
      <c r="D11808" s="95"/>
      <c r="E11808" s="95"/>
      <c r="F11808" s="95"/>
      <c r="G11808" s="258"/>
    </row>
    <row r="11809" spans="1:7" ht="15.75">
      <c r="A11809" s="126"/>
      <c r="B11809" s="257"/>
      <c r="C11809" s="95"/>
      <c r="D11809" s="95"/>
      <c r="E11809" s="95"/>
      <c r="F11809" s="95"/>
      <c r="G11809" s="258"/>
    </row>
    <row r="11810" spans="1:7" ht="15.75">
      <c r="A11810" s="126"/>
      <c r="B11810" s="257"/>
      <c r="C11810" s="95"/>
      <c r="D11810" s="95"/>
      <c r="E11810" s="95"/>
      <c r="F11810" s="95"/>
      <c r="G11810" s="258"/>
    </row>
    <row r="11811" spans="1:7" ht="15.75">
      <c r="A11811" s="126"/>
      <c r="B11811" s="257"/>
      <c r="C11811" s="95"/>
      <c r="D11811" s="95"/>
      <c r="E11811" s="95"/>
      <c r="F11811" s="95"/>
      <c r="G11811" s="258"/>
    </row>
    <row r="11812" spans="1:7" ht="15.75">
      <c r="A11812" s="126"/>
      <c r="B11812" s="257"/>
      <c r="C11812" s="95"/>
      <c r="D11812" s="95"/>
      <c r="E11812" s="95"/>
      <c r="F11812" s="95"/>
      <c r="G11812" s="258"/>
    </row>
    <row r="11813" spans="1:7" ht="15.75">
      <c r="A11813" s="126"/>
      <c r="B11813" s="257"/>
      <c r="C11813" s="95"/>
      <c r="D11813" s="95"/>
      <c r="E11813" s="95"/>
      <c r="F11813" s="95"/>
      <c r="G11813" s="258"/>
    </row>
    <row r="11814" spans="1:7" ht="15.75">
      <c r="A11814" s="126"/>
      <c r="B11814" s="257"/>
      <c r="C11814" s="95"/>
      <c r="D11814" s="95"/>
      <c r="E11814" s="95"/>
      <c r="F11814" s="95"/>
      <c r="G11814" s="258"/>
    </row>
    <row r="11815" spans="1:7" ht="15.75">
      <c r="A11815" s="126"/>
      <c r="B11815" s="257"/>
      <c r="C11815" s="95"/>
      <c r="D11815" s="95"/>
      <c r="E11815" s="95"/>
      <c r="F11815" s="95"/>
      <c r="G11815" s="258"/>
    </row>
    <row r="11816" spans="1:7" ht="15.75">
      <c r="A11816" s="126"/>
      <c r="B11816" s="257"/>
      <c r="C11816" s="95"/>
      <c r="D11816" s="95"/>
      <c r="E11816" s="95"/>
      <c r="F11816" s="95"/>
      <c r="G11816" s="258"/>
    </row>
    <row r="11817" spans="1:7" ht="15.75">
      <c r="A11817" s="126"/>
      <c r="B11817" s="257"/>
      <c r="C11817" s="95"/>
      <c r="D11817" s="95"/>
      <c r="E11817" s="95"/>
      <c r="F11817" s="95"/>
      <c r="G11817" s="258"/>
    </row>
    <row r="11818" spans="1:7" ht="15.75">
      <c r="A11818" s="126"/>
      <c r="B11818" s="257"/>
      <c r="C11818" s="95"/>
      <c r="D11818" s="95"/>
      <c r="E11818" s="95"/>
      <c r="F11818" s="95"/>
      <c r="G11818" s="258"/>
    </row>
    <row r="11819" spans="1:7" ht="15.75">
      <c r="A11819" s="126"/>
      <c r="B11819" s="257"/>
      <c r="C11819" s="95"/>
      <c r="D11819" s="95"/>
      <c r="E11819" s="95"/>
      <c r="F11819" s="95"/>
      <c r="G11819" s="258"/>
    </row>
    <row r="11820" spans="1:7" ht="15.75">
      <c r="A11820" s="126"/>
      <c r="B11820" s="257"/>
      <c r="C11820" s="95"/>
      <c r="D11820" s="95"/>
      <c r="E11820" s="95"/>
      <c r="F11820" s="95"/>
      <c r="G11820" s="258"/>
    </row>
    <row r="11821" spans="1:7" ht="15.75">
      <c r="A11821" s="126"/>
      <c r="B11821" s="257"/>
      <c r="C11821" s="95"/>
      <c r="D11821" s="95"/>
      <c r="E11821" s="95"/>
      <c r="F11821" s="95"/>
      <c r="G11821" s="258"/>
    </row>
    <row r="11822" spans="1:7" ht="15.75">
      <c r="A11822" s="126"/>
      <c r="B11822" s="257"/>
      <c r="C11822" s="95"/>
      <c r="D11822" s="95"/>
      <c r="E11822" s="95"/>
      <c r="F11822" s="95"/>
      <c r="G11822" s="258"/>
    </row>
    <row r="11823" spans="1:7" ht="15.75">
      <c r="A11823" s="126"/>
      <c r="B11823" s="257"/>
      <c r="C11823" s="95"/>
      <c r="D11823" s="95"/>
      <c r="E11823" s="95"/>
      <c r="F11823" s="95"/>
      <c r="G11823" s="258"/>
    </row>
    <row r="11824" spans="1:7" ht="15.75">
      <c r="A11824" s="126"/>
      <c r="B11824" s="257"/>
      <c r="C11824" s="95"/>
      <c r="D11824" s="95"/>
      <c r="E11824" s="95"/>
      <c r="F11824" s="95"/>
      <c r="G11824" s="258"/>
    </row>
    <row r="11825" spans="1:7" ht="15.75">
      <c r="A11825" s="126"/>
      <c r="B11825" s="257"/>
      <c r="C11825" s="95"/>
      <c r="D11825" s="95"/>
      <c r="E11825" s="95"/>
      <c r="F11825" s="95"/>
      <c r="G11825" s="258"/>
    </row>
    <row r="11826" spans="1:7" ht="15.75">
      <c r="A11826" s="126"/>
      <c r="B11826" s="257"/>
      <c r="C11826" s="95"/>
      <c r="D11826" s="95"/>
      <c r="E11826" s="95"/>
      <c r="F11826" s="95"/>
      <c r="G11826" s="258"/>
    </row>
    <row r="11827" spans="1:7" ht="15.75">
      <c r="A11827" s="126"/>
      <c r="B11827" s="257"/>
      <c r="C11827" s="95"/>
      <c r="D11827" s="95"/>
      <c r="E11827" s="95"/>
      <c r="F11827" s="95"/>
      <c r="G11827" s="258"/>
    </row>
    <row r="11828" spans="1:7" ht="15.75">
      <c r="A11828" s="126"/>
      <c r="B11828" s="257"/>
      <c r="C11828" s="95"/>
      <c r="D11828" s="95"/>
      <c r="E11828" s="95"/>
      <c r="F11828" s="95"/>
      <c r="G11828" s="258"/>
    </row>
    <row r="11829" spans="1:7" ht="15.75">
      <c r="A11829" s="126"/>
      <c r="B11829" s="257"/>
      <c r="C11829" s="95"/>
      <c r="D11829" s="95"/>
      <c r="E11829" s="95"/>
      <c r="F11829" s="95"/>
      <c r="G11829" s="258"/>
    </row>
    <row r="11830" spans="1:7" ht="15.75">
      <c r="A11830" s="126"/>
      <c r="B11830" s="257"/>
      <c r="C11830" s="95"/>
      <c r="D11830" s="95"/>
      <c r="E11830" s="95"/>
      <c r="F11830" s="95"/>
      <c r="G11830" s="258"/>
    </row>
    <row r="11831" spans="1:7" ht="15.75">
      <c r="A11831" s="126"/>
      <c r="B11831" s="257"/>
      <c r="C11831" s="95"/>
      <c r="D11831" s="95"/>
      <c r="E11831" s="95"/>
      <c r="F11831" s="95"/>
      <c r="G11831" s="258"/>
    </row>
    <row r="11832" spans="1:7" ht="15.75">
      <c r="A11832" s="126"/>
      <c r="B11832" s="257"/>
      <c r="C11832" s="95"/>
      <c r="D11832" s="95"/>
      <c r="E11832" s="95"/>
      <c r="F11832" s="95"/>
      <c r="G11832" s="258"/>
    </row>
    <row r="11833" spans="1:7" ht="15.75">
      <c r="A11833" s="126"/>
      <c r="B11833" s="257"/>
      <c r="C11833" s="95"/>
      <c r="D11833" s="95"/>
      <c r="E11833" s="95"/>
      <c r="F11833" s="95"/>
      <c r="G11833" s="258"/>
    </row>
    <row r="11834" spans="1:7" ht="15.75">
      <c r="A11834" s="126"/>
      <c r="B11834" s="257"/>
      <c r="C11834" s="95"/>
      <c r="D11834" s="95"/>
      <c r="E11834" s="95"/>
      <c r="F11834" s="95"/>
      <c r="G11834" s="258"/>
    </row>
    <row r="11835" spans="1:7" ht="15.75">
      <c r="A11835" s="126"/>
      <c r="B11835" s="257"/>
      <c r="C11835" s="95"/>
      <c r="D11835" s="95"/>
      <c r="E11835" s="95"/>
      <c r="F11835" s="95"/>
      <c r="G11835" s="258"/>
    </row>
    <row r="11836" spans="1:7" ht="15.75">
      <c r="A11836" s="126"/>
      <c r="B11836" s="257"/>
      <c r="C11836" s="95"/>
      <c r="D11836" s="95"/>
      <c r="E11836" s="95"/>
      <c r="F11836" s="95"/>
      <c r="G11836" s="258"/>
    </row>
    <row r="11837" spans="1:7" ht="15.75">
      <c r="A11837" s="126"/>
      <c r="B11837" s="257"/>
      <c r="C11837" s="95"/>
      <c r="D11837" s="95"/>
      <c r="E11837" s="95"/>
      <c r="F11837" s="95"/>
      <c r="G11837" s="258"/>
    </row>
    <row r="11838" spans="1:7" ht="15.75">
      <c r="A11838" s="126"/>
      <c r="B11838" s="257"/>
      <c r="C11838" s="95"/>
      <c r="D11838" s="95"/>
      <c r="E11838" s="95"/>
      <c r="F11838" s="95"/>
      <c r="G11838" s="258"/>
    </row>
    <row r="11839" spans="1:7" ht="15.75">
      <c r="A11839" s="126"/>
      <c r="B11839" s="257"/>
      <c r="C11839" s="95"/>
      <c r="D11839" s="95"/>
      <c r="E11839" s="95"/>
      <c r="F11839" s="95"/>
      <c r="G11839" s="258"/>
    </row>
    <row r="11840" spans="1:7" ht="15.75">
      <c r="A11840" s="126"/>
      <c r="B11840" s="257"/>
      <c r="C11840" s="95"/>
      <c r="D11840" s="95"/>
      <c r="E11840" s="95"/>
      <c r="F11840" s="95"/>
      <c r="G11840" s="258"/>
    </row>
    <row r="11841" spans="1:7" ht="15.75">
      <c r="A11841" s="126"/>
      <c r="B11841" s="257"/>
      <c r="C11841" s="95"/>
      <c r="D11841" s="95"/>
      <c r="E11841" s="95"/>
      <c r="F11841" s="95"/>
      <c r="G11841" s="258"/>
    </row>
    <row r="11842" spans="1:7" ht="15.75">
      <c r="A11842" s="126"/>
      <c r="B11842" s="257"/>
      <c r="C11842" s="95"/>
      <c r="D11842" s="95"/>
      <c r="E11842" s="95"/>
      <c r="F11842" s="95"/>
      <c r="G11842" s="258"/>
    </row>
    <row r="11843" spans="1:7" ht="15.75">
      <c r="A11843" s="126"/>
      <c r="B11843" s="257"/>
      <c r="C11843" s="95"/>
      <c r="D11843" s="95"/>
      <c r="E11843" s="95"/>
      <c r="F11843" s="95"/>
      <c r="G11843" s="258"/>
    </row>
    <row r="11844" spans="1:7" ht="15.75">
      <c r="A11844" s="126"/>
      <c r="B11844" s="257"/>
      <c r="C11844" s="95"/>
      <c r="D11844" s="95"/>
      <c r="E11844" s="95"/>
      <c r="F11844" s="95"/>
      <c r="G11844" s="258"/>
    </row>
    <row r="11845" spans="1:7" ht="15.75">
      <c r="A11845" s="126"/>
      <c r="B11845" s="257"/>
      <c r="C11845" s="95"/>
      <c r="D11845" s="95"/>
      <c r="E11845" s="95"/>
      <c r="F11845" s="95"/>
      <c r="G11845" s="258"/>
    </row>
    <row r="11846" spans="1:7" ht="15.75">
      <c r="A11846" s="126"/>
      <c r="B11846" s="257"/>
      <c r="C11846" s="95"/>
      <c r="D11846" s="95"/>
      <c r="E11846" s="95"/>
      <c r="F11846" s="95"/>
      <c r="G11846" s="258"/>
    </row>
    <row r="11847" spans="1:7" ht="15.75">
      <c r="A11847" s="126"/>
      <c r="B11847" s="257"/>
      <c r="C11847" s="95"/>
      <c r="D11847" s="95"/>
      <c r="E11847" s="95"/>
      <c r="F11847" s="95"/>
      <c r="G11847" s="258"/>
    </row>
    <row r="11848" spans="1:7" ht="15.75">
      <c r="A11848" s="126"/>
      <c r="B11848" s="257"/>
      <c r="C11848" s="95"/>
      <c r="D11848" s="95"/>
      <c r="E11848" s="95"/>
      <c r="F11848" s="95"/>
      <c r="G11848" s="258"/>
    </row>
    <row r="11849" spans="1:7" ht="15.75">
      <c r="A11849" s="126"/>
      <c r="B11849" s="257"/>
      <c r="C11849" s="95"/>
      <c r="D11849" s="95"/>
      <c r="E11849" s="95"/>
      <c r="F11849" s="95"/>
      <c r="G11849" s="258"/>
    </row>
    <row r="11850" spans="1:7" ht="15.75">
      <c r="A11850" s="126"/>
      <c r="B11850" s="257"/>
      <c r="C11850" s="95"/>
      <c r="D11850" s="95"/>
      <c r="E11850" s="95"/>
      <c r="F11850" s="95"/>
      <c r="G11850" s="258"/>
    </row>
    <row r="11851" spans="1:7" ht="15.75">
      <c r="A11851" s="126"/>
      <c r="B11851" s="257"/>
      <c r="C11851" s="95"/>
      <c r="D11851" s="95"/>
      <c r="E11851" s="95"/>
      <c r="F11851" s="95"/>
      <c r="G11851" s="258"/>
    </row>
    <row r="11852" spans="1:7" ht="15.75">
      <c r="A11852" s="126"/>
      <c r="B11852" s="257"/>
      <c r="C11852" s="95"/>
      <c r="D11852" s="95"/>
      <c r="E11852" s="95"/>
      <c r="F11852" s="95"/>
      <c r="G11852" s="258"/>
    </row>
    <row r="11853" spans="1:7" ht="15.75">
      <c r="A11853" s="126"/>
      <c r="B11853" s="257"/>
      <c r="C11853" s="95"/>
      <c r="D11853" s="95"/>
      <c r="E11853" s="95"/>
      <c r="F11853" s="95"/>
      <c r="G11853" s="258"/>
    </row>
    <row r="11854" spans="1:7" ht="15.75">
      <c r="A11854" s="126"/>
      <c r="B11854" s="257"/>
      <c r="C11854" s="95"/>
      <c r="D11854" s="95"/>
      <c r="E11854" s="95"/>
      <c r="F11854" s="95"/>
      <c r="G11854" s="258"/>
    </row>
    <row r="11855" spans="1:7" ht="15.75">
      <c r="A11855" s="126"/>
      <c r="B11855" s="257"/>
      <c r="C11855" s="95"/>
      <c r="D11855" s="95"/>
      <c r="E11855" s="95"/>
      <c r="F11855" s="95"/>
      <c r="G11855" s="258"/>
    </row>
    <row r="11856" spans="1:7" ht="15.75">
      <c r="A11856" s="126"/>
      <c r="B11856" s="257"/>
      <c r="C11856" s="95"/>
      <c r="D11856" s="95"/>
      <c r="E11856" s="95"/>
      <c r="F11856" s="95"/>
      <c r="G11856" s="258"/>
    </row>
    <row r="11857" spans="1:7" ht="15.75">
      <c r="A11857" s="126"/>
      <c r="B11857" s="257"/>
      <c r="C11857" s="95"/>
      <c r="D11857" s="95"/>
      <c r="E11857" s="95"/>
      <c r="F11857" s="95"/>
      <c r="G11857" s="258"/>
    </row>
    <row r="11858" spans="1:7" ht="15.75">
      <c r="A11858" s="126"/>
      <c r="B11858" s="257"/>
      <c r="C11858" s="95"/>
      <c r="D11858" s="95"/>
      <c r="E11858" s="95"/>
      <c r="F11858" s="95"/>
      <c r="G11858" s="258"/>
    </row>
    <row r="11859" spans="1:7" ht="15.75">
      <c r="A11859" s="126"/>
      <c r="B11859" s="257"/>
      <c r="C11859" s="95"/>
      <c r="D11859" s="95"/>
      <c r="E11859" s="95"/>
      <c r="F11859" s="95"/>
      <c r="G11859" s="258"/>
    </row>
    <row r="11860" spans="1:7" ht="15.75">
      <c r="A11860" s="126"/>
      <c r="B11860" s="257"/>
      <c r="C11860" s="95"/>
      <c r="D11860" s="95"/>
      <c r="E11860" s="95"/>
      <c r="F11860" s="95"/>
      <c r="G11860" s="258"/>
    </row>
    <row r="11861" spans="1:7" ht="15.75">
      <c r="A11861" s="126"/>
      <c r="B11861" s="257"/>
      <c r="C11861" s="95"/>
      <c r="D11861" s="95"/>
      <c r="E11861" s="95"/>
      <c r="F11861" s="95"/>
      <c r="G11861" s="258"/>
    </row>
    <row r="11862" spans="1:7" ht="15.75">
      <c r="A11862" s="126"/>
      <c r="B11862" s="257"/>
      <c r="C11862" s="95"/>
      <c r="D11862" s="95"/>
      <c r="E11862" s="95"/>
      <c r="F11862" s="95"/>
      <c r="G11862" s="258"/>
    </row>
    <row r="11863" spans="1:7" ht="15.75">
      <c r="A11863" s="126"/>
      <c r="B11863" s="257"/>
      <c r="C11863" s="95"/>
      <c r="D11863" s="95"/>
      <c r="E11863" s="95"/>
      <c r="F11863" s="95"/>
      <c r="G11863" s="258"/>
    </row>
    <row r="11864" spans="1:7" ht="15.75">
      <c r="A11864" s="126"/>
      <c r="B11864" s="257"/>
      <c r="C11864" s="95"/>
      <c r="D11864" s="95"/>
      <c r="E11864" s="95"/>
      <c r="F11864" s="95"/>
      <c r="G11864" s="258"/>
    </row>
    <row r="11865" spans="1:7" ht="15.75">
      <c r="A11865" s="126"/>
      <c r="B11865" s="257"/>
      <c r="C11865" s="95"/>
      <c r="D11865" s="95"/>
      <c r="E11865" s="95"/>
      <c r="F11865" s="95"/>
      <c r="G11865" s="258"/>
    </row>
    <row r="11866" spans="1:7" ht="15.75">
      <c r="A11866" s="126"/>
      <c r="B11866" s="257"/>
      <c r="C11866" s="95"/>
      <c r="D11866" s="95"/>
      <c r="E11866" s="95"/>
      <c r="F11866" s="95"/>
      <c r="G11866" s="258"/>
    </row>
    <row r="11867" spans="1:7" ht="15.75">
      <c r="A11867" s="126"/>
      <c r="B11867" s="257"/>
      <c r="C11867" s="95"/>
      <c r="D11867" s="95"/>
      <c r="E11867" s="95"/>
      <c r="F11867" s="95"/>
      <c r="G11867" s="258"/>
    </row>
    <row r="11868" spans="1:7" ht="15.75">
      <c r="A11868" s="126"/>
      <c r="B11868" s="257"/>
      <c r="C11868" s="95"/>
      <c r="D11868" s="95"/>
      <c r="E11868" s="95"/>
      <c r="F11868" s="95"/>
      <c r="G11868" s="258"/>
    </row>
    <row r="11869" spans="1:7" ht="15.75">
      <c r="A11869" s="126"/>
      <c r="B11869" s="257"/>
      <c r="C11869" s="95"/>
      <c r="D11869" s="95"/>
      <c r="E11869" s="95"/>
      <c r="F11869" s="95"/>
      <c r="G11869" s="258"/>
    </row>
    <row r="11870" spans="1:7" ht="15.75">
      <c r="A11870" s="126"/>
      <c r="B11870" s="257"/>
      <c r="C11870" s="95"/>
      <c r="D11870" s="95"/>
      <c r="E11870" s="95"/>
      <c r="F11870" s="95"/>
      <c r="G11870" s="258"/>
    </row>
    <row r="11871" spans="1:7" ht="15.75">
      <c r="A11871" s="126"/>
      <c r="B11871" s="257"/>
      <c r="C11871" s="95"/>
      <c r="D11871" s="95"/>
      <c r="E11871" s="95"/>
      <c r="F11871" s="95"/>
      <c r="G11871" s="258"/>
    </row>
    <row r="11872" spans="1:7" ht="15.75">
      <c r="A11872" s="126"/>
      <c r="B11872" s="257"/>
      <c r="C11872" s="95"/>
      <c r="D11872" s="95"/>
      <c r="E11872" s="95"/>
      <c r="F11872" s="95"/>
      <c r="G11872" s="258"/>
    </row>
    <row r="11873" spans="1:7" ht="15.75">
      <c r="A11873" s="126"/>
      <c r="B11873" s="257"/>
      <c r="C11873" s="95"/>
      <c r="D11873" s="95"/>
      <c r="E11873" s="95"/>
      <c r="F11873" s="95"/>
      <c r="G11873" s="258"/>
    </row>
    <row r="11874" spans="1:7" ht="15.75">
      <c r="A11874" s="126"/>
      <c r="B11874" s="257"/>
      <c r="C11874" s="95"/>
      <c r="D11874" s="95"/>
      <c r="E11874" s="95"/>
      <c r="F11874" s="95"/>
      <c r="G11874" s="258"/>
    </row>
    <row r="11875" spans="1:7" ht="15.75">
      <c r="A11875" s="126"/>
      <c r="B11875" s="257"/>
      <c r="C11875" s="95"/>
      <c r="D11875" s="95"/>
      <c r="E11875" s="95"/>
      <c r="F11875" s="95"/>
      <c r="G11875" s="258"/>
    </row>
    <row r="11876" spans="1:7" ht="15.75">
      <c r="A11876" s="126"/>
      <c r="B11876" s="257"/>
      <c r="C11876" s="95"/>
      <c r="D11876" s="95"/>
      <c r="E11876" s="95"/>
      <c r="F11876" s="95"/>
      <c r="G11876" s="258"/>
    </row>
    <row r="11877" spans="1:7" ht="15.75">
      <c r="A11877" s="126"/>
      <c r="B11877" s="257"/>
      <c r="C11877" s="95"/>
      <c r="D11877" s="95"/>
      <c r="E11877" s="95"/>
      <c r="F11877" s="95"/>
      <c r="G11877" s="258"/>
    </row>
    <row r="11878" spans="1:7" ht="15.75">
      <c r="A11878" s="126"/>
      <c r="B11878" s="257"/>
      <c r="C11878" s="95"/>
      <c r="D11878" s="95"/>
      <c r="E11878" s="95"/>
      <c r="F11878" s="95"/>
      <c r="G11878" s="258"/>
    </row>
    <row r="11879" spans="1:7" ht="15.75">
      <c r="A11879" s="126"/>
      <c r="B11879" s="257"/>
      <c r="C11879" s="95"/>
      <c r="D11879" s="95"/>
      <c r="E11879" s="95"/>
      <c r="F11879" s="95"/>
      <c r="G11879" s="258"/>
    </row>
    <row r="11880" spans="1:7" ht="15.75">
      <c r="A11880" s="126"/>
      <c r="B11880" s="257"/>
      <c r="C11880" s="95"/>
      <c r="D11880" s="95"/>
      <c r="E11880" s="95"/>
      <c r="F11880" s="95"/>
      <c r="G11880" s="258"/>
    </row>
    <row r="11881" spans="1:7" ht="15.75">
      <c r="A11881" s="126"/>
      <c r="B11881" s="257"/>
      <c r="C11881" s="95"/>
      <c r="D11881" s="95"/>
      <c r="E11881" s="95"/>
      <c r="F11881" s="95"/>
      <c r="G11881" s="258"/>
    </row>
    <row r="11882" spans="1:7" ht="15.75">
      <c r="A11882" s="126"/>
      <c r="B11882" s="257"/>
      <c r="C11882" s="95"/>
      <c r="D11882" s="95"/>
      <c r="E11882" s="95"/>
      <c r="F11882" s="95"/>
      <c r="G11882" s="258"/>
    </row>
    <row r="11883" spans="1:7" ht="15.75">
      <c r="A11883" s="126"/>
      <c r="B11883" s="257"/>
      <c r="C11883" s="95"/>
      <c r="D11883" s="95"/>
      <c r="E11883" s="95"/>
      <c r="F11883" s="95"/>
      <c r="G11883" s="258"/>
    </row>
    <row r="11884" spans="1:7" ht="15.75">
      <c r="A11884" s="126"/>
      <c r="B11884" s="257"/>
      <c r="C11884" s="95"/>
      <c r="D11884" s="95"/>
      <c r="E11884" s="95"/>
      <c r="F11884" s="95"/>
      <c r="G11884" s="258"/>
    </row>
    <row r="11885" spans="1:7" ht="15.75">
      <c r="A11885" s="126"/>
      <c r="B11885" s="257"/>
      <c r="C11885" s="95"/>
      <c r="D11885" s="95"/>
      <c r="E11885" s="95"/>
      <c r="F11885" s="95"/>
      <c r="G11885" s="258"/>
    </row>
    <row r="11886" spans="1:7" ht="15.75">
      <c r="A11886" s="126"/>
      <c r="B11886" s="257"/>
      <c r="C11886" s="95"/>
      <c r="D11886" s="95"/>
      <c r="E11886" s="95"/>
      <c r="F11886" s="95"/>
      <c r="G11886" s="258"/>
    </row>
    <row r="11887" spans="1:7" ht="15.75">
      <c r="A11887" s="126"/>
      <c r="B11887" s="257"/>
      <c r="C11887" s="95"/>
      <c r="D11887" s="95"/>
      <c r="E11887" s="95"/>
      <c r="F11887" s="95"/>
      <c r="G11887" s="258"/>
    </row>
    <row r="11888" spans="1:7" ht="15.75">
      <c r="A11888" s="126"/>
      <c r="B11888" s="257"/>
      <c r="C11888" s="95"/>
      <c r="D11888" s="95"/>
      <c r="E11888" s="95"/>
      <c r="F11888" s="95"/>
      <c r="G11888" s="258"/>
    </row>
    <row r="11889" spans="1:7" ht="15.75">
      <c r="A11889" s="126"/>
      <c r="B11889" s="257"/>
      <c r="C11889" s="95"/>
      <c r="D11889" s="95"/>
      <c r="E11889" s="95"/>
      <c r="F11889" s="95"/>
      <c r="G11889" s="258"/>
    </row>
    <row r="11890" spans="1:7" ht="15.75">
      <c r="A11890" s="126"/>
      <c r="B11890" s="257"/>
      <c r="C11890" s="95"/>
      <c r="D11890" s="95"/>
      <c r="E11890" s="95"/>
      <c r="F11890" s="95"/>
      <c r="G11890" s="258"/>
    </row>
    <row r="11891" spans="1:7" ht="15.75">
      <c r="A11891" s="126"/>
      <c r="B11891" s="257"/>
      <c r="C11891" s="95"/>
      <c r="D11891" s="95"/>
      <c r="E11891" s="95"/>
      <c r="F11891" s="95"/>
      <c r="G11891" s="258"/>
    </row>
    <row r="11892" spans="1:7" ht="15.75">
      <c r="A11892" s="126"/>
      <c r="B11892" s="257"/>
      <c r="C11892" s="95"/>
      <c r="D11892" s="95"/>
      <c r="E11892" s="95"/>
      <c r="F11892" s="95"/>
      <c r="G11892" s="258"/>
    </row>
    <row r="11893" spans="1:7" ht="15.75">
      <c r="A11893" s="126"/>
      <c r="B11893" s="257"/>
      <c r="C11893" s="95"/>
      <c r="D11893" s="95"/>
      <c r="E11893" s="95"/>
      <c r="F11893" s="95"/>
      <c r="G11893" s="258"/>
    </row>
    <row r="11894" spans="1:7" ht="15.75">
      <c r="A11894" s="126"/>
      <c r="B11894" s="257"/>
      <c r="C11894" s="95"/>
      <c r="D11894" s="95"/>
      <c r="E11894" s="95"/>
      <c r="F11894" s="95"/>
      <c r="G11894" s="258"/>
    </row>
    <row r="11895" spans="1:7" ht="15.75">
      <c r="A11895" s="126"/>
      <c r="B11895" s="257"/>
      <c r="C11895" s="95"/>
      <c r="D11895" s="95"/>
      <c r="E11895" s="95"/>
      <c r="F11895" s="95"/>
      <c r="G11895" s="258"/>
    </row>
    <row r="11896" spans="1:7" ht="15.75">
      <c r="A11896" s="126"/>
      <c r="B11896" s="257"/>
      <c r="C11896" s="95"/>
      <c r="D11896" s="95"/>
      <c r="E11896" s="95"/>
      <c r="F11896" s="95"/>
      <c r="G11896" s="258"/>
    </row>
    <row r="11897" spans="1:7" ht="15.75">
      <c r="A11897" s="126"/>
      <c r="B11897" s="257"/>
      <c r="C11897" s="95"/>
      <c r="D11897" s="95"/>
      <c r="E11897" s="95"/>
      <c r="F11897" s="95"/>
      <c r="G11897" s="258"/>
    </row>
    <row r="11898" spans="1:7" ht="15.75">
      <c r="A11898" s="126"/>
      <c r="B11898" s="257"/>
      <c r="C11898" s="95"/>
      <c r="D11898" s="95"/>
      <c r="E11898" s="95"/>
      <c r="F11898" s="95"/>
      <c r="G11898" s="258"/>
    </row>
    <row r="11899" spans="1:7" ht="15.75">
      <c r="A11899" s="126"/>
      <c r="B11899" s="257"/>
      <c r="C11899" s="95"/>
      <c r="D11899" s="95"/>
      <c r="E11899" s="95"/>
      <c r="F11899" s="95"/>
      <c r="G11899" s="258"/>
    </row>
    <row r="11900" spans="1:7" ht="15.75">
      <c r="A11900" s="126"/>
      <c r="B11900" s="257"/>
      <c r="C11900" s="95"/>
      <c r="D11900" s="95"/>
      <c r="E11900" s="95"/>
      <c r="F11900" s="95"/>
      <c r="G11900" s="258"/>
    </row>
    <row r="11901" spans="1:7" ht="15.75">
      <c r="A11901" s="126"/>
      <c r="B11901" s="257"/>
      <c r="C11901" s="95"/>
      <c r="D11901" s="95"/>
      <c r="E11901" s="95"/>
      <c r="F11901" s="95"/>
      <c r="G11901" s="258"/>
    </row>
    <row r="11902" spans="1:7" ht="15.75">
      <c r="A11902" s="126"/>
      <c r="B11902" s="257"/>
      <c r="C11902" s="95"/>
      <c r="D11902" s="95"/>
      <c r="E11902" s="95"/>
      <c r="F11902" s="95"/>
      <c r="G11902" s="258"/>
    </row>
    <row r="11903" spans="1:7" ht="15.75">
      <c r="A11903" s="126"/>
      <c r="B11903" s="257"/>
      <c r="C11903" s="95"/>
      <c r="D11903" s="95"/>
      <c r="E11903" s="95"/>
      <c r="F11903" s="95"/>
      <c r="G11903" s="258"/>
    </row>
    <row r="11904" spans="1:7" ht="15.75">
      <c r="A11904" s="126"/>
      <c r="B11904" s="257"/>
      <c r="C11904" s="95"/>
      <c r="D11904" s="95"/>
      <c r="E11904" s="95"/>
      <c r="F11904" s="95"/>
      <c r="G11904" s="258"/>
    </row>
    <row r="11905" spans="1:7" ht="15.75">
      <c r="A11905" s="126"/>
      <c r="B11905" s="257"/>
      <c r="C11905" s="95"/>
      <c r="D11905" s="95"/>
      <c r="E11905" s="95"/>
      <c r="F11905" s="95"/>
      <c r="G11905" s="258"/>
    </row>
    <row r="11906" spans="1:7" ht="15.75">
      <c r="A11906" s="126"/>
      <c r="B11906" s="257"/>
      <c r="C11906" s="95"/>
      <c r="D11906" s="95"/>
      <c r="E11906" s="95"/>
      <c r="F11906" s="95"/>
      <c r="G11906" s="258"/>
    </row>
    <row r="11907" spans="1:7" ht="15.75">
      <c r="A11907" s="126"/>
      <c r="B11907" s="257"/>
      <c r="C11907" s="95"/>
      <c r="D11907" s="95"/>
      <c r="E11907" s="95"/>
      <c r="F11907" s="95"/>
      <c r="G11907" s="258"/>
    </row>
    <row r="11908" spans="1:7" ht="15.75">
      <c r="A11908" s="126"/>
      <c r="B11908" s="257"/>
      <c r="C11908" s="95"/>
      <c r="D11908" s="95"/>
      <c r="E11908" s="95"/>
      <c r="F11908" s="95"/>
      <c r="G11908" s="258"/>
    </row>
    <row r="11909" spans="1:7" ht="15.75">
      <c r="A11909" s="126"/>
      <c r="B11909" s="257"/>
      <c r="C11909" s="95"/>
      <c r="D11909" s="95"/>
      <c r="E11909" s="95"/>
      <c r="F11909" s="95"/>
      <c r="G11909" s="258"/>
    </row>
    <row r="11910" spans="1:7" ht="15.75">
      <c r="A11910" s="126"/>
      <c r="B11910" s="257"/>
      <c r="C11910" s="95"/>
      <c r="D11910" s="95"/>
      <c r="E11910" s="95"/>
      <c r="F11910" s="95"/>
      <c r="G11910" s="258"/>
    </row>
    <row r="11911" spans="1:7" ht="15.75">
      <c r="A11911" s="126"/>
      <c r="B11911" s="257"/>
      <c r="C11911" s="95"/>
      <c r="D11911" s="95"/>
      <c r="E11911" s="95"/>
      <c r="F11911" s="95"/>
      <c r="G11911" s="258"/>
    </row>
    <row r="11912" spans="1:7" ht="15.75">
      <c r="A11912" s="126"/>
      <c r="B11912" s="257"/>
      <c r="C11912" s="95"/>
      <c r="D11912" s="95"/>
      <c r="E11912" s="95"/>
      <c r="F11912" s="95"/>
      <c r="G11912" s="258"/>
    </row>
    <row r="11913" spans="1:7" ht="15.75">
      <c r="A11913" s="126"/>
      <c r="B11913" s="257"/>
      <c r="C11913" s="95"/>
      <c r="D11913" s="95"/>
      <c r="E11913" s="95"/>
      <c r="F11913" s="95"/>
      <c r="G11913" s="258"/>
    </row>
    <row r="11914" spans="1:7" ht="15.75">
      <c r="A11914" s="126"/>
      <c r="B11914" s="257"/>
      <c r="C11914" s="95"/>
      <c r="D11914" s="95"/>
      <c r="E11914" s="95"/>
      <c r="F11914" s="95"/>
      <c r="G11914" s="258"/>
    </row>
    <row r="11915" spans="1:7" ht="15.75">
      <c r="A11915" s="126"/>
      <c r="B11915" s="257"/>
      <c r="C11915" s="95"/>
      <c r="D11915" s="95"/>
      <c r="E11915" s="95"/>
      <c r="F11915" s="95"/>
      <c r="G11915" s="258"/>
    </row>
    <row r="11916" spans="1:7" ht="15.75">
      <c r="A11916" s="126"/>
      <c r="B11916" s="257"/>
      <c r="C11916" s="95"/>
      <c r="D11916" s="95"/>
      <c r="E11916" s="95"/>
      <c r="F11916" s="95"/>
      <c r="G11916" s="258"/>
    </row>
    <row r="11917" spans="1:7" ht="15.75">
      <c r="A11917" s="126"/>
      <c r="B11917" s="257"/>
      <c r="C11917" s="95"/>
      <c r="D11917" s="95"/>
      <c r="E11917" s="95"/>
      <c r="F11917" s="95"/>
      <c r="G11917" s="258"/>
    </row>
    <row r="11918" spans="1:7" ht="15.75">
      <c r="A11918" s="126"/>
      <c r="B11918" s="257"/>
      <c r="C11918" s="95"/>
      <c r="D11918" s="95"/>
      <c r="E11918" s="95"/>
      <c r="F11918" s="95"/>
      <c r="G11918" s="258"/>
    </row>
    <row r="11919" spans="1:7" ht="15.75">
      <c r="A11919" s="126"/>
      <c r="B11919" s="257"/>
      <c r="C11919" s="95"/>
      <c r="D11919" s="95"/>
      <c r="E11919" s="95"/>
      <c r="F11919" s="95"/>
      <c r="G11919" s="258"/>
    </row>
    <row r="11920" spans="1:7" ht="15.75">
      <c r="A11920" s="126"/>
      <c r="B11920" s="257"/>
      <c r="C11920" s="95"/>
      <c r="D11920" s="95"/>
      <c r="E11920" s="95"/>
      <c r="F11920" s="95"/>
      <c r="G11920" s="258"/>
    </row>
    <row r="11921" spans="1:7" ht="15.75">
      <c r="A11921" s="126"/>
      <c r="B11921" s="257"/>
      <c r="C11921" s="95"/>
      <c r="D11921" s="95"/>
      <c r="E11921" s="95"/>
      <c r="F11921" s="95"/>
      <c r="G11921" s="258"/>
    </row>
    <row r="11922" spans="1:7" ht="15.75">
      <c r="A11922" s="126"/>
      <c r="B11922" s="257"/>
      <c r="C11922" s="95"/>
      <c r="D11922" s="95"/>
      <c r="E11922" s="95"/>
      <c r="F11922" s="95"/>
      <c r="G11922" s="258"/>
    </row>
    <row r="11923" spans="1:7" ht="15.75">
      <c r="A11923" s="126"/>
      <c r="B11923" s="257"/>
      <c r="C11923" s="95"/>
      <c r="D11923" s="95"/>
      <c r="E11923" s="95"/>
      <c r="F11923" s="95"/>
      <c r="G11923" s="258"/>
    </row>
    <row r="11924" spans="1:7" ht="15.75">
      <c r="A11924" s="126"/>
      <c r="B11924" s="257"/>
      <c r="C11924" s="95"/>
      <c r="D11924" s="95"/>
      <c r="E11924" s="95"/>
      <c r="F11924" s="95"/>
      <c r="G11924" s="258"/>
    </row>
    <row r="11925" spans="1:7" ht="15.75">
      <c r="A11925" s="126"/>
      <c r="B11925" s="257"/>
      <c r="C11925" s="95"/>
      <c r="D11925" s="95"/>
      <c r="E11925" s="95"/>
      <c r="F11925" s="95"/>
      <c r="G11925" s="258"/>
    </row>
    <row r="11926" spans="1:7" ht="15.75">
      <c r="A11926" s="126"/>
      <c r="B11926" s="257"/>
      <c r="C11926" s="95"/>
      <c r="D11926" s="95"/>
      <c r="E11926" s="95"/>
      <c r="F11926" s="95"/>
      <c r="G11926" s="258"/>
    </row>
    <row r="11927" spans="1:7" ht="15.75">
      <c r="A11927" s="126"/>
      <c r="B11927" s="257"/>
      <c r="C11927" s="95"/>
      <c r="D11927" s="95"/>
      <c r="E11927" s="95"/>
      <c r="F11927" s="95"/>
      <c r="G11927" s="258"/>
    </row>
    <row r="11928" spans="1:7" ht="15.75">
      <c r="A11928" s="126"/>
      <c r="B11928" s="257"/>
      <c r="C11928" s="95"/>
      <c r="D11928" s="95"/>
      <c r="E11928" s="95"/>
      <c r="F11928" s="95"/>
      <c r="G11928" s="258"/>
    </row>
    <row r="11929" spans="1:7" ht="15.75">
      <c r="A11929" s="126"/>
      <c r="B11929" s="257"/>
      <c r="C11929" s="95"/>
      <c r="D11929" s="95"/>
      <c r="E11929" s="95"/>
      <c r="F11929" s="95"/>
      <c r="G11929" s="258"/>
    </row>
    <row r="11930" spans="1:7" ht="15.75">
      <c r="A11930" s="126"/>
      <c r="B11930" s="257"/>
      <c r="C11930" s="95"/>
      <c r="D11930" s="95"/>
      <c r="E11930" s="95"/>
      <c r="F11930" s="95"/>
      <c r="G11930" s="258"/>
    </row>
    <row r="11931" spans="1:7" ht="15.75">
      <c r="A11931" s="126"/>
      <c r="B11931" s="257"/>
      <c r="C11931" s="95"/>
      <c r="D11931" s="95"/>
      <c r="E11931" s="95"/>
      <c r="F11931" s="95"/>
      <c r="G11931" s="258"/>
    </row>
    <row r="11932" spans="1:7" ht="15.75">
      <c r="A11932" s="126"/>
      <c r="B11932" s="257"/>
      <c r="C11932" s="95"/>
      <c r="D11932" s="95"/>
      <c r="E11932" s="95"/>
      <c r="F11932" s="95"/>
      <c r="G11932" s="258"/>
    </row>
    <row r="11933" spans="1:7" ht="15.75">
      <c r="A11933" s="126"/>
      <c r="B11933" s="257"/>
      <c r="C11933" s="95"/>
      <c r="D11933" s="95"/>
      <c r="E11933" s="95"/>
      <c r="F11933" s="95"/>
      <c r="G11933" s="258"/>
    </row>
    <row r="11934" spans="1:7" ht="15.75">
      <c r="A11934" s="126"/>
      <c r="B11934" s="257"/>
      <c r="C11934" s="95"/>
      <c r="D11934" s="95"/>
      <c r="E11934" s="95"/>
      <c r="F11934" s="95"/>
      <c r="G11934" s="258"/>
    </row>
    <row r="11935" spans="1:7" ht="15.75">
      <c r="A11935" s="126"/>
      <c r="B11935" s="257"/>
      <c r="C11935" s="95"/>
      <c r="D11935" s="95"/>
      <c r="E11935" s="95"/>
      <c r="F11935" s="95"/>
      <c r="G11935" s="258"/>
    </row>
    <row r="11936" spans="1:7" ht="15.75">
      <c r="A11936" s="126"/>
      <c r="B11936" s="257"/>
      <c r="C11936" s="95"/>
      <c r="D11936" s="95"/>
      <c r="E11936" s="95"/>
      <c r="F11936" s="95"/>
      <c r="G11936" s="258"/>
    </row>
    <row r="11937" spans="1:7" ht="15.75">
      <c r="A11937" s="126"/>
      <c r="B11937" s="257"/>
      <c r="C11937" s="95"/>
      <c r="D11937" s="95"/>
      <c r="E11937" s="95"/>
      <c r="F11937" s="95"/>
      <c r="G11937" s="258"/>
    </row>
    <row r="11938" spans="1:7" ht="15.75">
      <c r="A11938" s="126"/>
      <c r="B11938" s="257"/>
      <c r="C11938" s="95"/>
      <c r="D11938" s="95"/>
      <c r="E11938" s="95"/>
      <c r="F11938" s="95"/>
      <c r="G11938" s="258"/>
    </row>
    <row r="11939" spans="1:7" ht="15.75">
      <c r="A11939" s="126"/>
      <c r="B11939" s="257"/>
      <c r="C11939" s="95"/>
      <c r="D11939" s="95"/>
      <c r="E11939" s="95"/>
      <c r="F11939" s="95"/>
      <c r="G11939" s="258"/>
    </row>
    <row r="11940" spans="1:7" ht="15.75">
      <c r="A11940" s="126"/>
      <c r="B11940" s="257"/>
      <c r="C11940" s="95"/>
      <c r="D11940" s="95"/>
      <c r="E11940" s="95"/>
      <c r="F11940" s="95"/>
      <c r="G11940" s="258"/>
    </row>
    <row r="11941" spans="1:7" ht="15.75">
      <c r="A11941" s="126"/>
      <c r="B11941" s="257"/>
      <c r="C11941" s="95"/>
      <c r="D11941" s="95"/>
      <c r="E11941" s="95"/>
      <c r="F11941" s="95"/>
      <c r="G11941" s="258"/>
    </row>
    <row r="11942" spans="1:7" ht="15.75">
      <c r="A11942" s="126"/>
      <c r="B11942" s="257"/>
      <c r="C11942" s="95"/>
      <c r="D11942" s="95"/>
      <c r="E11942" s="95"/>
      <c r="F11942" s="95"/>
      <c r="G11942" s="258"/>
    </row>
    <row r="11943" spans="1:7" ht="15.75">
      <c r="A11943" s="126"/>
      <c r="B11943" s="257"/>
      <c r="C11943" s="95"/>
      <c r="D11943" s="95"/>
      <c r="E11943" s="95"/>
      <c r="F11943" s="95"/>
      <c r="G11943" s="258"/>
    </row>
    <row r="11944" spans="1:7" ht="15.75">
      <c r="A11944" s="126"/>
      <c r="B11944" s="257"/>
      <c r="C11944" s="95"/>
      <c r="D11944" s="95"/>
      <c r="E11944" s="95"/>
      <c r="F11944" s="95"/>
      <c r="G11944" s="258"/>
    </row>
    <row r="11945" spans="1:7" ht="15.75">
      <c r="A11945" s="126"/>
      <c r="B11945" s="257"/>
      <c r="C11945" s="95"/>
      <c r="D11945" s="95"/>
      <c r="E11945" s="95"/>
      <c r="F11945" s="95"/>
      <c r="G11945" s="258"/>
    </row>
    <row r="11946" spans="1:7" ht="15.75">
      <c r="A11946" s="126"/>
      <c r="B11946" s="257"/>
      <c r="C11946" s="95"/>
      <c r="D11946" s="95"/>
      <c r="E11946" s="95"/>
      <c r="F11946" s="95"/>
      <c r="G11946" s="258"/>
    </row>
    <row r="11947" spans="1:7" ht="15.75">
      <c r="A11947" s="126"/>
      <c r="B11947" s="257"/>
      <c r="C11947" s="95"/>
      <c r="D11947" s="95"/>
      <c r="E11947" s="95"/>
      <c r="F11947" s="95"/>
      <c r="G11947" s="258"/>
    </row>
    <row r="11948" spans="1:7" ht="15.75">
      <c r="A11948" s="126"/>
      <c r="B11948" s="257"/>
      <c r="C11948" s="95"/>
      <c r="D11948" s="95"/>
      <c r="E11948" s="95"/>
      <c r="F11948" s="95"/>
      <c r="G11948" s="258"/>
    </row>
    <row r="11949" spans="1:7" ht="15.75">
      <c r="A11949" s="126"/>
      <c r="B11949" s="257"/>
      <c r="C11949" s="95"/>
      <c r="D11949" s="95"/>
      <c r="E11949" s="95"/>
      <c r="F11949" s="95"/>
      <c r="G11949" s="258"/>
    </row>
    <row r="11950" spans="1:7" ht="15.75">
      <c r="A11950" s="126"/>
      <c r="B11950" s="257"/>
      <c r="C11950" s="95"/>
      <c r="D11950" s="95"/>
      <c r="E11950" s="95"/>
      <c r="F11950" s="95"/>
      <c r="G11950" s="258"/>
    </row>
    <row r="11951" spans="1:7" ht="15.75">
      <c r="A11951" s="126"/>
      <c r="B11951" s="257"/>
      <c r="C11951" s="95"/>
      <c r="D11951" s="95"/>
      <c r="E11951" s="95"/>
      <c r="F11951" s="95"/>
      <c r="G11951" s="258"/>
    </row>
    <row r="11952" spans="1:7" ht="15.75">
      <c r="A11952" s="126"/>
      <c r="B11952" s="257"/>
      <c r="C11952" s="95"/>
      <c r="D11952" s="95"/>
      <c r="E11952" s="95"/>
      <c r="F11952" s="95"/>
      <c r="G11952" s="258"/>
    </row>
    <row r="11953" spans="1:7" ht="15.75">
      <c r="A11953" s="126"/>
      <c r="B11953" s="257"/>
      <c r="C11953" s="95"/>
      <c r="D11953" s="95"/>
      <c r="E11953" s="95"/>
      <c r="F11953" s="95"/>
      <c r="G11953" s="258"/>
    </row>
    <row r="11954" spans="1:7" ht="15.75">
      <c r="A11954" s="126"/>
      <c r="B11954" s="257"/>
      <c r="C11954" s="95"/>
      <c r="D11954" s="95"/>
      <c r="E11954" s="95"/>
      <c r="F11954" s="95"/>
      <c r="G11954" s="258"/>
    </row>
    <row r="11955" spans="1:7" ht="15.75">
      <c r="A11955" s="126"/>
      <c r="B11955" s="257"/>
      <c r="C11955" s="95"/>
      <c r="D11955" s="95"/>
      <c r="E11955" s="95"/>
      <c r="F11955" s="95"/>
      <c r="G11955" s="258"/>
    </row>
    <row r="11956" spans="1:7" ht="15.75">
      <c r="A11956" s="126"/>
      <c r="B11956" s="257"/>
      <c r="C11956" s="95"/>
      <c r="D11956" s="95"/>
      <c r="E11956" s="95"/>
      <c r="F11956" s="95"/>
      <c r="G11956" s="258"/>
    </row>
    <row r="11957" spans="1:7" ht="15.75">
      <c r="A11957" s="126"/>
      <c r="B11957" s="257"/>
      <c r="C11957" s="95"/>
      <c r="D11957" s="95"/>
      <c r="E11957" s="95"/>
      <c r="F11957" s="95"/>
      <c r="G11957" s="258"/>
    </row>
    <row r="11958" spans="1:7" ht="15.75">
      <c r="A11958" s="126"/>
      <c r="B11958" s="257"/>
      <c r="C11958" s="95"/>
      <c r="D11958" s="95"/>
      <c r="E11958" s="95"/>
      <c r="F11958" s="95"/>
      <c r="G11958" s="258"/>
    </row>
    <row r="11959" spans="1:7" ht="15.75">
      <c r="A11959" s="126"/>
      <c r="B11959" s="257"/>
      <c r="C11959" s="95"/>
      <c r="D11959" s="95"/>
      <c r="E11959" s="95"/>
      <c r="F11959" s="95"/>
      <c r="G11959" s="258"/>
    </row>
    <row r="11960" spans="1:7" ht="15.75">
      <c r="A11960" s="126"/>
      <c r="B11960" s="257"/>
      <c r="C11960" s="95"/>
      <c r="D11960" s="95"/>
      <c r="E11960" s="95"/>
      <c r="F11960" s="95"/>
      <c r="G11960" s="258"/>
    </row>
    <row r="11961" spans="1:7" ht="15.75">
      <c r="A11961" s="126"/>
      <c r="B11961" s="257"/>
      <c r="C11961" s="95"/>
      <c r="D11961" s="95"/>
      <c r="E11961" s="95"/>
      <c r="F11961" s="95"/>
      <c r="G11961" s="258"/>
    </row>
    <row r="11962" spans="1:7" ht="15.75">
      <c r="A11962" s="126"/>
      <c r="B11962" s="257"/>
      <c r="C11962" s="95"/>
      <c r="D11962" s="95"/>
      <c r="E11962" s="95"/>
      <c r="F11962" s="95"/>
      <c r="G11962" s="258"/>
    </row>
    <row r="11963" spans="1:7" ht="15.75">
      <c r="A11963" s="126"/>
      <c r="B11963" s="257"/>
      <c r="C11963" s="95"/>
      <c r="D11963" s="95"/>
      <c r="E11963" s="95"/>
      <c r="F11963" s="95"/>
      <c r="G11963" s="258"/>
    </row>
    <row r="11964" spans="1:7" ht="15.75">
      <c r="A11964" s="126"/>
      <c r="B11964" s="257"/>
      <c r="C11964" s="95"/>
      <c r="D11964" s="95"/>
      <c r="E11964" s="95"/>
      <c r="F11964" s="95"/>
      <c r="G11964" s="258"/>
    </row>
    <row r="11965" spans="1:7" ht="15.75">
      <c r="A11965" s="126"/>
      <c r="B11965" s="257"/>
      <c r="C11965" s="95"/>
      <c r="D11965" s="95"/>
      <c r="E11965" s="95"/>
      <c r="F11965" s="95"/>
      <c r="G11965" s="258"/>
    </row>
    <row r="11966" spans="1:7" ht="15.75">
      <c r="A11966" s="126"/>
      <c r="B11966" s="257"/>
      <c r="C11966" s="95"/>
      <c r="D11966" s="95"/>
      <c r="E11966" s="95"/>
      <c r="F11966" s="95"/>
      <c r="G11966" s="258"/>
    </row>
    <row r="11967" spans="1:7" ht="15.75">
      <c r="A11967" s="126"/>
      <c r="B11967" s="257"/>
      <c r="C11967" s="95"/>
      <c r="D11967" s="95"/>
      <c r="E11967" s="95"/>
      <c r="F11967" s="95"/>
      <c r="G11967" s="258"/>
    </row>
    <row r="11968" spans="1:7" ht="15.75">
      <c r="A11968" s="126"/>
      <c r="B11968" s="257"/>
      <c r="C11968" s="95"/>
      <c r="D11968" s="95"/>
      <c r="E11968" s="95"/>
      <c r="F11968" s="95"/>
      <c r="G11968" s="258"/>
    </row>
    <row r="11969" spans="1:7" ht="15.75">
      <c r="A11969" s="126"/>
      <c r="B11969" s="257"/>
      <c r="C11969" s="95"/>
      <c r="D11969" s="95"/>
      <c r="E11969" s="95"/>
      <c r="F11969" s="95"/>
      <c r="G11969" s="258"/>
    </row>
    <row r="11970" spans="1:7" ht="15.75">
      <c r="A11970" s="126"/>
      <c r="B11970" s="257"/>
      <c r="C11970" s="95"/>
      <c r="D11970" s="95"/>
      <c r="E11970" s="95"/>
      <c r="F11970" s="95"/>
      <c r="G11970" s="258"/>
    </row>
    <row r="11971" spans="1:7" ht="15.75">
      <c r="A11971" s="126"/>
      <c r="B11971" s="257"/>
      <c r="C11971" s="95"/>
      <c r="D11971" s="95"/>
      <c r="E11971" s="95"/>
      <c r="F11971" s="95"/>
      <c r="G11971" s="258"/>
    </row>
    <row r="11972" spans="1:7" ht="15.75">
      <c r="A11972" s="126"/>
      <c r="B11972" s="257"/>
      <c r="C11972" s="95"/>
      <c r="D11972" s="95"/>
      <c r="E11972" s="95"/>
      <c r="F11972" s="95"/>
      <c r="G11972" s="258"/>
    </row>
    <row r="11973" spans="1:7" ht="15.75">
      <c r="A11973" s="126"/>
      <c r="B11973" s="257"/>
      <c r="C11973" s="95"/>
      <c r="D11973" s="95"/>
      <c r="E11973" s="95"/>
      <c r="F11973" s="95"/>
      <c r="G11973" s="258"/>
    </row>
    <row r="11974" spans="1:7" ht="15.75">
      <c r="A11974" s="126"/>
      <c r="B11974" s="257"/>
      <c r="C11974" s="95"/>
      <c r="D11974" s="95"/>
      <c r="E11974" s="95"/>
      <c r="F11974" s="95"/>
      <c r="G11974" s="258"/>
    </row>
    <row r="11975" spans="1:7" ht="15.75">
      <c r="A11975" s="126"/>
      <c r="B11975" s="257"/>
      <c r="C11975" s="95"/>
      <c r="D11975" s="95"/>
      <c r="E11975" s="95"/>
      <c r="F11975" s="95"/>
      <c r="G11975" s="258"/>
    </row>
    <row r="11976" spans="1:7" ht="15.75">
      <c r="A11976" s="126"/>
      <c r="B11976" s="257"/>
      <c r="C11976" s="95"/>
      <c r="D11976" s="95"/>
      <c r="E11976" s="95"/>
      <c r="F11976" s="95"/>
      <c r="G11976" s="258"/>
    </row>
    <row r="11977" spans="1:7" ht="15.75">
      <c r="A11977" s="126"/>
      <c r="B11977" s="257"/>
      <c r="C11977" s="95"/>
      <c r="D11977" s="95"/>
      <c r="E11977" s="95"/>
      <c r="F11977" s="95"/>
      <c r="G11977" s="258"/>
    </row>
    <row r="11978" spans="1:7" ht="15.75">
      <c r="A11978" s="126"/>
      <c r="B11978" s="257"/>
      <c r="C11978" s="95"/>
      <c r="D11978" s="95"/>
      <c r="E11978" s="95"/>
      <c r="F11978" s="95"/>
      <c r="G11978" s="258"/>
    </row>
    <row r="11979" spans="1:7" ht="15.75">
      <c r="A11979" s="126"/>
      <c r="B11979" s="257"/>
      <c r="C11979" s="95"/>
      <c r="D11979" s="95"/>
      <c r="E11979" s="95"/>
      <c r="F11979" s="95"/>
      <c r="G11979" s="258"/>
    </row>
    <row r="11980" spans="1:7" ht="15.75">
      <c r="A11980" s="126"/>
      <c r="B11980" s="257"/>
      <c r="C11980" s="95"/>
      <c r="D11980" s="95"/>
      <c r="E11980" s="95"/>
      <c r="F11980" s="95"/>
      <c r="G11980" s="258"/>
    </row>
    <row r="11981" spans="1:7" ht="15.75">
      <c r="A11981" s="126"/>
      <c r="B11981" s="257"/>
      <c r="C11981" s="95"/>
      <c r="D11981" s="95"/>
      <c r="E11981" s="95"/>
      <c r="F11981" s="95"/>
      <c r="G11981" s="258"/>
    </row>
    <row r="11982" spans="1:7" ht="15.75">
      <c r="A11982" s="126"/>
      <c r="B11982" s="257"/>
      <c r="C11982" s="95"/>
      <c r="D11982" s="95"/>
      <c r="E11982" s="95"/>
      <c r="F11982" s="95"/>
      <c r="G11982" s="258"/>
    </row>
    <row r="11983" spans="1:7" ht="15.75">
      <c r="A11983" s="126"/>
      <c r="B11983" s="257"/>
      <c r="C11983" s="95"/>
      <c r="D11983" s="95"/>
      <c r="E11983" s="95"/>
      <c r="F11983" s="95"/>
      <c r="G11983" s="258"/>
    </row>
    <row r="11984" spans="1:7" ht="15.75">
      <c r="A11984" s="126"/>
      <c r="B11984" s="257"/>
      <c r="C11984" s="95"/>
      <c r="D11984" s="95"/>
      <c r="E11984" s="95"/>
      <c r="F11984" s="95"/>
      <c r="G11984" s="258"/>
    </row>
    <row r="11985" spans="1:7" ht="15.75">
      <c r="A11985" s="126"/>
      <c r="B11985" s="257"/>
      <c r="C11985" s="95"/>
      <c r="D11985" s="95"/>
      <c r="E11985" s="95"/>
      <c r="F11985" s="95"/>
      <c r="G11985" s="258"/>
    </row>
    <row r="11986" spans="1:7" ht="15.75">
      <c r="A11986" s="126"/>
      <c r="B11986" s="257"/>
      <c r="C11986" s="95"/>
      <c r="D11986" s="95"/>
      <c r="E11986" s="95"/>
      <c r="F11986" s="95"/>
      <c r="G11986" s="258"/>
    </row>
    <row r="11987" spans="1:7" ht="15.75">
      <c r="A11987" s="126"/>
      <c r="B11987" s="257"/>
      <c r="C11987" s="95"/>
      <c r="D11987" s="95"/>
      <c r="E11987" s="95"/>
      <c r="F11987" s="95"/>
      <c r="G11987" s="258"/>
    </row>
    <row r="11988" spans="1:7" ht="15.75">
      <c r="A11988" s="126"/>
      <c r="B11988" s="257"/>
      <c r="C11988" s="95"/>
      <c r="D11988" s="95"/>
      <c r="E11988" s="95"/>
      <c r="F11988" s="95"/>
      <c r="G11988" s="258"/>
    </row>
    <row r="11989" spans="1:7" ht="15.75">
      <c r="A11989" s="126"/>
      <c r="B11989" s="257"/>
      <c r="C11989" s="95"/>
      <c r="D11989" s="95"/>
      <c r="E11989" s="95"/>
      <c r="F11989" s="95"/>
      <c r="G11989" s="258"/>
    </row>
    <row r="11990" spans="1:7" ht="15.75">
      <c r="A11990" s="126"/>
      <c r="B11990" s="257"/>
      <c r="C11990" s="95"/>
      <c r="D11990" s="95"/>
      <c r="E11990" s="95"/>
      <c r="F11990" s="95"/>
      <c r="G11990" s="258"/>
    </row>
    <row r="11991" spans="1:7" ht="15.75">
      <c r="A11991" s="126"/>
      <c r="B11991" s="257"/>
      <c r="C11991" s="95"/>
      <c r="D11991" s="95"/>
      <c r="E11991" s="95"/>
      <c r="F11991" s="95"/>
      <c r="G11991" s="258"/>
    </row>
    <row r="11992" spans="1:7" ht="15.75">
      <c r="A11992" s="126"/>
      <c r="B11992" s="257"/>
      <c r="C11992" s="95"/>
      <c r="D11992" s="95"/>
      <c r="E11992" s="95"/>
      <c r="F11992" s="95"/>
      <c r="G11992" s="258"/>
    </row>
    <row r="11993" spans="1:7" ht="15.75">
      <c r="A11993" s="126"/>
      <c r="B11993" s="257"/>
      <c r="C11993" s="95"/>
      <c r="D11993" s="95"/>
      <c r="E11993" s="95"/>
      <c r="F11993" s="95"/>
      <c r="G11993" s="258"/>
    </row>
    <row r="11994" spans="1:7" ht="15.75">
      <c r="A11994" s="126"/>
      <c r="B11994" s="257"/>
      <c r="C11994" s="95"/>
      <c r="D11994" s="95"/>
      <c r="E11994" s="95"/>
      <c r="F11994" s="95"/>
      <c r="G11994" s="258"/>
    </row>
    <row r="11995" spans="1:7" ht="15.75">
      <c r="A11995" s="126"/>
      <c r="B11995" s="257"/>
      <c r="C11995" s="95"/>
      <c r="D11995" s="95"/>
      <c r="E11995" s="95"/>
      <c r="F11995" s="95"/>
      <c r="G11995" s="258"/>
    </row>
    <row r="11996" spans="1:7" ht="15.75">
      <c r="A11996" s="126"/>
      <c r="B11996" s="257"/>
      <c r="C11996" s="95"/>
      <c r="D11996" s="95"/>
      <c r="E11996" s="95"/>
      <c r="F11996" s="95"/>
      <c r="G11996" s="258"/>
    </row>
    <row r="11997" spans="1:7" ht="15.75">
      <c r="A11997" s="126"/>
      <c r="B11997" s="257"/>
      <c r="C11997" s="95"/>
      <c r="D11997" s="95"/>
      <c r="E11997" s="95"/>
      <c r="F11997" s="95"/>
      <c r="G11997" s="258"/>
    </row>
    <row r="11998" spans="1:7" ht="15.75">
      <c r="A11998" s="126"/>
      <c r="B11998" s="257"/>
      <c r="C11998" s="95"/>
      <c r="D11998" s="95"/>
      <c r="E11998" s="95"/>
      <c r="F11998" s="95"/>
      <c r="G11998" s="258"/>
    </row>
    <row r="11999" spans="1:7" ht="15.75">
      <c r="A11999" s="126"/>
      <c r="B11999" s="257"/>
      <c r="C11999" s="95"/>
      <c r="D11999" s="95"/>
      <c r="E11999" s="95"/>
      <c r="F11999" s="95"/>
      <c r="G11999" s="258"/>
    </row>
    <row r="12000" spans="1:7" ht="15.75">
      <c r="A12000" s="126"/>
      <c r="B12000" s="257"/>
      <c r="C12000" s="95"/>
      <c r="D12000" s="95"/>
      <c r="E12000" s="95"/>
      <c r="F12000" s="95"/>
      <c r="G12000" s="258"/>
    </row>
    <row r="12001" spans="1:7" ht="15.75">
      <c r="A12001" s="126"/>
      <c r="B12001" s="257"/>
      <c r="C12001" s="95"/>
      <c r="D12001" s="95"/>
      <c r="E12001" s="95"/>
      <c r="F12001" s="95"/>
      <c r="G12001" s="258"/>
    </row>
    <row r="12002" spans="1:7" ht="15.75">
      <c r="A12002" s="126"/>
      <c r="B12002" s="257"/>
      <c r="C12002" s="95"/>
      <c r="D12002" s="95"/>
      <c r="E12002" s="95"/>
      <c r="F12002" s="95"/>
      <c r="G12002" s="258"/>
    </row>
    <row r="12003" spans="1:7" ht="15.75">
      <c r="A12003" s="126"/>
      <c r="B12003" s="257"/>
      <c r="C12003" s="95"/>
      <c r="D12003" s="95"/>
      <c r="E12003" s="95"/>
      <c r="F12003" s="95"/>
      <c r="G12003" s="258"/>
    </row>
    <row r="12004" spans="1:7" ht="15.75">
      <c r="A12004" s="126"/>
      <c r="B12004" s="257"/>
      <c r="C12004" s="95"/>
      <c r="D12004" s="95"/>
      <c r="E12004" s="95"/>
      <c r="F12004" s="95"/>
      <c r="G12004" s="258"/>
    </row>
    <row r="12005" spans="1:7" ht="15.75">
      <c r="A12005" s="126"/>
      <c r="B12005" s="257"/>
      <c r="C12005" s="95"/>
      <c r="D12005" s="95"/>
      <c r="E12005" s="95"/>
      <c r="F12005" s="95"/>
      <c r="G12005" s="258"/>
    </row>
    <row r="12006" spans="1:7" ht="15.75">
      <c r="A12006" s="126"/>
      <c r="B12006" s="257"/>
      <c r="C12006" s="95"/>
      <c r="D12006" s="95"/>
      <c r="E12006" s="95"/>
      <c r="F12006" s="95"/>
      <c r="G12006" s="258"/>
    </row>
    <row r="12007" spans="1:7" ht="15.75">
      <c r="A12007" s="126"/>
      <c r="B12007" s="257"/>
      <c r="C12007" s="95"/>
      <c r="D12007" s="95"/>
      <c r="E12007" s="95"/>
      <c r="F12007" s="95"/>
      <c r="G12007" s="258"/>
    </row>
    <row r="12008" spans="1:7" ht="15.75">
      <c r="A12008" s="126"/>
      <c r="B12008" s="257"/>
      <c r="C12008" s="95"/>
      <c r="D12008" s="95"/>
      <c r="E12008" s="95"/>
      <c r="F12008" s="95"/>
      <c r="G12008" s="258"/>
    </row>
    <row r="12009" spans="1:7" ht="15.75">
      <c r="A12009" s="126"/>
      <c r="B12009" s="257"/>
      <c r="C12009" s="95"/>
      <c r="D12009" s="95"/>
      <c r="E12009" s="95"/>
      <c r="F12009" s="95"/>
      <c r="G12009" s="258"/>
    </row>
    <row r="12010" spans="1:7" ht="15.75">
      <c r="A12010" s="126"/>
      <c r="B12010" s="257"/>
      <c r="C12010" s="95"/>
      <c r="D12010" s="95"/>
      <c r="E12010" s="95"/>
      <c r="F12010" s="95"/>
      <c r="G12010" s="258"/>
    </row>
    <row r="12011" spans="1:7" ht="15.75">
      <c r="A12011" s="126"/>
      <c r="B12011" s="257"/>
      <c r="C12011" s="95"/>
      <c r="D12011" s="95"/>
      <c r="E12011" s="95"/>
      <c r="F12011" s="95"/>
      <c r="G12011" s="258"/>
    </row>
    <row r="12012" spans="1:7" ht="15.75">
      <c r="A12012" s="126"/>
      <c r="B12012" s="257"/>
      <c r="C12012" s="95"/>
      <c r="D12012" s="95"/>
      <c r="E12012" s="95"/>
      <c r="F12012" s="95"/>
      <c r="G12012" s="258"/>
    </row>
    <row r="12013" spans="1:7" ht="15.75">
      <c r="A12013" s="126"/>
      <c r="B12013" s="257"/>
      <c r="C12013" s="95"/>
      <c r="D12013" s="95"/>
      <c r="E12013" s="95"/>
      <c r="F12013" s="95"/>
      <c r="G12013" s="258"/>
    </row>
    <row r="12014" spans="1:7" ht="15.75">
      <c r="A12014" s="126"/>
      <c r="B12014" s="257"/>
      <c r="C12014" s="95"/>
      <c r="D12014" s="95"/>
      <c r="E12014" s="95"/>
      <c r="F12014" s="95"/>
      <c r="G12014" s="258"/>
    </row>
    <row r="12015" spans="1:7" ht="15.75">
      <c r="A12015" s="126"/>
      <c r="B12015" s="257"/>
      <c r="C12015" s="95"/>
      <c r="D12015" s="95"/>
      <c r="E12015" s="95"/>
      <c r="F12015" s="95"/>
      <c r="G12015" s="258"/>
    </row>
    <row r="12016" spans="1:7" ht="15.75">
      <c r="A12016" s="126"/>
      <c r="B12016" s="257"/>
      <c r="C12016" s="95"/>
      <c r="D12016" s="95"/>
      <c r="E12016" s="95"/>
      <c r="F12016" s="95"/>
      <c r="G12016" s="258"/>
    </row>
    <row r="12017" spans="1:7" ht="15.75">
      <c r="A12017" s="126"/>
      <c r="B12017" s="257"/>
      <c r="C12017" s="95"/>
      <c r="D12017" s="95"/>
      <c r="E12017" s="95"/>
      <c r="F12017" s="95"/>
      <c r="G12017" s="258"/>
    </row>
    <row r="12018" spans="1:7" ht="15.75">
      <c r="A12018" s="126"/>
      <c r="B12018" s="257"/>
      <c r="C12018" s="95"/>
      <c r="D12018" s="95"/>
      <c r="E12018" s="95"/>
      <c r="F12018" s="95"/>
      <c r="G12018" s="258"/>
    </row>
    <row r="12019" spans="1:7" ht="15.75">
      <c r="A12019" s="126"/>
      <c r="B12019" s="257"/>
      <c r="C12019" s="95"/>
      <c r="D12019" s="95"/>
      <c r="E12019" s="95"/>
      <c r="F12019" s="95"/>
      <c r="G12019" s="258"/>
    </row>
    <row r="12020" spans="1:7" ht="15.75">
      <c r="A12020" s="126"/>
      <c r="B12020" s="257"/>
      <c r="C12020" s="95"/>
      <c r="D12020" s="95"/>
      <c r="E12020" s="95"/>
      <c r="F12020" s="95"/>
      <c r="G12020" s="258"/>
    </row>
    <row r="12021" spans="1:7" ht="15.75">
      <c r="A12021" s="126"/>
      <c r="B12021" s="257"/>
      <c r="C12021" s="95"/>
      <c r="D12021" s="95"/>
      <c r="E12021" s="95"/>
      <c r="F12021" s="95"/>
      <c r="G12021" s="258"/>
    </row>
    <row r="12022" spans="1:7" ht="15.75">
      <c r="A12022" s="126"/>
      <c r="B12022" s="257"/>
      <c r="C12022" s="95"/>
      <c r="D12022" s="95"/>
      <c r="E12022" s="95"/>
      <c r="F12022" s="95"/>
      <c r="G12022" s="258"/>
    </row>
    <row r="12023" spans="1:7" ht="15.75">
      <c r="A12023" s="126"/>
      <c r="B12023" s="257"/>
      <c r="C12023" s="95"/>
      <c r="D12023" s="95"/>
      <c r="E12023" s="95"/>
      <c r="F12023" s="95"/>
      <c r="G12023" s="258"/>
    </row>
    <row r="12024" spans="1:7" ht="15.75">
      <c r="A12024" s="126"/>
      <c r="B12024" s="257"/>
      <c r="C12024" s="95"/>
      <c r="D12024" s="95"/>
      <c r="E12024" s="95"/>
      <c r="F12024" s="95"/>
      <c r="G12024" s="258"/>
    </row>
    <row r="12025" spans="1:7" ht="15.75">
      <c r="A12025" s="126"/>
      <c r="B12025" s="257"/>
      <c r="C12025" s="95"/>
      <c r="D12025" s="95"/>
      <c r="E12025" s="95"/>
      <c r="F12025" s="95"/>
      <c r="G12025" s="258"/>
    </row>
    <row r="12026" spans="1:7" ht="15.75">
      <c r="A12026" s="126"/>
      <c r="B12026" s="257"/>
      <c r="C12026" s="95"/>
      <c r="D12026" s="95"/>
      <c r="E12026" s="95"/>
      <c r="F12026" s="95"/>
      <c r="G12026" s="258"/>
    </row>
    <row r="12027" spans="1:7" ht="15.75">
      <c r="A12027" s="126"/>
      <c r="B12027" s="257"/>
      <c r="C12027" s="95"/>
      <c r="D12027" s="95"/>
      <c r="E12027" s="95"/>
      <c r="F12027" s="95"/>
      <c r="G12027" s="258"/>
    </row>
    <row r="12028" spans="1:7" ht="15.75">
      <c r="A12028" s="126"/>
      <c r="B12028" s="257"/>
      <c r="C12028" s="95"/>
      <c r="D12028" s="95"/>
      <c r="E12028" s="95"/>
      <c r="F12028" s="95"/>
      <c r="G12028" s="258"/>
    </row>
    <row r="12029" spans="1:7" ht="15.75">
      <c r="A12029" s="126"/>
      <c r="B12029" s="257"/>
      <c r="C12029" s="95"/>
      <c r="D12029" s="95"/>
      <c r="E12029" s="95"/>
      <c r="F12029" s="95"/>
      <c r="G12029" s="258"/>
    </row>
    <row r="12030" spans="1:7" ht="15.75">
      <c r="A12030" s="126"/>
      <c r="B12030" s="257"/>
      <c r="C12030" s="95"/>
      <c r="D12030" s="95"/>
      <c r="E12030" s="95"/>
      <c r="F12030" s="95"/>
      <c r="G12030" s="258"/>
    </row>
    <row r="12031" spans="1:7" ht="15.75">
      <c r="A12031" s="126"/>
      <c r="B12031" s="257"/>
      <c r="C12031" s="95"/>
      <c r="D12031" s="95"/>
      <c r="E12031" s="95"/>
      <c r="F12031" s="95"/>
      <c r="G12031" s="258"/>
    </row>
    <row r="12032" spans="1:7" ht="15.75">
      <c r="A12032" s="126"/>
      <c r="B12032" s="257"/>
      <c r="C12032" s="95"/>
      <c r="D12032" s="95"/>
      <c r="E12032" s="95"/>
      <c r="F12032" s="95"/>
      <c r="G12032" s="258"/>
    </row>
    <row r="12033" spans="1:7" ht="15.75">
      <c r="A12033" s="126"/>
      <c r="B12033" s="257"/>
      <c r="C12033" s="95"/>
      <c r="D12033" s="95"/>
      <c r="E12033" s="95"/>
      <c r="F12033" s="95"/>
      <c r="G12033" s="258"/>
    </row>
    <row r="12034" spans="1:7" ht="15.75">
      <c r="A12034" s="126"/>
      <c r="B12034" s="257"/>
      <c r="C12034" s="95"/>
      <c r="D12034" s="95"/>
      <c r="E12034" s="95"/>
      <c r="F12034" s="95"/>
      <c r="G12034" s="258"/>
    </row>
    <row r="12035" spans="1:7" ht="15.75">
      <c r="A12035" s="126"/>
      <c r="B12035" s="257"/>
      <c r="C12035" s="95"/>
      <c r="D12035" s="95"/>
      <c r="E12035" s="95"/>
      <c r="F12035" s="95"/>
      <c r="G12035" s="258"/>
    </row>
    <row r="12036" spans="1:7" ht="15.75">
      <c r="A12036" s="126"/>
      <c r="B12036" s="257"/>
      <c r="C12036" s="95"/>
      <c r="D12036" s="95"/>
      <c r="E12036" s="95"/>
      <c r="F12036" s="95"/>
      <c r="G12036" s="258"/>
    </row>
    <row r="12037" spans="1:7" ht="15.75">
      <c r="A12037" s="126"/>
      <c r="B12037" s="257"/>
      <c r="C12037" s="95"/>
      <c r="D12037" s="95"/>
      <c r="E12037" s="95"/>
      <c r="F12037" s="95"/>
      <c r="G12037" s="258"/>
    </row>
    <row r="12038" spans="1:7" ht="15.75">
      <c r="A12038" s="126"/>
      <c r="B12038" s="257"/>
      <c r="C12038" s="95"/>
      <c r="D12038" s="95"/>
      <c r="E12038" s="95"/>
      <c r="F12038" s="95"/>
      <c r="G12038" s="258"/>
    </row>
    <row r="12039" spans="1:7" ht="15.75">
      <c r="A12039" s="126"/>
      <c r="B12039" s="257"/>
      <c r="C12039" s="95"/>
      <c r="D12039" s="95"/>
      <c r="E12039" s="95"/>
      <c r="F12039" s="95"/>
      <c r="G12039" s="258"/>
    </row>
    <row r="12040" spans="1:7" ht="15.75">
      <c r="A12040" s="126"/>
      <c r="B12040" s="257"/>
      <c r="C12040" s="95"/>
      <c r="D12040" s="95"/>
      <c r="E12040" s="95"/>
      <c r="F12040" s="95"/>
      <c r="G12040" s="258"/>
    </row>
    <row r="12041" spans="1:7" ht="15.75">
      <c r="A12041" s="126"/>
      <c r="B12041" s="257"/>
      <c r="C12041" s="95"/>
      <c r="D12041" s="95"/>
      <c r="E12041" s="95"/>
      <c r="F12041" s="95"/>
      <c r="G12041" s="258"/>
    </row>
    <row r="12042" spans="1:7" ht="15.75">
      <c r="A12042" s="126"/>
      <c r="B12042" s="257"/>
      <c r="C12042" s="95"/>
      <c r="D12042" s="95"/>
      <c r="E12042" s="95"/>
      <c r="F12042" s="95"/>
      <c r="G12042" s="258"/>
    </row>
    <row r="12043" spans="1:7" ht="15.75">
      <c r="A12043" s="126"/>
      <c r="B12043" s="257"/>
      <c r="C12043" s="95"/>
      <c r="D12043" s="95"/>
      <c r="E12043" s="95"/>
      <c r="F12043" s="95"/>
      <c r="G12043" s="258"/>
    </row>
    <row r="12044" spans="1:7" ht="15.75">
      <c r="A12044" s="126"/>
      <c r="B12044" s="257"/>
      <c r="C12044" s="95"/>
      <c r="D12044" s="95"/>
      <c r="E12044" s="95"/>
      <c r="F12044" s="95"/>
      <c r="G12044" s="258"/>
    </row>
    <row r="12045" spans="1:7" ht="15.75">
      <c r="A12045" s="126"/>
      <c r="B12045" s="257"/>
      <c r="C12045" s="95"/>
      <c r="D12045" s="95"/>
      <c r="E12045" s="95"/>
      <c r="F12045" s="95"/>
      <c r="G12045" s="258"/>
    </row>
    <row r="12046" spans="1:7" ht="15.75">
      <c r="A12046" s="126"/>
      <c r="B12046" s="257"/>
      <c r="C12046" s="95"/>
      <c r="D12046" s="95"/>
      <c r="E12046" s="95"/>
      <c r="F12046" s="95"/>
      <c r="G12046" s="258"/>
    </row>
    <row r="12047" spans="1:7" ht="15.75">
      <c r="A12047" s="126"/>
      <c r="B12047" s="257"/>
      <c r="C12047" s="95"/>
      <c r="D12047" s="95"/>
      <c r="E12047" s="95"/>
      <c r="F12047" s="95"/>
      <c r="G12047" s="258"/>
    </row>
    <row r="12048" spans="1:7" ht="15.75">
      <c r="A12048" s="126"/>
      <c r="B12048" s="257"/>
      <c r="C12048" s="95"/>
      <c r="D12048" s="95"/>
      <c r="E12048" s="95"/>
      <c r="F12048" s="95"/>
      <c r="G12048" s="258"/>
    </row>
    <row r="12049" spans="1:7" ht="15.75">
      <c r="A12049" s="126"/>
      <c r="B12049" s="257"/>
      <c r="C12049" s="95"/>
      <c r="D12049" s="95"/>
      <c r="E12049" s="95"/>
      <c r="F12049" s="95"/>
      <c r="G12049" s="258"/>
    </row>
    <row r="12050" spans="1:7" ht="15.75">
      <c r="A12050" s="126"/>
      <c r="B12050" s="257"/>
      <c r="C12050" s="95"/>
      <c r="D12050" s="95"/>
      <c r="E12050" s="95"/>
      <c r="F12050" s="95"/>
      <c r="G12050" s="258"/>
    </row>
    <row r="12051" spans="1:7" ht="15.75">
      <c r="A12051" s="126"/>
      <c r="B12051" s="257"/>
      <c r="C12051" s="95"/>
      <c r="D12051" s="95"/>
      <c r="E12051" s="95"/>
      <c r="F12051" s="95"/>
      <c r="G12051" s="258"/>
    </row>
    <row r="12052" spans="1:7" ht="15.75">
      <c r="A12052" s="126"/>
      <c r="B12052" s="257"/>
      <c r="C12052" s="95"/>
      <c r="D12052" s="95"/>
      <c r="E12052" s="95"/>
      <c r="F12052" s="95"/>
      <c r="G12052" s="258"/>
    </row>
    <row r="12053" spans="1:7" ht="15.75">
      <c r="A12053" s="126"/>
      <c r="B12053" s="257"/>
      <c r="C12053" s="95"/>
      <c r="D12053" s="95"/>
      <c r="E12053" s="95"/>
      <c r="F12053" s="95"/>
      <c r="G12053" s="258"/>
    </row>
    <row r="12054" spans="1:7" ht="15.75">
      <c r="A12054" s="126"/>
      <c r="B12054" s="257"/>
      <c r="C12054" s="95"/>
      <c r="D12054" s="95"/>
      <c r="E12054" s="95"/>
      <c r="F12054" s="95"/>
      <c r="G12054" s="258"/>
    </row>
    <row r="12055" spans="1:7" ht="15.75">
      <c r="A12055" s="126"/>
      <c r="B12055" s="257"/>
      <c r="C12055" s="95"/>
      <c r="D12055" s="95"/>
      <c r="E12055" s="95"/>
      <c r="F12055" s="95"/>
      <c r="G12055" s="258"/>
    </row>
    <row r="12056" spans="1:7" ht="15.75">
      <c r="A12056" s="126"/>
      <c r="B12056" s="257"/>
      <c r="C12056" s="95"/>
      <c r="D12056" s="95"/>
      <c r="E12056" s="95"/>
      <c r="F12056" s="95"/>
      <c r="G12056" s="258"/>
    </row>
    <row r="12057" spans="1:7" ht="15.75">
      <c r="A12057" s="126"/>
      <c r="B12057" s="257"/>
      <c r="C12057" s="95"/>
      <c r="D12057" s="95"/>
      <c r="E12057" s="95"/>
      <c r="F12057" s="95"/>
      <c r="G12057" s="258"/>
    </row>
    <row r="12058" spans="1:7" ht="15.75">
      <c r="A12058" s="126"/>
      <c r="B12058" s="257"/>
      <c r="C12058" s="95"/>
      <c r="D12058" s="95"/>
      <c r="E12058" s="95"/>
      <c r="F12058" s="95"/>
      <c r="G12058" s="258"/>
    </row>
    <row r="12059" spans="1:7" ht="15.75">
      <c r="A12059" s="126"/>
      <c r="B12059" s="257"/>
      <c r="C12059" s="95"/>
      <c r="D12059" s="95"/>
      <c r="E12059" s="95"/>
      <c r="F12059" s="95"/>
      <c r="G12059" s="258"/>
    </row>
    <row r="12060" spans="1:7" ht="15.75">
      <c r="A12060" s="126"/>
      <c r="B12060" s="257"/>
      <c r="C12060" s="95"/>
      <c r="D12060" s="95"/>
      <c r="E12060" s="95"/>
      <c r="F12060" s="95"/>
      <c r="G12060" s="258"/>
    </row>
    <row r="12061" spans="1:7" ht="15.75">
      <c r="A12061" s="126"/>
      <c r="B12061" s="257"/>
      <c r="C12061" s="95"/>
      <c r="D12061" s="95"/>
      <c r="E12061" s="95"/>
      <c r="F12061" s="95"/>
      <c r="G12061" s="258"/>
    </row>
    <row r="12062" spans="1:7" ht="15.75">
      <c r="A12062" s="126"/>
      <c r="B12062" s="257"/>
      <c r="C12062" s="95"/>
      <c r="D12062" s="95"/>
      <c r="E12062" s="95"/>
      <c r="F12062" s="95"/>
      <c r="G12062" s="258"/>
    </row>
    <row r="12063" spans="1:7" ht="15.75">
      <c r="A12063" s="126"/>
      <c r="B12063" s="257"/>
      <c r="C12063" s="95"/>
      <c r="D12063" s="95"/>
      <c r="E12063" s="95"/>
      <c r="F12063" s="95"/>
      <c r="G12063" s="258"/>
    </row>
    <row r="12064" spans="1:7" ht="15.75">
      <c r="A12064" s="126"/>
      <c r="B12064" s="257"/>
      <c r="C12064" s="95"/>
      <c r="D12064" s="95"/>
      <c r="E12064" s="95"/>
      <c r="F12064" s="95"/>
      <c r="G12064" s="258"/>
    </row>
    <row r="12065" spans="1:7" ht="15.75">
      <c r="A12065" s="126"/>
      <c r="B12065" s="257"/>
      <c r="C12065" s="95"/>
      <c r="D12065" s="95"/>
      <c r="E12065" s="95"/>
      <c r="F12065" s="95"/>
      <c r="G12065" s="258"/>
    </row>
    <row r="12066" spans="1:7" ht="15.75">
      <c r="A12066" s="126"/>
      <c r="B12066" s="257"/>
      <c r="C12066" s="95"/>
      <c r="D12066" s="95"/>
      <c r="E12066" s="95"/>
      <c r="F12066" s="95"/>
      <c r="G12066" s="258"/>
    </row>
    <row r="12067" spans="1:7" ht="15.75">
      <c r="A12067" s="126"/>
      <c r="B12067" s="257"/>
      <c r="C12067" s="95"/>
      <c r="D12067" s="95"/>
      <c r="E12067" s="95"/>
      <c r="F12067" s="95"/>
      <c r="G12067" s="258"/>
    </row>
    <row r="12068" spans="1:7" ht="15.75">
      <c r="A12068" s="126"/>
      <c r="B12068" s="257"/>
      <c r="C12068" s="95"/>
      <c r="D12068" s="95"/>
      <c r="E12068" s="95"/>
      <c r="F12068" s="95"/>
      <c r="G12068" s="258"/>
    </row>
    <row r="12069" spans="1:7" ht="15.75">
      <c r="A12069" s="126"/>
      <c r="B12069" s="257"/>
      <c r="C12069" s="95"/>
      <c r="D12069" s="95"/>
      <c r="E12069" s="95"/>
      <c r="F12069" s="95"/>
      <c r="G12069" s="258"/>
    </row>
    <row r="12070" spans="1:7" ht="15.75">
      <c r="A12070" s="126"/>
      <c r="B12070" s="257"/>
      <c r="C12070" s="95"/>
      <c r="D12070" s="95"/>
      <c r="E12070" s="95"/>
      <c r="F12070" s="95"/>
      <c r="G12070" s="258"/>
    </row>
    <row r="12071" spans="1:7" ht="15.75">
      <c r="A12071" s="126"/>
      <c r="B12071" s="257"/>
      <c r="C12071" s="95"/>
      <c r="D12071" s="95"/>
      <c r="E12071" s="95"/>
      <c r="F12071" s="95"/>
      <c r="G12071" s="258"/>
    </row>
    <row r="12072" spans="1:7" ht="15.75">
      <c r="A12072" s="126"/>
      <c r="B12072" s="257"/>
      <c r="C12072" s="95"/>
      <c r="D12072" s="95"/>
      <c r="E12072" s="95"/>
      <c r="F12072" s="95"/>
      <c r="G12072" s="258"/>
    </row>
    <row r="12073" spans="1:7" ht="15.75">
      <c r="A12073" s="126"/>
      <c r="B12073" s="257"/>
      <c r="C12073" s="95"/>
      <c r="D12073" s="95"/>
      <c r="E12073" s="95"/>
      <c r="F12073" s="95"/>
      <c r="G12073" s="258"/>
    </row>
    <row r="12074" spans="1:7" ht="15.75">
      <c r="A12074" s="126"/>
      <c r="B12074" s="257"/>
      <c r="C12074" s="95"/>
      <c r="D12074" s="95"/>
      <c r="E12074" s="95"/>
      <c r="F12074" s="95"/>
      <c r="G12074" s="258"/>
    </row>
    <row r="12075" spans="1:7" ht="15.75">
      <c r="A12075" s="126"/>
      <c r="B12075" s="257"/>
      <c r="C12075" s="95"/>
      <c r="D12075" s="95"/>
      <c r="E12075" s="95"/>
      <c r="F12075" s="95"/>
      <c r="G12075" s="258"/>
    </row>
    <row r="12076" spans="1:7" ht="15.75">
      <c r="A12076" s="126"/>
      <c r="B12076" s="257"/>
      <c r="C12076" s="95"/>
      <c r="D12076" s="95"/>
      <c r="E12076" s="95"/>
      <c r="F12076" s="95"/>
      <c r="G12076" s="258"/>
    </row>
    <row r="12077" spans="1:7" ht="15.75">
      <c r="A12077" s="126"/>
      <c r="B12077" s="257"/>
      <c r="C12077" s="95"/>
      <c r="D12077" s="95"/>
      <c r="E12077" s="95"/>
      <c r="F12077" s="95"/>
      <c r="G12077" s="258"/>
    </row>
    <row r="12078" spans="1:7" ht="15.75">
      <c r="A12078" s="126"/>
      <c r="B12078" s="257"/>
      <c r="C12078" s="95"/>
      <c r="D12078" s="95"/>
      <c r="E12078" s="95"/>
      <c r="F12078" s="95"/>
      <c r="G12078" s="258"/>
    </row>
    <row r="12079" spans="1:7" ht="15.75">
      <c r="A12079" s="126"/>
      <c r="B12079" s="257"/>
      <c r="C12079" s="95"/>
      <c r="D12079" s="95"/>
      <c r="E12079" s="95"/>
      <c r="F12079" s="95"/>
      <c r="G12079" s="258"/>
    </row>
    <row r="12080" spans="1:7" ht="15.75">
      <c r="A12080" s="126"/>
      <c r="B12080" s="257"/>
      <c r="C12080" s="95"/>
      <c r="D12080" s="95"/>
      <c r="E12080" s="95"/>
      <c r="F12080" s="95"/>
      <c r="G12080" s="258"/>
    </row>
    <row r="12081" spans="1:7" ht="15.75">
      <c r="A12081" s="126"/>
      <c r="B12081" s="257"/>
      <c r="C12081" s="95"/>
      <c r="D12081" s="95"/>
      <c r="E12081" s="95"/>
      <c r="F12081" s="95"/>
      <c r="G12081" s="258"/>
    </row>
    <row r="12082" spans="1:7" ht="15.75">
      <c r="A12082" s="126"/>
      <c r="B12082" s="257"/>
      <c r="C12082" s="95"/>
      <c r="D12082" s="95"/>
      <c r="E12082" s="95"/>
      <c r="F12082" s="95"/>
      <c r="G12082" s="258"/>
    </row>
    <row r="12083" spans="1:7" ht="15.75">
      <c r="A12083" s="126"/>
      <c r="B12083" s="257"/>
      <c r="C12083" s="95"/>
      <c r="D12083" s="95"/>
      <c r="E12083" s="95"/>
      <c r="F12083" s="95"/>
      <c r="G12083" s="258"/>
    </row>
    <row r="12084" spans="1:7" ht="15.75">
      <c r="A12084" s="126"/>
      <c r="B12084" s="257"/>
      <c r="C12084" s="95"/>
      <c r="D12084" s="95"/>
      <c r="E12084" s="95"/>
      <c r="F12084" s="95"/>
      <c r="G12084" s="258"/>
    </row>
    <row r="12085" spans="1:7" ht="15.75">
      <c r="A12085" s="126"/>
      <c r="B12085" s="257"/>
      <c r="C12085" s="95"/>
      <c r="D12085" s="95"/>
      <c r="E12085" s="95"/>
      <c r="F12085" s="95"/>
      <c r="G12085" s="258"/>
    </row>
    <row r="12086" spans="1:7" ht="15.75">
      <c r="A12086" s="126"/>
      <c r="B12086" s="257"/>
      <c r="C12086" s="95"/>
      <c r="D12086" s="95"/>
      <c r="E12086" s="95"/>
      <c r="F12086" s="95"/>
      <c r="G12086" s="258"/>
    </row>
    <row r="12087" spans="1:7" ht="15.75">
      <c r="A12087" s="126"/>
      <c r="B12087" s="257"/>
      <c r="C12087" s="95"/>
      <c r="D12087" s="95"/>
      <c r="E12087" s="95"/>
      <c r="F12087" s="95"/>
      <c r="G12087" s="258"/>
    </row>
    <row r="12088" spans="1:7" ht="15.75">
      <c r="A12088" s="126"/>
      <c r="B12088" s="257"/>
      <c r="C12088" s="95"/>
      <c r="D12088" s="95"/>
      <c r="E12088" s="95"/>
      <c r="F12088" s="95"/>
      <c r="G12088" s="258"/>
    </row>
    <row r="12089" spans="1:7" ht="15.75">
      <c r="A12089" s="126"/>
      <c r="B12089" s="257"/>
      <c r="C12089" s="95"/>
      <c r="D12089" s="95"/>
      <c r="E12089" s="95"/>
      <c r="F12089" s="95"/>
      <c r="G12089" s="258"/>
    </row>
    <row r="12090" spans="1:7" ht="15.75">
      <c r="A12090" s="126"/>
      <c r="B12090" s="257"/>
      <c r="C12090" s="95"/>
      <c r="D12090" s="95"/>
      <c r="E12090" s="95"/>
      <c r="F12090" s="95"/>
      <c r="G12090" s="258"/>
    </row>
    <row r="12091" spans="1:7" ht="15.75">
      <c r="A12091" s="126"/>
      <c r="B12091" s="257"/>
      <c r="C12091" s="95"/>
      <c r="D12091" s="95"/>
      <c r="E12091" s="95"/>
      <c r="F12091" s="95"/>
      <c r="G12091" s="258"/>
    </row>
    <row r="12092" spans="1:7" ht="15.75">
      <c r="A12092" s="126"/>
      <c r="B12092" s="257"/>
      <c r="C12092" s="95"/>
      <c r="D12092" s="95"/>
      <c r="E12092" s="95"/>
      <c r="F12092" s="95"/>
      <c r="G12092" s="258"/>
    </row>
    <row r="12093" spans="1:7" ht="15.75">
      <c r="A12093" s="126"/>
      <c r="B12093" s="257"/>
      <c r="C12093" s="95"/>
      <c r="D12093" s="95"/>
      <c r="E12093" s="95"/>
      <c r="F12093" s="95"/>
      <c r="G12093" s="258"/>
    </row>
    <row r="12094" spans="1:7" ht="15.75">
      <c r="A12094" s="126"/>
      <c r="B12094" s="257"/>
      <c r="C12094" s="95"/>
      <c r="D12094" s="95"/>
      <c r="E12094" s="95"/>
      <c r="F12094" s="95"/>
      <c r="G12094" s="258"/>
    </row>
    <row r="12095" spans="1:7" ht="15.75">
      <c r="A12095" s="126"/>
      <c r="B12095" s="257"/>
      <c r="C12095" s="95"/>
      <c r="D12095" s="95"/>
      <c r="E12095" s="95"/>
      <c r="F12095" s="95"/>
      <c r="G12095" s="258"/>
    </row>
    <row r="12096" spans="1:7" ht="15.75">
      <c r="A12096" s="126"/>
      <c r="B12096" s="257"/>
      <c r="C12096" s="95"/>
      <c r="D12096" s="95"/>
      <c r="E12096" s="95"/>
      <c r="F12096" s="95"/>
      <c r="G12096" s="258"/>
    </row>
    <row r="12097" spans="1:7" ht="15.75">
      <c r="A12097" s="126"/>
      <c r="B12097" s="257"/>
      <c r="C12097" s="95"/>
      <c r="D12097" s="95"/>
      <c r="E12097" s="95"/>
      <c r="F12097" s="95"/>
      <c r="G12097" s="258"/>
    </row>
    <row r="12098" spans="1:7" ht="15.75">
      <c r="A12098" s="126"/>
      <c r="B12098" s="257"/>
      <c r="C12098" s="95"/>
      <c r="D12098" s="95"/>
      <c r="E12098" s="95"/>
      <c r="F12098" s="95"/>
      <c r="G12098" s="258"/>
    </row>
    <row r="12099" spans="1:7" ht="15.75">
      <c r="A12099" s="126"/>
      <c r="B12099" s="257"/>
      <c r="C12099" s="95"/>
      <c r="D12099" s="95"/>
      <c r="E12099" s="95"/>
      <c r="F12099" s="95"/>
      <c r="G12099" s="258"/>
    </row>
    <row r="12100" spans="1:7" ht="15.75">
      <c r="A12100" s="126"/>
      <c r="B12100" s="257"/>
      <c r="C12100" s="95"/>
      <c r="D12100" s="95"/>
      <c r="E12100" s="95"/>
      <c r="F12100" s="95"/>
      <c r="G12100" s="258"/>
    </row>
    <row r="12101" spans="1:7" ht="15.75">
      <c r="A12101" s="126"/>
      <c r="B12101" s="257"/>
      <c r="C12101" s="95"/>
      <c r="D12101" s="95"/>
      <c r="E12101" s="95"/>
      <c r="F12101" s="95"/>
      <c r="G12101" s="258"/>
    </row>
    <row r="12102" spans="1:7" ht="15.75">
      <c r="A12102" s="126"/>
      <c r="B12102" s="257"/>
      <c r="C12102" s="95"/>
      <c r="D12102" s="95"/>
      <c r="E12102" s="95"/>
      <c r="F12102" s="95"/>
      <c r="G12102" s="258"/>
    </row>
    <row r="12103" spans="1:7" ht="15.75">
      <c r="A12103" s="126"/>
      <c r="B12103" s="257"/>
      <c r="C12103" s="95"/>
      <c r="D12103" s="95"/>
      <c r="E12103" s="95"/>
      <c r="F12103" s="95"/>
      <c r="G12103" s="258"/>
    </row>
    <row r="12104" spans="1:7" ht="15.75">
      <c r="A12104" s="126"/>
      <c r="B12104" s="257"/>
      <c r="C12104" s="95"/>
      <c r="D12104" s="95"/>
      <c r="E12104" s="95"/>
      <c r="F12104" s="95"/>
      <c r="G12104" s="258"/>
    </row>
    <row r="12105" spans="1:7" ht="15.75">
      <c r="A12105" s="126"/>
      <c r="B12105" s="257"/>
      <c r="C12105" s="95"/>
      <c r="D12105" s="95"/>
      <c r="E12105" s="95"/>
      <c r="F12105" s="95"/>
      <c r="G12105" s="258"/>
    </row>
    <row r="12106" spans="1:7" ht="15.75">
      <c r="A12106" s="126"/>
      <c r="B12106" s="257"/>
      <c r="C12106" s="95"/>
      <c r="D12106" s="95"/>
      <c r="E12106" s="95"/>
      <c r="F12106" s="95"/>
      <c r="G12106" s="258"/>
    </row>
    <row r="12107" spans="1:7" ht="15.75">
      <c r="A12107" s="126"/>
      <c r="B12107" s="257"/>
      <c r="C12107" s="95"/>
      <c r="D12107" s="95"/>
      <c r="E12107" s="95"/>
      <c r="F12107" s="95"/>
      <c r="G12107" s="258"/>
    </row>
    <row r="12108" spans="1:7" ht="15.75">
      <c r="A12108" s="126"/>
      <c r="B12108" s="257"/>
      <c r="C12108" s="95"/>
      <c r="D12108" s="95"/>
      <c r="E12108" s="95"/>
      <c r="F12108" s="95"/>
      <c r="G12108" s="258"/>
    </row>
    <row r="12109" spans="1:7" ht="15.75">
      <c r="A12109" s="126"/>
      <c r="B12109" s="257"/>
      <c r="C12109" s="95"/>
      <c r="D12109" s="95"/>
      <c r="E12109" s="95"/>
      <c r="F12109" s="95"/>
      <c r="G12109" s="258"/>
    </row>
    <row r="12110" spans="1:7" ht="15.75">
      <c r="A12110" s="126"/>
      <c r="B12110" s="257"/>
      <c r="C12110" s="95"/>
      <c r="D12110" s="95"/>
      <c r="E12110" s="95"/>
      <c r="F12110" s="95"/>
      <c r="G12110" s="258"/>
    </row>
    <row r="12111" spans="1:7" ht="15.75">
      <c r="A12111" s="126"/>
      <c r="B12111" s="257"/>
      <c r="C12111" s="95"/>
      <c r="D12111" s="95"/>
      <c r="E12111" s="95"/>
      <c r="F12111" s="95"/>
      <c r="G12111" s="258"/>
    </row>
    <row r="12112" spans="1:7" ht="15.75">
      <c r="A12112" s="126"/>
      <c r="B12112" s="257"/>
      <c r="C12112" s="95"/>
      <c r="D12112" s="95"/>
      <c r="E12112" s="95"/>
      <c r="F12112" s="95"/>
      <c r="G12112" s="258"/>
    </row>
    <row r="12113" spans="1:7" ht="15.75">
      <c r="A12113" s="126"/>
      <c r="B12113" s="257"/>
      <c r="C12113" s="95"/>
      <c r="D12113" s="95"/>
      <c r="E12113" s="95"/>
      <c r="F12113" s="95"/>
      <c r="G12113" s="258"/>
    </row>
    <row r="12114" spans="1:7" ht="15.75">
      <c r="A12114" s="126"/>
      <c r="B12114" s="257"/>
      <c r="C12114" s="95"/>
      <c r="D12114" s="95"/>
      <c r="E12114" s="95"/>
      <c r="F12114" s="95"/>
      <c r="G12114" s="258"/>
    </row>
    <row r="12115" spans="1:7" ht="15.75">
      <c r="A12115" s="126"/>
      <c r="B12115" s="257"/>
      <c r="C12115" s="95"/>
      <c r="D12115" s="95"/>
      <c r="E12115" s="95"/>
      <c r="F12115" s="95"/>
      <c r="G12115" s="258"/>
    </row>
    <row r="12116" spans="1:7" ht="15.75">
      <c r="A12116" s="126"/>
      <c r="B12116" s="257"/>
      <c r="C12116" s="95"/>
      <c r="D12116" s="95"/>
      <c r="E12116" s="95"/>
      <c r="F12116" s="95"/>
      <c r="G12116" s="258"/>
    </row>
    <row r="12117" spans="1:7" ht="15.75">
      <c r="A12117" s="126"/>
      <c r="B12117" s="257"/>
      <c r="C12117" s="95"/>
      <c r="D12117" s="95"/>
      <c r="E12117" s="95"/>
      <c r="F12117" s="95"/>
      <c r="G12117" s="258"/>
    </row>
    <row r="12118" spans="1:7" ht="15.75">
      <c r="A12118" s="126"/>
      <c r="B12118" s="257"/>
      <c r="C12118" s="95"/>
      <c r="D12118" s="95"/>
      <c r="E12118" s="95"/>
      <c r="F12118" s="95"/>
      <c r="G12118" s="258"/>
    </row>
    <row r="12119" spans="1:7" ht="15.75">
      <c r="A12119" s="126"/>
      <c r="B12119" s="257"/>
      <c r="C12119" s="95"/>
      <c r="D12119" s="95"/>
      <c r="E12119" s="95"/>
      <c r="F12119" s="95"/>
      <c r="G12119" s="258"/>
    </row>
    <row r="12120" spans="1:7" ht="15.75">
      <c r="A12120" s="126"/>
      <c r="B12120" s="257"/>
      <c r="C12120" s="95"/>
      <c r="D12120" s="95"/>
      <c r="E12120" s="95"/>
      <c r="F12120" s="95"/>
      <c r="G12120" s="258"/>
    </row>
    <row r="12121" spans="1:7" ht="15.75">
      <c r="A12121" s="126"/>
      <c r="B12121" s="257"/>
      <c r="C12121" s="95"/>
      <c r="D12121" s="95"/>
      <c r="E12121" s="95"/>
      <c r="F12121" s="95"/>
      <c r="G12121" s="258"/>
    </row>
    <row r="12122" spans="1:7" ht="15.75">
      <c r="A12122" s="126"/>
      <c r="B12122" s="257"/>
      <c r="C12122" s="95"/>
      <c r="D12122" s="95"/>
      <c r="E12122" s="95"/>
      <c r="F12122" s="95"/>
      <c r="G12122" s="258"/>
    </row>
    <row r="12123" spans="1:7" ht="15.75">
      <c r="A12123" s="126"/>
      <c r="B12123" s="257"/>
      <c r="C12123" s="95"/>
      <c r="D12123" s="95"/>
      <c r="E12123" s="95"/>
      <c r="F12123" s="95"/>
      <c r="G12123" s="258"/>
    </row>
    <row r="12124" spans="1:7" ht="15.75">
      <c r="A12124" s="126"/>
      <c r="B12124" s="257"/>
      <c r="C12124" s="95"/>
      <c r="D12124" s="95"/>
      <c r="E12124" s="95"/>
      <c r="F12124" s="95"/>
      <c r="G12124" s="258"/>
    </row>
    <row r="12125" spans="1:7" ht="15.75">
      <c r="A12125" s="126"/>
      <c r="B12125" s="257"/>
      <c r="C12125" s="95"/>
      <c r="D12125" s="95"/>
      <c r="E12125" s="95"/>
      <c r="F12125" s="95"/>
      <c r="G12125" s="258"/>
    </row>
    <row r="12126" spans="1:7" ht="15.75">
      <c r="A12126" s="126"/>
      <c r="B12126" s="257"/>
      <c r="C12126" s="95"/>
      <c r="D12126" s="95"/>
      <c r="E12126" s="95"/>
      <c r="F12126" s="95"/>
      <c r="G12126" s="258"/>
    </row>
    <row r="12127" spans="1:7" ht="15.75">
      <c r="A12127" s="126"/>
      <c r="B12127" s="257"/>
      <c r="C12127" s="95"/>
      <c r="D12127" s="95"/>
      <c r="E12127" s="95"/>
      <c r="F12127" s="95"/>
      <c r="G12127" s="258"/>
    </row>
    <row r="12128" spans="1:7" ht="15.75">
      <c r="A12128" s="126"/>
      <c r="B12128" s="257"/>
      <c r="C12128" s="95"/>
      <c r="D12128" s="95"/>
      <c r="E12128" s="95"/>
      <c r="F12128" s="95"/>
      <c r="G12128" s="258"/>
    </row>
    <row r="12129" spans="1:7" ht="15.75">
      <c r="A12129" s="126"/>
      <c r="B12129" s="257"/>
      <c r="C12129" s="95"/>
      <c r="D12129" s="95"/>
      <c r="E12129" s="95"/>
      <c r="F12129" s="95"/>
      <c r="G12129" s="258"/>
    </row>
    <row r="12130" spans="1:7" ht="15.75">
      <c r="A12130" s="126"/>
      <c r="B12130" s="257"/>
      <c r="C12130" s="95"/>
      <c r="D12130" s="95"/>
      <c r="E12130" s="95"/>
      <c r="F12130" s="95"/>
      <c r="G12130" s="258"/>
    </row>
    <row r="12131" spans="1:7" ht="15.75">
      <c r="A12131" s="126"/>
      <c r="B12131" s="257"/>
      <c r="C12131" s="95"/>
      <c r="D12131" s="95"/>
      <c r="E12131" s="95"/>
      <c r="F12131" s="95"/>
      <c r="G12131" s="258"/>
    </row>
    <row r="12132" spans="1:7" ht="15.75">
      <c r="A12132" s="126"/>
      <c r="B12132" s="257"/>
      <c r="C12132" s="95"/>
      <c r="D12132" s="95"/>
      <c r="E12132" s="95"/>
      <c r="F12132" s="95"/>
      <c r="G12132" s="258"/>
    </row>
    <row r="12133" spans="1:7" ht="15.75">
      <c r="A12133" s="126"/>
      <c r="B12133" s="257"/>
      <c r="C12133" s="95"/>
      <c r="D12133" s="95"/>
      <c r="E12133" s="95"/>
      <c r="F12133" s="95"/>
      <c r="G12133" s="258"/>
    </row>
    <row r="12134" spans="1:7" ht="15.75">
      <c r="A12134" s="126"/>
      <c r="B12134" s="257"/>
      <c r="C12134" s="95"/>
      <c r="D12134" s="95"/>
      <c r="E12134" s="95"/>
      <c r="F12134" s="95"/>
      <c r="G12134" s="258"/>
    </row>
    <row r="12135" spans="1:7" ht="15.75">
      <c r="A12135" s="126"/>
      <c r="B12135" s="257"/>
      <c r="C12135" s="95"/>
      <c r="D12135" s="95"/>
      <c r="E12135" s="95"/>
      <c r="F12135" s="95"/>
      <c r="G12135" s="258"/>
    </row>
    <row r="12136" spans="1:7" ht="15.75">
      <c r="A12136" s="126"/>
      <c r="B12136" s="257"/>
      <c r="C12136" s="95"/>
      <c r="D12136" s="95"/>
      <c r="E12136" s="95"/>
      <c r="F12136" s="95"/>
      <c r="G12136" s="258"/>
    </row>
    <row r="12137" spans="1:7" ht="15.75">
      <c r="A12137" s="126"/>
      <c r="B12137" s="257"/>
      <c r="C12137" s="95"/>
      <c r="D12137" s="95"/>
      <c r="E12137" s="95"/>
      <c r="F12137" s="95"/>
      <c r="G12137" s="258"/>
    </row>
    <row r="12138" spans="1:7" ht="15.75">
      <c r="A12138" s="126"/>
      <c r="B12138" s="257"/>
      <c r="C12138" s="95"/>
      <c r="D12138" s="95"/>
      <c r="E12138" s="95"/>
      <c r="F12138" s="95"/>
      <c r="G12138" s="258"/>
    </row>
    <row r="12139" spans="1:7" ht="15.75">
      <c r="A12139" s="126"/>
      <c r="B12139" s="257"/>
      <c r="C12139" s="95"/>
      <c r="D12139" s="95"/>
      <c r="E12139" s="95"/>
      <c r="F12139" s="95"/>
      <c r="G12139" s="258"/>
    </row>
    <row r="12140" spans="1:7" ht="15.75">
      <c r="A12140" s="126"/>
      <c r="B12140" s="257"/>
      <c r="C12140" s="95"/>
      <c r="D12140" s="95"/>
      <c r="E12140" s="95"/>
      <c r="F12140" s="95"/>
      <c r="G12140" s="258"/>
    </row>
    <row r="12141" spans="1:7" ht="15.75">
      <c r="A12141" s="126"/>
      <c r="B12141" s="257"/>
      <c r="C12141" s="95"/>
      <c r="D12141" s="95"/>
      <c r="E12141" s="95"/>
      <c r="F12141" s="95"/>
      <c r="G12141" s="258"/>
    </row>
    <row r="12142" spans="1:7" ht="15.75">
      <c r="A12142" s="126"/>
      <c r="B12142" s="257"/>
      <c r="C12142" s="95"/>
      <c r="D12142" s="95"/>
      <c r="E12142" s="95"/>
      <c r="F12142" s="95"/>
      <c r="G12142" s="258"/>
    </row>
    <row r="12143" spans="1:7" ht="15.75">
      <c r="A12143" s="126"/>
      <c r="B12143" s="257"/>
      <c r="C12143" s="95"/>
      <c r="D12143" s="95"/>
      <c r="E12143" s="95"/>
      <c r="F12143" s="95"/>
      <c r="G12143" s="258"/>
    </row>
    <row r="12144" spans="1:7" ht="15.75">
      <c r="A12144" s="126"/>
      <c r="B12144" s="257"/>
      <c r="C12144" s="95"/>
      <c r="D12144" s="95"/>
      <c r="E12144" s="95"/>
      <c r="F12144" s="95"/>
      <c r="G12144" s="258"/>
    </row>
    <row r="12145" spans="1:7" ht="15.75">
      <c r="A12145" s="126"/>
      <c r="B12145" s="257"/>
      <c r="C12145" s="95"/>
      <c r="D12145" s="95"/>
      <c r="E12145" s="95"/>
      <c r="F12145" s="95"/>
      <c r="G12145" s="258"/>
    </row>
    <row r="12146" spans="1:7" ht="15.75">
      <c r="A12146" s="126"/>
      <c r="B12146" s="257"/>
      <c r="C12146" s="95"/>
      <c r="D12146" s="95"/>
      <c r="E12146" s="95"/>
      <c r="F12146" s="95"/>
      <c r="G12146" s="258"/>
    </row>
    <row r="12147" spans="1:7" ht="15.75">
      <c r="A12147" s="126"/>
      <c r="B12147" s="257"/>
      <c r="C12147" s="95"/>
      <c r="D12147" s="95"/>
      <c r="E12147" s="95"/>
      <c r="F12147" s="95"/>
      <c r="G12147" s="258"/>
    </row>
    <row r="12148" spans="1:7" ht="15.75">
      <c r="A12148" s="126"/>
      <c r="B12148" s="257"/>
      <c r="C12148" s="95"/>
      <c r="D12148" s="95"/>
      <c r="E12148" s="95"/>
      <c r="F12148" s="95"/>
      <c r="G12148" s="258"/>
    </row>
    <row r="12149" spans="1:7" ht="15.75">
      <c r="A12149" s="126"/>
      <c r="B12149" s="257"/>
      <c r="C12149" s="95"/>
      <c r="D12149" s="95"/>
      <c r="E12149" s="95"/>
      <c r="F12149" s="95"/>
      <c r="G12149" s="258"/>
    </row>
    <row r="12150" spans="1:7" ht="15.75">
      <c r="A12150" s="126"/>
      <c r="B12150" s="257"/>
      <c r="C12150" s="95"/>
      <c r="D12150" s="95"/>
      <c r="E12150" s="95"/>
      <c r="F12150" s="95"/>
      <c r="G12150" s="258"/>
    </row>
    <row r="12151" spans="1:7" ht="15.75">
      <c r="A12151" s="126"/>
      <c r="B12151" s="257"/>
      <c r="C12151" s="95"/>
      <c r="D12151" s="95"/>
      <c r="E12151" s="95"/>
      <c r="F12151" s="95"/>
      <c r="G12151" s="258"/>
    </row>
    <row r="12152" spans="1:7" ht="15.75">
      <c r="A12152" s="126"/>
      <c r="B12152" s="257"/>
      <c r="C12152" s="95"/>
      <c r="D12152" s="95"/>
      <c r="E12152" s="95"/>
      <c r="F12152" s="95"/>
      <c r="G12152" s="258"/>
    </row>
    <row r="12153" spans="1:7" ht="15.75">
      <c r="A12153" s="126"/>
      <c r="B12153" s="257"/>
      <c r="C12153" s="95"/>
      <c r="D12153" s="95"/>
      <c r="E12153" s="95"/>
      <c r="F12153" s="95"/>
      <c r="G12153" s="258"/>
    </row>
    <row r="12154" spans="1:7" ht="15.75">
      <c r="A12154" s="126"/>
      <c r="B12154" s="257"/>
      <c r="C12154" s="95"/>
      <c r="D12154" s="95"/>
      <c r="E12154" s="95"/>
      <c r="F12154" s="95"/>
      <c r="G12154" s="258"/>
    </row>
    <row r="12155" spans="1:7" ht="15.75">
      <c r="A12155" s="126"/>
      <c r="B12155" s="257"/>
      <c r="C12155" s="95"/>
      <c r="D12155" s="95"/>
      <c r="E12155" s="95"/>
      <c r="F12155" s="95"/>
      <c r="G12155" s="258"/>
    </row>
    <row r="12156" spans="1:7" ht="15.75">
      <c r="A12156" s="126"/>
      <c r="B12156" s="257"/>
      <c r="C12156" s="95"/>
      <c r="D12156" s="95"/>
      <c r="E12156" s="95"/>
      <c r="F12156" s="95"/>
      <c r="G12156" s="258"/>
    </row>
    <row r="12157" spans="1:7" ht="15.75">
      <c r="A12157" s="126"/>
      <c r="B12157" s="257"/>
      <c r="C12157" s="95"/>
      <c r="D12157" s="95"/>
      <c r="E12157" s="95"/>
      <c r="F12157" s="95"/>
      <c r="G12157" s="258"/>
    </row>
    <row r="12158" spans="1:7" ht="15.75">
      <c r="A12158" s="126"/>
      <c r="B12158" s="257"/>
      <c r="C12158" s="95"/>
      <c r="D12158" s="95"/>
      <c r="E12158" s="95"/>
      <c r="F12158" s="95"/>
      <c r="G12158" s="258"/>
    </row>
    <row r="12159" spans="1:7" ht="15.75">
      <c r="A12159" s="126"/>
      <c r="B12159" s="257"/>
      <c r="C12159" s="95"/>
      <c r="D12159" s="95"/>
      <c r="E12159" s="95"/>
      <c r="F12159" s="95"/>
      <c r="G12159" s="258"/>
    </row>
    <row r="12160" spans="1:7" ht="15.75">
      <c r="A12160" s="126"/>
      <c r="B12160" s="257"/>
      <c r="C12160" s="95"/>
      <c r="D12160" s="95"/>
      <c r="E12160" s="95"/>
      <c r="F12160" s="95"/>
      <c r="G12160" s="258"/>
    </row>
    <row r="12161" spans="1:7" ht="15.75">
      <c r="A12161" s="126"/>
      <c r="B12161" s="257"/>
      <c r="C12161" s="95"/>
      <c r="D12161" s="95"/>
      <c r="E12161" s="95"/>
      <c r="F12161" s="95"/>
      <c r="G12161" s="258"/>
    </row>
    <row r="12162" spans="1:7" ht="15.75">
      <c r="A12162" s="126"/>
      <c r="B12162" s="257"/>
      <c r="C12162" s="95"/>
      <c r="D12162" s="95"/>
      <c r="E12162" s="95"/>
      <c r="F12162" s="95"/>
      <c r="G12162" s="258"/>
    </row>
    <row r="12163" spans="1:7" ht="15.75">
      <c r="A12163" s="126"/>
      <c r="B12163" s="257"/>
      <c r="C12163" s="95"/>
      <c r="D12163" s="95"/>
      <c r="E12163" s="95"/>
      <c r="F12163" s="95"/>
      <c r="G12163" s="258"/>
    </row>
    <row r="12164" spans="1:7" ht="15.75">
      <c r="A12164" s="126"/>
      <c r="B12164" s="257"/>
      <c r="C12164" s="95"/>
      <c r="D12164" s="95"/>
      <c r="E12164" s="95"/>
      <c r="F12164" s="95"/>
      <c r="G12164" s="258"/>
    </row>
    <row r="12165" spans="1:7" ht="15.75">
      <c r="A12165" s="126"/>
      <c r="B12165" s="257"/>
      <c r="C12165" s="95"/>
      <c r="D12165" s="95"/>
      <c r="E12165" s="95"/>
      <c r="F12165" s="95"/>
      <c r="G12165" s="258"/>
    </row>
    <row r="12166" spans="1:7" ht="15.75">
      <c r="A12166" s="126"/>
      <c r="B12166" s="257"/>
      <c r="C12166" s="95"/>
      <c r="D12166" s="95"/>
      <c r="E12166" s="95"/>
      <c r="F12166" s="95"/>
      <c r="G12166" s="258"/>
    </row>
    <row r="12167" spans="1:7" ht="15.75">
      <c r="A12167" s="126"/>
      <c r="B12167" s="257"/>
      <c r="C12167" s="95"/>
      <c r="D12167" s="95"/>
      <c r="E12167" s="95"/>
      <c r="F12167" s="95"/>
      <c r="G12167" s="258"/>
    </row>
    <row r="12168" spans="1:7" ht="15.75">
      <c r="A12168" s="126"/>
      <c r="B12168" s="257"/>
      <c r="C12168" s="95"/>
      <c r="D12168" s="95"/>
      <c r="E12168" s="95"/>
      <c r="F12168" s="95"/>
      <c r="G12168" s="258"/>
    </row>
    <row r="12169" spans="1:7" ht="15.75">
      <c r="A12169" s="126"/>
      <c r="B12169" s="257"/>
      <c r="C12169" s="95"/>
      <c r="D12169" s="95"/>
      <c r="E12169" s="95"/>
      <c r="F12169" s="95"/>
      <c r="G12169" s="258"/>
    </row>
    <row r="12170" spans="1:7" ht="15.75">
      <c r="A12170" s="126"/>
      <c r="B12170" s="257"/>
      <c r="C12170" s="95"/>
      <c r="D12170" s="95"/>
      <c r="E12170" s="95"/>
      <c r="F12170" s="95"/>
      <c r="G12170" s="258"/>
    </row>
    <row r="12171" spans="1:7" ht="15.75">
      <c r="A12171" s="126"/>
      <c r="B12171" s="257"/>
      <c r="C12171" s="95"/>
      <c r="D12171" s="95"/>
      <c r="E12171" s="95"/>
      <c r="F12171" s="95"/>
      <c r="G12171" s="258"/>
    </row>
    <row r="12172" spans="1:7" ht="15.75">
      <c r="A12172" s="126"/>
      <c r="B12172" s="257"/>
      <c r="C12172" s="95"/>
      <c r="D12172" s="95"/>
      <c r="E12172" s="95"/>
      <c r="F12172" s="95"/>
      <c r="G12172" s="258"/>
    </row>
    <row r="12173" spans="1:7" ht="15.75">
      <c r="A12173" s="126"/>
      <c r="B12173" s="257"/>
      <c r="C12173" s="95"/>
      <c r="D12173" s="95"/>
      <c r="E12173" s="95"/>
      <c r="F12173" s="95"/>
      <c r="G12173" s="258"/>
    </row>
    <row r="12174" spans="1:7" ht="15.75">
      <c r="A12174" s="126"/>
      <c r="B12174" s="257"/>
      <c r="C12174" s="95"/>
      <c r="D12174" s="95"/>
      <c r="E12174" s="95"/>
      <c r="F12174" s="95"/>
      <c r="G12174" s="258"/>
    </row>
    <row r="12175" spans="1:7" ht="15.75">
      <c r="A12175" s="126"/>
      <c r="B12175" s="257"/>
      <c r="C12175" s="95"/>
      <c r="D12175" s="95"/>
      <c r="E12175" s="95"/>
      <c r="F12175" s="95"/>
      <c r="G12175" s="258"/>
    </row>
    <row r="12176" spans="1:7" ht="15.75">
      <c r="A12176" s="126"/>
      <c r="B12176" s="257"/>
      <c r="C12176" s="95"/>
      <c r="D12176" s="95"/>
      <c r="E12176" s="95"/>
      <c r="F12176" s="95"/>
      <c r="G12176" s="258"/>
    </row>
    <row r="12177" spans="1:7" ht="15.75">
      <c r="A12177" s="126"/>
      <c r="B12177" s="257"/>
      <c r="C12177" s="95"/>
      <c r="D12177" s="95"/>
      <c r="E12177" s="95"/>
      <c r="F12177" s="95"/>
      <c r="G12177" s="258"/>
    </row>
    <row r="12178" spans="1:7" ht="15.75">
      <c r="A12178" s="126"/>
      <c r="B12178" s="257"/>
      <c r="C12178" s="95"/>
      <c r="D12178" s="95"/>
      <c r="E12178" s="95"/>
      <c r="F12178" s="95"/>
      <c r="G12178" s="258"/>
    </row>
    <row r="12179" spans="1:7" ht="15.75">
      <c r="A12179" s="126"/>
      <c r="B12179" s="257"/>
      <c r="C12179" s="95"/>
      <c r="D12179" s="95"/>
      <c r="E12179" s="95"/>
      <c r="F12179" s="95"/>
      <c r="G12179" s="258"/>
    </row>
    <row r="12180" spans="1:7" ht="15.75">
      <c r="A12180" s="126"/>
      <c r="B12180" s="257"/>
      <c r="C12180" s="95"/>
      <c r="D12180" s="95"/>
      <c r="E12180" s="95"/>
      <c r="F12180" s="95"/>
      <c r="G12180" s="258"/>
    </row>
    <row r="12181" spans="1:7" ht="15.75">
      <c r="A12181" s="126"/>
      <c r="B12181" s="257"/>
      <c r="C12181" s="95"/>
      <c r="D12181" s="95"/>
      <c r="E12181" s="95"/>
      <c r="F12181" s="95"/>
      <c r="G12181" s="258"/>
    </row>
    <row r="12182" spans="1:7" ht="15.75">
      <c r="A12182" s="126"/>
      <c r="B12182" s="257"/>
      <c r="C12182" s="95"/>
      <c r="D12182" s="95"/>
      <c r="E12182" s="95"/>
      <c r="F12182" s="95"/>
      <c r="G12182" s="258"/>
    </row>
    <row r="12183" spans="1:7" ht="15.75">
      <c r="A12183" s="126"/>
      <c r="B12183" s="257"/>
      <c r="C12183" s="95"/>
      <c r="D12183" s="95"/>
      <c r="E12183" s="95"/>
      <c r="F12183" s="95"/>
      <c r="G12183" s="258"/>
    </row>
    <row r="12184" spans="1:7" ht="15.75">
      <c r="A12184" s="126"/>
      <c r="B12184" s="257"/>
      <c r="C12184" s="95"/>
      <c r="D12184" s="95"/>
      <c r="E12184" s="95"/>
      <c r="F12184" s="95"/>
      <c r="G12184" s="258"/>
    </row>
    <row r="12185" spans="1:7" ht="15.75">
      <c r="A12185" s="126"/>
      <c r="B12185" s="257"/>
      <c r="C12185" s="95"/>
      <c r="D12185" s="95"/>
      <c r="E12185" s="95"/>
      <c r="F12185" s="95"/>
      <c r="G12185" s="258"/>
    </row>
    <row r="12186" spans="1:7" ht="15.75">
      <c r="A12186" s="126"/>
      <c r="B12186" s="257"/>
      <c r="C12186" s="95"/>
      <c r="D12186" s="95"/>
      <c r="E12186" s="95"/>
      <c r="F12186" s="95"/>
      <c r="G12186" s="258"/>
    </row>
    <row r="12187" spans="1:7" ht="15.75">
      <c r="A12187" s="126"/>
      <c r="B12187" s="257"/>
      <c r="C12187" s="95"/>
      <c r="D12187" s="95"/>
      <c r="E12187" s="95"/>
      <c r="F12187" s="95"/>
      <c r="G12187" s="258"/>
    </row>
    <row r="12188" spans="1:7" ht="15.75">
      <c r="A12188" s="126"/>
      <c r="B12188" s="257"/>
      <c r="C12188" s="95"/>
      <c r="D12188" s="95"/>
      <c r="E12188" s="95"/>
      <c r="F12188" s="95"/>
      <c r="G12188" s="258"/>
    </row>
    <row r="12189" spans="1:7" ht="15.75">
      <c r="A12189" s="126"/>
      <c r="B12189" s="257"/>
      <c r="C12189" s="95"/>
      <c r="D12189" s="95"/>
      <c r="E12189" s="95"/>
      <c r="F12189" s="95"/>
      <c r="G12189" s="258"/>
    </row>
    <row r="12190" spans="1:7" ht="15.75">
      <c r="A12190" s="126"/>
      <c r="B12190" s="257"/>
      <c r="C12190" s="95"/>
      <c r="D12190" s="95"/>
      <c r="E12190" s="95"/>
      <c r="F12190" s="95"/>
      <c r="G12190" s="258"/>
    </row>
    <row r="12191" spans="1:7" ht="15.75">
      <c r="A12191" s="126"/>
      <c r="B12191" s="257"/>
      <c r="C12191" s="95"/>
      <c r="D12191" s="95"/>
      <c r="E12191" s="95"/>
      <c r="F12191" s="95"/>
      <c r="G12191" s="258"/>
    </row>
    <row r="12192" spans="1:7" ht="15.75">
      <c r="A12192" s="126"/>
      <c r="B12192" s="257"/>
      <c r="C12192" s="95"/>
      <c r="D12192" s="95"/>
      <c r="E12192" s="95"/>
      <c r="F12192" s="95"/>
      <c r="G12192" s="258"/>
    </row>
    <row r="12193" spans="1:7" ht="15.75">
      <c r="A12193" s="126"/>
      <c r="B12193" s="257"/>
      <c r="C12193" s="95"/>
      <c r="D12193" s="95"/>
      <c r="E12193" s="95"/>
      <c r="F12193" s="95"/>
      <c r="G12193" s="258"/>
    </row>
    <row r="12194" spans="1:7" ht="15.75">
      <c r="A12194" s="126"/>
      <c r="B12194" s="257"/>
      <c r="C12194" s="95"/>
      <c r="D12194" s="95"/>
      <c r="E12194" s="95"/>
      <c r="F12194" s="95"/>
      <c r="G12194" s="258"/>
    </row>
    <row r="12195" spans="1:7" ht="15.75">
      <c r="A12195" s="126"/>
      <c r="B12195" s="257"/>
      <c r="C12195" s="95"/>
      <c r="D12195" s="95"/>
      <c r="E12195" s="95"/>
      <c r="F12195" s="95"/>
      <c r="G12195" s="258"/>
    </row>
    <row r="12196" spans="1:7" ht="15.75">
      <c r="A12196" s="126"/>
      <c r="B12196" s="257"/>
      <c r="C12196" s="95"/>
      <c r="D12196" s="95"/>
      <c r="E12196" s="95"/>
      <c r="F12196" s="95"/>
      <c r="G12196" s="258"/>
    </row>
    <row r="12197" spans="1:7" ht="15.75">
      <c r="A12197" s="126"/>
      <c r="B12197" s="257"/>
      <c r="C12197" s="95"/>
      <c r="D12197" s="95"/>
      <c r="E12197" s="95"/>
      <c r="F12197" s="95"/>
      <c r="G12197" s="258"/>
    </row>
    <row r="12198" spans="1:7" ht="15.75">
      <c r="A12198" s="126"/>
      <c r="B12198" s="257"/>
      <c r="C12198" s="95"/>
      <c r="D12198" s="95"/>
      <c r="E12198" s="95"/>
      <c r="F12198" s="95"/>
      <c r="G12198" s="258"/>
    </row>
    <row r="12199" spans="1:7" ht="15.75">
      <c r="A12199" s="126"/>
      <c r="B12199" s="257"/>
      <c r="C12199" s="95"/>
      <c r="D12199" s="95"/>
      <c r="E12199" s="95"/>
      <c r="F12199" s="95"/>
      <c r="G12199" s="258"/>
    </row>
    <row r="12200" spans="1:7" ht="15.75">
      <c r="A12200" s="126"/>
      <c r="B12200" s="257"/>
      <c r="C12200" s="95"/>
      <c r="D12200" s="95"/>
      <c r="E12200" s="95"/>
      <c r="F12200" s="95"/>
      <c r="G12200" s="258"/>
    </row>
    <row r="12201" spans="1:7" ht="15.75">
      <c r="A12201" s="126"/>
      <c r="B12201" s="257"/>
      <c r="C12201" s="95"/>
      <c r="D12201" s="95"/>
      <c r="E12201" s="95"/>
      <c r="F12201" s="95"/>
      <c r="G12201" s="258"/>
    </row>
    <row r="12202" spans="1:7" ht="15.75">
      <c r="A12202" s="126"/>
      <c r="B12202" s="257"/>
      <c r="C12202" s="95"/>
      <c r="D12202" s="95"/>
      <c r="E12202" s="95"/>
      <c r="F12202" s="95"/>
      <c r="G12202" s="258"/>
    </row>
    <row r="12203" spans="1:7" ht="15.75">
      <c r="A12203" s="126"/>
      <c r="B12203" s="257"/>
      <c r="C12203" s="95"/>
      <c r="D12203" s="95"/>
      <c r="E12203" s="95"/>
      <c r="F12203" s="95"/>
      <c r="G12203" s="258"/>
    </row>
    <row r="12204" spans="1:7" ht="15.75">
      <c r="A12204" s="126"/>
      <c r="B12204" s="257"/>
      <c r="C12204" s="95"/>
      <c r="D12204" s="95"/>
      <c r="E12204" s="95"/>
      <c r="F12204" s="95"/>
      <c r="G12204" s="258"/>
    </row>
    <row r="12205" spans="1:7" ht="15.75">
      <c r="A12205" s="126"/>
      <c r="B12205" s="257"/>
      <c r="C12205" s="95"/>
      <c r="D12205" s="95"/>
      <c r="E12205" s="95"/>
      <c r="F12205" s="95"/>
      <c r="G12205" s="258"/>
    </row>
    <row r="12206" spans="1:7" ht="15.75">
      <c r="A12206" s="126"/>
      <c r="B12206" s="257"/>
      <c r="C12206" s="95"/>
      <c r="D12206" s="95"/>
      <c r="E12206" s="95"/>
      <c r="F12206" s="95"/>
      <c r="G12206" s="258"/>
    </row>
    <row r="12207" spans="1:7" ht="15.75">
      <c r="A12207" s="126"/>
      <c r="B12207" s="257"/>
      <c r="C12207" s="95"/>
      <c r="D12207" s="95"/>
      <c r="E12207" s="95"/>
      <c r="F12207" s="95"/>
      <c r="G12207" s="258"/>
    </row>
    <row r="12208" spans="1:7" ht="15.75">
      <c r="A12208" s="126"/>
      <c r="B12208" s="257"/>
      <c r="C12208" s="95"/>
      <c r="D12208" s="95"/>
      <c r="E12208" s="95"/>
      <c r="F12208" s="95"/>
      <c r="G12208" s="258"/>
    </row>
    <row r="12209" spans="1:7" ht="15.75">
      <c r="A12209" s="126"/>
      <c r="B12209" s="257"/>
      <c r="C12209" s="95"/>
      <c r="D12209" s="95"/>
      <c r="E12209" s="95"/>
      <c r="F12209" s="95"/>
      <c r="G12209" s="258"/>
    </row>
    <row r="12210" spans="1:7" ht="15.75">
      <c r="A12210" s="126"/>
      <c r="B12210" s="257"/>
      <c r="C12210" s="95"/>
      <c r="D12210" s="95"/>
      <c r="E12210" s="95"/>
      <c r="F12210" s="95"/>
      <c r="G12210" s="258"/>
    </row>
    <row r="12211" spans="1:7" ht="15.75">
      <c r="A12211" s="126"/>
      <c r="B12211" s="257"/>
      <c r="C12211" s="95"/>
      <c r="D12211" s="95"/>
      <c r="E12211" s="95"/>
      <c r="F12211" s="95"/>
      <c r="G12211" s="258"/>
    </row>
    <row r="12212" spans="1:7" ht="15.75">
      <c r="A12212" s="126"/>
      <c r="B12212" s="257"/>
      <c r="C12212" s="95"/>
      <c r="D12212" s="95"/>
      <c r="E12212" s="95"/>
      <c r="F12212" s="95"/>
      <c r="G12212" s="258"/>
    </row>
    <row r="12213" spans="1:7" ht="15.75">
      <c r="A12213" s="126"/>
      <c r="B12213" s="257"/>
      <c r="C12213" s="95"/>
      <c r="D12213" s="95"/>
      <c r="E12213" s="95"/>
      <c r="F12213" s="95"/>
      <c r="G12213" s="258"/>
    </row>
    <row r="12214" spans="1:7" ht="15.75">
      <c r="A12214" s="126"/>
      <c r="B12214" s="257"/>
      <c r="C12214" s="95"/>
      <c r="D12214" s="95"/>
      <c r="E12214" s="95"/>
      <c r="F12214" s="95"/>
      <c r="G12214" s="258"/>
    </row>
    <row r="12215" spans="1:7" ht="15.75">
      <c r="A12215" s="126"/>
      <c r="B12215" s="257"/>
      <c r="C12215" s="95"/>
      <c r="D12215" s="95"/>
      <c r="E12215" s="95"/>
      <c r="F12215" s="95"/>
      <c r="G12215" s="258"/>
    </row>
    <row r="12216" spans="1:7" ht="15.75">
      <c r="A12216" s="126"/>
      <c r="B12216" s="257"/>
      <c r="C12216" s="95"/>
      <c r="D12216" s="95"/>
      <c r="E12216" s="95"/>
      <c r="F12216" s="95"/>
      <c r="G12216" s="258"/>
    </row>
    <row r="12217" spans="1:7" ht="15.75">
      <c r="A12217" s="126"/>
      <c r="B12217" s="257"/>
      <c r="C12217" s="95"/>
      <c r="D12217" s="95"/>
      <c r="E12217" s="95"/>
      <c r="F12217" s="95"/>
      <c r="G12217" s="258"/>
    </row>
    <row r="12218" spans="1:7" ht="15.75">
      <c r="A12218" s="126"/>
      <c r="B12218" s="257"/>
      <c r="C12218" s="95"/>
      <c r="D12218" s="95"/>
      <c r="E12218" s="95"/>
      <c r="F12218" s="95"/>
      <c r="G12218" s="258"/>
    </row>
    <row r="12219" spans="1:7" ht="15.75">
      <c r="A12219" s="126"/>
      <c r="B12219" s="257"/>
      <c r="C12219" s="95"/>
      <c r="D12219" s="95"/>
      <c r="E12219" s="95"/>
      <c r="F12219" s="95"/>
      <c r="G12219" s="258"/>
    </row>
    <row r="12220" spans="1:7" ht="15.75">
      <c r="A12220" s="126"/>
      <c r="B12220" s="257"/>
      <c r="C12220" s="95"/>
      <c r="D12220" s="95"/>
      <c r="E12220" s="95"/>
      <c r="F12220" s="95"/>
      <c r="G12220" s="258"/>
    </row>
    <row r="12221" spans="1:7" ht="15.75">
      <c r="A12221" s="126"/>
      <c r="B12221" s="257"/>
      <c r="C12221" s="95"/>
      <c r="D12221" s="95"/>
      <c r="E12221" s="95"/>
      <c r="F12221" s="95"/>
      <c r="G12221" s="258"/>
    </row>
    <row r="12222" spans="1:7" ht="15.75">
      <c r="A12222" s="126"/>
      <c r="B12222" s="257"/>
      <c r="C12222" s="95"/>
      <c r="D12222" s="95"/>
      <c r="E12222" s="95"/>
      <c r="F12222" s="95"/>
      <c r="G12222" s="258"/>
    </row>
    <row r="12223" spans="1:7" ht="15.75">
      <c r="A12223" s="126"/>
      <c r="B12223" s="257"/>
      <c r="C12223" s="95"/>
      <c r="D12223" s="95"/>
      <c r="E12223" s="95"/>
      <c r="F12223" s="95"/>
      <c r="G12223" s="258"/>
    </row>
    <row r="12224" spans="1:7" ht="15.75">
      <c r="A12224" s="126"/>
      <c r="B12224" s="257"/>
      <c r="C12224" s="95"/>
      <c r="D12224" s="95"/>
      <c r="E12224" s="95"/>
      <c r="F12224" s="95"/>
      <c r="G12224" s="258"/>
    </row>
    <row r="12225" spans="1:7" ht="15.75">
      <c r="A12225" s="126"/>
      <c r="B12225" s="257"/>
      <c r="C12225" s="95"/>
      <c r="D12225" s="95"/>
      <c r="E12225" s="95"/>
      <c r="F12225" s="95"/>
      <c r="G12225" s="258"/>
    </row>
    <row r="12226" spans="1:7" ht="15.75">
      <c r="A12226" s="126"/>
      <c r="B12226" s="257"/>
      <c r="C12226" s="95"/>
      <c r="D12226" s="95"/>
      <c r="E12226" s="95"/>
      <c r="F12226" s="95"/>
      <c r="G12226" s="258"/>
    </row>
    <row r="12227" spans="1:7" ht="15.75">
      <c r="A12227" s="126"/>
      <c r="B12227" s="257"/>
      <c r="C12227" s="95"/>
      <c r="D12227" s="95"/>
      <c r="E12227" s="95"/>
      <c r="F12227" s="95"/>
      <c r="G12227" s="258"/>
    </row>
    <row r="12228" spans="1:7" ht="15.75">
      <c r="A12228" s="126"/>
      <c r="B12228" s="257"/>
      <c r="C12228" s="95"/>
      <c r="D12228" s="95"/>
      <c r="E12228" s="95"/>
      <c r="F12228" s="95"/>
      <c r="G12228" s="258"/>
    </row>
    <row r="12229" spans="1:7" ht="15.75">
      <c r="A12229" s="126"/>
      <c r="B12229" s="257"/>
      <c r="C12229" s="95"/>
      <c r="D12229" s="95"/>
      <c r="E12229" s="95"/>
      <c r="F12229" s="95"/>
      <c r="G12229" s="258"/>
    </row>
    <row r="12230" spans="1:7" ht="15.75">
      <c r="A12230" s="126"/>
      <c r="B12230" s="257"/>
      <c r="C12230" s="95"/>
      <c r="D12230" s="95"/>
      <c r="E12230" s="95"/>
      <c r="F12230" s="95"/>
      <c r="G12230" s="258"/>
    </row>
    <row r="12231" spans="1:7" ht="15.75">
      <c r="A12231" s="126"/>
      <c r="B12231" s="257"/>
      <c r="C12231" s="95"/>
      <c r="D12231" s="95"/>
      <c r="E12231" s="95"/>
      <c r="F12231" s="95"/>
      <c r="G12231" s="258"/>
    </row>
    <row r="12232" spans="1:7" ht="15.75">
      <c r="A12232" s="126"/>
      <c r="B12232" s="257"/>
      <c r="C12232" s="95"/>
      <c r="D12232" s="95"/>
      <c r="E12232" s="95"/>
      <c r="F12232" s="95"/>
      <c r="G12232" s="258"/>
    </row>
    <row r="12233" spans="1:7" ht="15.75">
      <c r="A12233" s="126"/>
      <c r="B12233" s="257"/>
      <c r="C12233" s="95"/>
      <c r="D12233" s="95"/>
      <c r="E12233" s="95"/>
      <c r="F12233" s="95"/>
      <c r="G12233" s="258"/>
    </row>
    <row r="12234" spans="1:7" ht="15.75">
      <c r="A12234" s="126"/>
      <c r="B12234" s="257"/>
      <c r="C12234" s="95"/>
      <c r="D12234" s="95"/>
      <c r="E12234" s="95"/>
      <c r="F12234" s="95"/>
      <c r="G12234" s="258"/>
    </row>
    <row r="12235" spans="1:7" ht="15.75">
      <c r="A12235" s="126"/>
      <c r="B12235" s="257"/>
      <c r="C12235" s="95"/>
      <c r="D12235" s="95"/>
      <c r="E12235" s="95"/>
      <c r="F12235" s="95"/>
      <c r="G12235" s="258"/>
    </row>
    <row r="12236" spans="1:7" ht="15.75">
      <c r="A12236" s="126"/>
      <c r="B12236" s="257"/>
      <c r="C12236" s="95"/>
      <c r="D12236" s="95"/>
      <c r="E12236" s="95"/>
      <c r="F12236" s="95"/>
      <c r="G12236" s="258"/>
    </row>
    <row r="12237" spans="1:7" ht="15.75">
      <c r="A12237" s="126"/>
      <c r="B12237" s="257"/>
      <c r="C12237" s="95"/>
      <c r="D12237" s="95"/>
      <c r="E12237" s="95"/>
      <c r="F12237" s="95"/>
      <c r="G12237" s="258"/>
    </row>
    <row r="12238" spans="1:7" ht="15.75">
      <c r="A12238" s="126"/>
      <c r="B12238" s="257"/>
      <c r="C12238" s="95"/>
      <c r="D12238" s="95"/>
      <c r="E12238" s="95"/>
      <c r="F12238" s="95"/>
      <c r="G12238" s="258"/>
    </row>
    <row r="12239" spans="1:7" ht="15.75">
      <c r="A12239" s="126"/>
      <c r="B12239" s="257"/>
      <c r="C12239" s="95"/>
      <c r="D12239" s="95"/>
      <c r="E12239" s="95"/>
      <c r="F12239" s="95"/>
      <c r="G12239" s="258"/>
    </row>
    <row r="12240" spans="1:7" ht="15.75">
      <c r="A12240" s="126"/>
      <c r="B12240" s="257"/>
      <c r="C12240" s="95"/>
      <c r="D12240" s="95"/>
      <c r="E12240" s="95"/>
      <c r="F12240" s="95"/>
      <c r="G12240" s="258"/>
    </row>
    <row r="12241" spans="1:7" ht="15.75">
      <c r="A12241" s="126"/>
      <c r="B12241" s="257"/>
      <c r="C12241" s="95"/>
      <c r="D12241" s="95"/>
      <c r="E12241" s="95"/>
      <c r="F12241" s="95"/>
      <c r="G12241" s="258"/>
    </row>
    <row r="12242" spans="1:7" ht="15.75">
      <c r="A12242" s="126"/>
      <c r="B12242" s="257"/>
      <c r="C12242" s="95"/>
      <c r="D12242" s="95"/>
      <c r="E12242" s="95"/>
      <c r="F12242" s="95"/>
      <c r="G12242" s="258"/>
    </row>
    <row r="12243" spans="1:7" ht="15.75">
      <c r="A12243" s="126"/>
      <c r="B12243" s="257"/>
      <c r="C12243" s="95"/>
      <c r="D12243" s="95"/>
      <c r="E12243" s="95"/>
      <c r="F12243" s="95"/>
      <c r="G12243" s="258"/>
    </row>
    <row r="12244" spans="1:7" ht="15.75">
      <c r="A12244" s="126"/>
      <c r="B12244" s="257"/>
      <c r="C12244" s="95"/>
      <c r="D12244" s="95"/>
      <c r="E12244" s="95"/>
      <c r="F12244" s="95"/>
      <c r="G12244" s="258"/>
    </row>
    <row r="12245" spans="1:7" ht="15.75">
      <c r="A12245" s="126"/>
      <c r="B12245" s="257"/>
      <c r="C12245" s="95"/>
      <c r="D12245" s="95"/>
      <c r="E12245" s="95"/>
      <c r="F12245" s="95"/>
      <c r="G12245" s="258"/>
    </row>
    <row r="12246" spans="1:7" ht="15.75">
      <c r="A12246" s="126"/>
      <c r="B12246" s="257"/>
      <c r="C12246" s="95"/>
      <c r="D12246" s="95"/>
      <c r="E12246" s="95"/>
      <c r="F12246" s="95"/>
      <c r="G12246" s="258"/>
    </row>
    <row r="12247" spans="1:7" ht="15.75">
      <c r="A12247" s="126"/>
      <c r="B12247" s="257"/>
      <c r="C12247" s="95"/>
      <c r="D12247" s="95"/>
      <c r="E12247" s="95"/>
      <c r="F12247" s="95"/>
      <c r="G12247" s="258"/>
    </row>
    <row r="12248" spans="1:7" ht="15.75">
      <c r="A12248" s="126"/>
      <c r="B12248" s="257"/>
      <c r="C12248" s="95"/>
      <c r="D12248" s="95"/>
      <c r="E12248" s="95"/>
      <c r="F12248" s="95"/>
      <c r="G12248" s="258"/>
    </row>
    <row r="12249" spans="1:7" ht="15.75">
      <c r="A12249" s="126"/>
      <c r="B12249" s="257"/>
      <c r="C12249" s="95"/>
      <c r="D12249" s="95"/>
      <c r="E12249" s="95"/>
      <c r="F12249" s="95"/>
      <c r="G12249" s="258"/>
    </row>
    <row r="12250" spans="1:7" ht="15.75">
      <c r="A12250" s="126"/>
      <c r="B12250" s="257"/>
      <c r="C12250" s="95"/>
      <c r="D12250" s="95"/>
      <c r="E12250" s="95"/>
      <c r="F12250" s="95"/>
      <c r="G12250" s="258"/>
    </row>
    <row r="12251" spans="1:7" ht="15.75">
      <c r="A12251" s="126"/>
      <c r="B12251" s="257"/>
      <c r="C12251" s="95"/>
      <c r="D12251" s="95"/>
      <c r="E12251" s="95"/>
      <c r="F12251" s="95"/>
      <c r="G12251" s="258"/>
    </row>
    <row r="12252" spans="1:7" ht="15.75">
      <c r="A12252" s="126"/>
      <c r="B12252" s="257"/>
      <c r="C12252" s="95"/>
      <c r="D12252" s="95"/>
      <c r="E12252" s="95"/>
      <c r="F12252" s="95"/>
      <c r="G12252" s="258"/>
    </row>
    <row r="12253" spans="1:7" ht="15.75">
      <c r="A12253" s="126"/>
      <c r="B12253" s="257"/>
      <c r="C12253" s="95"/>
      <c r="D12253" s="95"/>
      <c r="E12253" s="95"/>
      <c r="F12253" s="95"/>
      <c r="G12253" s="258"/>
    </row>
    <row r="12254" spans="1:7" ht="15.75">
      <c r="A12254" s="126"/>
      <c r="B12254" s="257"/>
      <c r="C12254" s="95"/>
      <c r="D12254" s="95"/>
      <c r="E12254" s="95"/>
      <c r="F12254" s="95"/>
      <c r="G12254" s="258"/>
    </row>
    <row r="12255" spans="1:7" ht="15.75">
      <c r="A12255" s="126"/>
      <c r="B12255" s="257"/>
      <c r="C12255" s="95"/>
      <c r="D12255" s="95"/>
      <c r="E12255" s="95"/>
      <c r="F12255" s="95"/>
      <c r="G12255" s="258"/>
    </row>
    <row r="12256" spans="1:7" ht="15.75">
      <c r="A12256" s="126"/>
      <c r="B12256" s="257"/>
      <c r="C12256" s="95"/>
      <c r="D12256" s="95"/>
      <c r="E12256" s="95"/>
      <c r="F12256" s="95"/>
      <c r="G12256" s="258"/>
    </row>
    <row r="12257" spans="1:7" ht="15.75">
      <c r="A12257" s="126"/>
      <c r="B12257" s="257"/>
      <c r="C12257" s="95"/>
      <c r="D12257" s="95"/>
      <c r="E12257" s="95"/>
      <c r="F12257" s="95"/>
      <c r="G12257" s="258"/>
    </row>
    <row r="12258" spans="1:7" ht="15.75">
      <c r="A12258" s="126"/>
      <c r="B12258" s="257"/>
      <c r="C12258" s="95"/>
      <c r="D12258" s="95"/>
      <c r="E12258" s="95"/>
      <c r="F12258" s="95"/>
      <c r="G12258" s="258"/>
    </row>
    <row r="12259" spans="1:7" ht="15.75">
      <c r="A12259" s="126"/>
      <c r="B12259" s="257"/>
      <c r="C12259" s="95"/>
      <c r="D12259" s="95"/>
      <c r="E12259" s="95"/>
      <c r="F12259" s="95"/>
      <c r="G12259" s="258"/>
    </row>
    <row r="12260" spans="1:7" ht="15.75">
      <c r="A12260" s="126"/>
      <c r="B12260" s="257"/>
      <c r="C12260" s="95"/>
      <c r="D12260" s="95"/>
      <c r="E12260" s="95"/>
      <c r="F12260" s="95"/>
      <c r="G12260" s="258"/>
    </row>
    <row r="12261" spans="1:7" ht="15.75">
      <c r="A12261" s="126"/>
      <c r="B12261" s="257"/>
      <c r="C12261" s="95"/>
      <c r="D12261" s="95"/>
      <c r="E12261" s="95"/>
      <c r="F12261" s="95"/>
      <c r="G12261" s="258"/>
    </row>
    <row r="12262" spans="1:7" ht="15.75">
      <c r="A12262" s="126"/>
      <c r="B12262" s="257"/>
      <c r="C12262" s="95"/>
      <c r="D12262" s="95"/>
      <c r="E12262" s="95"/>
      <c r="F12262" s="95"/>
      <c r="G12262" s="258"/>
    </row>
    <row r="12263" spans="1:7" ht="15.75">
      <c r="A12263" s="126"/>
      <c r="B12263" s="257"/>
      <c r="C12263" s="95"/>
      <c r="D12263" s="95"/>
      <c r="E12263" s="95"/>
      <c r="F12263" s="95"/>
      <c r="G12263" s="258"/>
    </row>
    <row r="12264" spans="1:7" ht="15.75">
      <c r="A12264" s="126"/>
      <c r="B12264" s="257"/>
      <c r="C12264" s="95"/>
      <c r="D12264" s="95"/>
      <c r="E12264" s="95"/>
      <c r="F12264" s="95"/>
      <c r="G12264" s="258"/>
    </row>
    <row r="12265" spans="1:7" ht="15.75">
      <c r="A12265" s="126"/>
      <c r="B12265" s="257"/>
      <c r="C12265" s="95"/>
      <c r="D12265" s="95"/>
      <c r="E12265" s="95"/>
      <c r="F12265" s="95"/>
      <c r="G12265" s="258"/>
    </row>
    <row r="12266" spans="1:7" ht="15.75">
      <c r="A12266" s="126"/>
      <c r="B12266" s="257"/>
      <c r="C12266" s="95"/>
      <c r="D12266" s="95"/>
      <c r="E12266" s="95"/>
      <c r="F12266" s="95"/>
      <c r="G12266" s="258"/>
    </row>
    <row r="12267" spans="1:7" ht="15.75">
      <c r="A12267" s="126"/>
      <c r="B12267" s="257"/>
      <c r="C12267" s="95"/>
      <c r="D12267" s="95"/>
      <c r="E12267" s="95"/>
      <c r="F12267" s="95"/>
      <c r="G12267" s="258"/>
    </row>
    <row r="12268" spans="1:7" ht="15.75">
      <c r="A12268" s="126"/>
      <c r="B12268" s="257"/>
      <c r="C12268" s="95"/>
      <c r="D12268" s="95"/>
      <c r="E12268" s="95"/>
      <c r="F12268" s="95"/>
      <c r="G12268" s="258"/>
    </row>
    <row r="12269" spans="1:7" ht="15.75">
      <c r="A12269" s="126"/>
      <c r="B12269" s="257"/>
      <c r="C12269" s="95"/>
      <c r="D12269" s="95"/>
      <c r="E12269" s="95"/>
      <c r="F12269" s="95"/>
      <c r="G12269" s="258"/>
    </row>
    <row r="12270" spans="1:7" ht="15.75">
      <c r="A12270" s="126"/>
      <c r="B12270" s="257"/>
      <c r="C12270" s="95"/>
      <c r="D12270" s="95"/>
      <c r="E12270" s="95"/>
      <c r="F12270" s="95"/>
      <c r="G12270" s="258"/>
    </row>
    <row r="12271" spans="1:7" ht="15.75">
      <c r="A12271" s="126"/>
      <c r="B12271" s="257"/>
      <c r="C12271" s="95"/>
      <c r="D12271" s="95"/>
      <c r="E12271" s="95"/>
      <c r="F12271" s="95"/>
      <c r="G12271" s="258"/>
    </row>
    <row r="12272" spans="1:7" ht="15.75">
      <c r="A12272" s="126"/>
      <c r="B12272" s="257"/>
      <c r="C12272" s="95"/>
      <c r="D12272" s="95"/>
      <c r="E12272" s="95"/>
      <c r="F12272" s="95"/>
      <c r="G12272" s="258"/>
    </row>
    <row r="12273" spans="1:7" ht="15.75">
      <c r="A12273" s="126"/>
      <c r="B12273" s="257"/>
      <c r="C12273" s="95"/>
      <c r="D12273" s="95"/>
      <c r="E12273" s="95"/>
      <c r="F12273" s="95"/>
      <c r="G12273" s="258"/>
    </row>
    <row r="12274" spans="1:7" ht="15.75">
      <c r="A12274" s="126"/>
      <c r="B12274" s="257"/>
      <c r="C12274" s="95"/>
      <c r="D12274" s="95"/>
      <c r="E12274" s="95"/>
      <c r="F12274" s="95"/>
      <c r="G12274" s="258"/>
    </row>
    <row r="12275" spans="1:7" ht="15.75">
      <c r="A12275" s="126"/>
      <c r="B12275" s="257"/>
      <c r="C12275" s="95"/>
      <c r="D12275" s="95"/>
      <c r="E12275" s="95"/>
      <c r="F12275" s="95"/>
      <c r="G12275" s="258"/>
    </row>
    <row r="12276" spans="1:7" ht="15.75">
      <c r="A12276" s="126"/>
      <c r="B12276" s="257"/>
      <c r="C12276" s="95"/>
      <c r="D12276" s="95"/>
      <c r="E12276" s="95"/>
      <c r="F12276" s="95"/>
      <c r="G12276" s="258"/>
    </row>
    <row r="12277" spans="1:7" ht="15.75">
      <c r="A12277" s="126"/>
      <c r="B12277" s="257"/>
      <c r="C12277" s="95"/>
      <c r="D12277" s="95"/>
      <c r="E12277" s="95"/>
      <c r="F12277" s="95"/>
      <c r="G12277" s="258"/>
    </row>
    <row r="12278" spans="1:7" ht="15.75">
      <c r="A12278" s="126"/>
      <c r="B12278" s="257"/>
      <c r="C12278" s="95"/>
      <c r="D12278" s="95"/>
      <c r="E12278" s="95"/>
      <c r="F12278" s="95"/>
      <c r="G12278" s="258"/>
    </row>
    <row r="12279" spans="1:7" ht="15.75">
      <c r="A12279" s="126"/>
      <c r="B12279" s="257"/>
      <c r="C12279" s="95"/>
      <c r="D12279" s="95"/>
      <c r="E12279" s="95"/>
      <c r="F12279" s="95"/>
      <c r="G12279" s="258"/>
    </row>
    <row r="12280" spans="1:7" ht="15.75">
      <c r="A12280" s="126"/>
      <c r="B12280" s="257"/>
      <c r="C12280" s="95"/>
      <c r="D12280" s="95"/>
      <c r="E12280" s="95"/>
      <c r="F12280" s="95"/>
      <c r="G12280" s="258"/>
    </row>
    <row r="12281" spans="1:7" ht="15.75">
      <c r="A12281" s="126"/>
      <c r="B12281" s="257"/>
      <c r="C12281" s="95"/>
      <c r="D12281" s="95"/>
      <c r="E12281" s="95"/>
      <c r="F12281" s="95"/>
      <c r="G12281" s="258"/>
    </row>
    <row r="12282" spans="1:7" ht="15.75">
      <c r="A12282" s="126"/>
      <c r="B12282" s="257"/>
      <c r="C12282" s="95"/>
      <c r="D12282" s="95"/>
      <c r="E12282" s="95"/>
      <c r="F12282" s="95"/>
      <c r="G12282" s="258"/>
    </row>
    <row r="12283" spans="1:7" ht="15.75">
      <c r="A12283" s="126"/>
      <c r="B12283" s="257"/>
      <c r="C12283" s="95"/>
      <c r="D12283" s="95"/>
      <c r="E12283" s="95"/>
      <c r="F12283" s="95"/>
      <c r="G12283" s="258"/>
    </row>
    <row r="12284" spans="1:7" ht="15.75">
      <c r="A12284" s="126"/>
      <c r="B12284" s="257"/>
      <c r="C12284" s="95"/>
      <c r="D12284" s="95"/>
      <c r="E12284" s="95"/>
      <c r="F12284" s="95"/>
      <c r="G12284" s="258"/>
    </row>
    <row r="12285" spans="1:7" ht="15.75">
      <c r="A12285" s="126"/>
      <c r="B12285" s="257"/>
      <c r="C12285" s="95"/>
      <c r="D12285" s="95"/>
      <c r="E12285" s="95"/>
      <c r="F12285" s="95"/>
      <c r="G12285" s="258"/>
    </row>
    <row r="12286" spans="1:7" ht="15.75">
      <c r="A12286" s="126"/>
      <c r="B12286" s="257"/>
      <c r="C12286" s="95"/>
      <c r="D12286" s="95"/>
      <c r="E12286" s="95"/>
      <c r="F12286" s="95"/>
      <c r="G12286" s="258"/>
    </row>
    <row r="12287" spans="1:7" ht="15.75">
      <c r="A12287" s="126"/>
      <c r="B12287" s="257"/>
      <c r="C12287" s="95"/>
      <c r="D12287" s="95"/>
      <c r="E12287" s="95"/>
      <c r="F12287" s="95"/>
      <c r="G12287" s="258"/>
    </row>
    <row r="12288" spans="1:7" ht="15.75">
      <c r="A12288" s="126"/>
      <c r="B12288" s="257"/>
      <c r="C12288" s="95"/>
      <c r="D12288" s="95"/>
      <c r="E12288" s="95"/>
      <c r="F12288" s="95"/>
      <c r="G12288" s="258"/>
    </row>
    <row r="12289" spans="1:7" ht="15.75">
      <c r="A12289" s="126"/>
      <c r="B12289" s="257"/>
      <c r="C12289" s="95"/>
      <c r="D12289" s="95"/>
      <c r="E12289" s="95"/>
      <c r="F12289" s="95"/>
      <c r="G12289" s="258"/>
    </row>
    <row r="12290" spans="1:7" ht="15.75">
      <c r="A12290" s="126"/>
      <c r="B12290" s="257"/>
      <c r="C12290" s="95"/>
      <c r="D12290" s="95"/>
      <c r="E12290" s="95"/>
      <c r="F12290" s="95"/>
      <c r="G12290" s="258"/>
    </row>
    <row r="12291" spans="1:7" ht="15.75">
      <c r="A12291" s="126"/>
      <c r="B12291" s="257"/>
      <c r="C12291" s="95"/>
      <c r="D12291" s="95"/>
      <c r="E12291" s="95"/>
      <c r="F12291" s="95"/>
      <c r="G12291" s="258"/>
    </row>
    <row r="12292" spans="1:7" ht="15.75">
      <c r="A12292" s="126"/>
      <c r="B12292" s="257"/>
      <c r="C12292" s="95"/>
      <c r="D12292" s="95"/>
      <c r="E12292" s="95"/>
      <c r="F12292" s="95"/>
      <c r="G12292" s="258"/>
    </row>
    <row r="12293" spans="1:7" ht="15.75">
      <c r="A12293" s="126"/>
      <c r="B12293" s="257"/>
      <c r="C12293" s="95"/>
      <c r="D12293" s="95"/>
      <c r="E12293" s="95"/>
      <c r="F12293" s="95"/>
      <c r="G12293" s="258"/>
    </row>
    <row r="12294" spans="1:7" ht="15.75">
      <c r="A12294" s="126"/>
      <c r="B12294" s="257"/>
      <c r="C12294" s="95"/>
      <c r="D12294" s="95"/>
      <c r="E12294" s="95"/>
      <c r="F12294" s="95"/>
      <c r="G12294" s="258"/>
    </row>
    <row r="12295" spans="1:7" ht="15.75">
      <c r="A12295" s="126"/>
      <c r="B12295" s="257"/>
      <c r="C12295" s="95"/>
      <c r="D12295" s="95"/>
      <c r="E12295" s="95"/>
      <c r="F12295" s="95"/>
      <c r="G12295" s="258"/>
    </row>
    <row r="12296" spans="1:7" ht="15.75">
      <c r="A12296" s="126"/>
      <c r="B12296" s="257"/>
      <c r="C12296" s="95"/>
      <c r="D12296" s="95"/>
      <c r="E12296" s="95"/>
      <c r="F12296" s="95"/>
      <c r="G12296" s="258"/>
    </row>
    <row r="12297" spans="1:7" ht="15.75">
      <c r="A12297" s="126"/>
      <c r="B12297" s="257"/>
      <c r="C12297" s="95"/>
      <c r="D12297" s="95"/>
      <c r="E12297" s="95"/>
      <c r="F12297" s="95"/>
      <c r="G12297" s="258"/>
    </row>
    <row r="12298" spans="1:7" ht="15.75">
      <c r="A12298" s="126"/>
      <c r="B12298" s="257"/>
      <c r="C12298" s="95"/>
      <c r="D12298" s="95"/>
      <c r="E12298" s="95"/>
      <c r="F12298" s="95"/>
      <c r="G12298" s="258"/>
    </row>
    <row r="12299" spans="1:7" ht="15.75">
      <c r="A12299" s="126"/>
      <c r="B12299" s="257"/>
      <c r="C12299" s="95"/>
      <c r="D12299" s="95"/>
      <c r="E12299" s="95"/>
      <c r="F12299" s="95"/>
      <c r="G12299" s="258"/>
    </row>
    <row r="12300" spans="1:7" ht="15.75">
      <c r="A12300" s="126"/>
      <c r="B12300" s="257"/>
      <c r="C12300" s="95"/>
      <c r="D12300" s="95"/>
      <c r="E12300" s="95"/>
      <c r="F12300" s="95"/>
      <c r="G12300" s="258"/>
    </row>
    <row r="12301" spans="1:7" ht="15.75">
      <c r="A12301" s="126"/>
      <c r="B12301" s="257"/>
      <c r="C12301" s="95"/>
      <c r="D12301" s="95"/>
      <c r="E12301" s="95"/>
      <c r="F12301" s="95"/>
      <c r="G12301" s="258"/>
    </row>
    <row r="12302" spans="1:7" ht="15.75">
      <c r="A12302" s="126"/>
      <c r="B12302" s="257"/>
      <c r="C12302" s="95"/>
      <c r="D12302" s="95"/>
      <c r="E12302" s="95"/>
      <c r="F12302" s="95"/>
      <c r="G12302" s="258"/>
    </row>
    <row r="12303" spans="1:7" ht="15.75">
      <c r="A12303" s="126"/>
      <c r="B12303" s="257"/>
      <c r="C12303" s="95"/>
      <c r="D12303" s="95"/>
      <c r="E12303" s="95"/>
      <c r="F12303" s="95"/>
      <c r="G12303" s="258"/>
    </row>
    <row r="12304" spans="1:7" ht="15.75">
      <c r="A12304" s="126"/>
      <c r="B12304" s="257"/>
      <c r="C12304" s="95"/>
      <c r="D12304" s="95"/>
      <c r="E12304" s="95"/>
      <c r="F12304" s="95"/>
      <c r="G12304" s="258"/>
    </row>
    <row r="12305" spans="1:7" ht="15.75">
      <c r="A12305" s="126"/>
      <c r="B12305" s="257"/>
      <c r="C12305" s="95"/>
      <c r="D12305" s="95"/>
      <c r="E12305" s="95"/>
      <c r="F12305" s="95"/>
      <c r="G12305" s="258"/>
    </row>
    <row r="12306" spans="1:7" ht="15.75">
      <c r="A12306" s="126"/>
      <c r="B12306" s="257"/>
      <c r="C12306" s="95"/>
      <c r="D12306" s="95"/>
      <c r="E12306" s="95"/>
      <c r="F12306" s="95"/>
      <c r="G12306" s="258"/>
    </row>
    <row r="12307" spans="1:7" ht="15.75">
      <c r="A12307" s="126"/>
      <c r="B12307" s="257"/>
      <c r="C12307" s="95"/>
      <c r="D12307" s="95"/>
      <c r="E12307" s="95"/>
      <c r="F12307" s="95"/>
      <c r="G12307" s="258"/>
    </row>
    <row r="12308" spans="1:7" ht="15.75">
      <c r="A12308" s="126"/>
      <c r="B12308" s="257"/>
      <c r="C12308" s="95"/>
      <c r="D12308" s="95"/>
      <c r="E12308" s="95"/>
      <c r="F12308" s="95"/>
      <c r="G12308" s="258"/>
    </row>
    <row r="12309" spans="1:7" ht="15.75">
      <c r="A12309" s="126"/>
      <c r="B12309" s="257"/>
      <c r="C12309" s="95"/>
      <c r="D12309" s="95"/>
      <c r="E12309" s="95"/>
      <c r="F12309" s="95"/>
      <c r="G12309" s="258"/>
    </row>
    <row r="12310" spans="1:7" ht="15.75">
      <c r="A12310" s="126"/>
      <c r="B12310" s="257"/>
      <c r="C12310" s="95"/>
      <c r="D12310" s="95"/>
      <c r="E12310" s="95"/>
      <c r="F12310" s="95"/>
      <c r="G12310" s="258"/>
    </row>
    <row r="12311" spans="1:7" ht="15.75">
      <c r="A12311" s="126"/>
      <c r="B12311" s="257"/>
      <c r="C12311" s="95"/>
      <c r="D12311" s="95"/>
      <c r="E12311" s="95"/>
      <c r="F12311" s="95"/>
      <c r="G12311" s="258"/>
    </row>
    <row r="12312" spans="1:7" ht="15.75">
      <c r="A12312" s="126"/>
      <c r="B12312" s="257"/>
      <c r="C12312" s="95"/>
      <c r="D12312" s="95"/>
      <c r="E12312" s="95"/>
      <c r="F12312" s="95"/>
      <c r="G12312" s="258"/>
    </row>
    <row r="12313" spans="1:7" ht="15.75">
      <c r="A12313" s="126"/>
      <c r="B12313" s="257"/>
      <c r="C12313" s="95"/>
      <c r="D12313" s="95"/>
      <c r="E12313" s="95"/>
      <c r="F12313" s="95"/>
      <c r="G12313" s="258"/>
    </row>
    <row r="12314" spans="1:7" ht="15.75">
      <c r="A12314" s="126"/>
      <c r="B12314" s="257"/>
      <c r="C12314" s="95"/>
      <c r="D12314" s="95"/>
      <c r="E12314" s="95"/>
      <c r="F12314" s="95"/>
      <c r="G12314" s="258"/>
    </row>
    <row r="12315" spans="1:7" ht="15.75">
      <c r="A12315" s="126"/>
      <c r="B12315" s="257"/>
      <c r="C12315" s="95"/>
      <c r="D12315" s="95"/>
      <c r="E12315" s="95"/>
      <c r="F12315" s="95"/>
      <c r="G12315" s="258"/>
    </row>
    <row r="12316" spans="1:7" ht="15.75">
      <c r="A12316" s="126"/>
      <c r="B12316" s="257"/>
      <c r="C12316" s="95"/>
      <c r="D12316" s="95"/>
      <c r="E12316" s="95"/>
      <c r="F12316" s="95"/>
      <c r="G12316" s="258"/>
    </row>
    <row r="12317" spans="1:7" ht="15.75">
      <c r="A12317" s="126"/>
      <c r="B12317" s="257"/>
      <c r="C12317" s="95"/>
      <c r="D12317" s="95"/>
      <c r="E12317" s="95"/>
      <c r="F12317" s="95"/>
      <c r="G12317" s="258"/>
    </row>
    <row r="12318" spans="1:7" ht="15.75">
      <c r="A12318" s="126"/>
      <c r="B12318" s="257"/>
      <c r="C12318" s="95"/>
      <c r="D12318" s="95"/>
      <c r="E12318" s="95"/>
      <c r="F12318" s="95"/>
      <c r="G12318" s="258"/>
    </row>
    <row r="12319" spans="1:7" ht="15.75">
      <c r="A12319" s="126"/>
      <c r="B12319" s="257"/>
      <c r="C12319" s="95"/>
      <c r="D12319" s="95"/>
      <c r="E12319" s="95"/>
      <c r="F12319" s="95"/>
      <c r="G12319" s="258"/>
    </row>
    <row r="12320" spans="1:7" ht="15.75">
      <c r="A12320" s="126"/>
      <c r="B12320" s="257"/>
      <c r="C12320" s="95"/>
      <c r="D12320" s="95"/>
      <c r="E12320" s="95"/>
      <c r="F12320" s="95"/>
      <c r="G12320" s="258"/>
    </row>
    <row r="12321" spans="1:7" ht="15.75">
      <c r="A12321" s="126"/>
      <c r="B12321" s="257"/>
      <c r="C12321" s="95"/>
      <c r="D12321" s="95"/>
      <c r="E12321" s="95"/>
      <c r="F12321" s="95"/>
      <c r="G12321" s="258"/>
    </row>
    <row r="12322" spans="1:7" ht="15.75">
      <c r="A12322" s="126"/>
      <c r="B12322" s="257"/>
      <c r="C12322" s="95"/>
      <c r="D12322" s="95"/>
      <c r="E12322" s="95"/>
      <c r="F12322" s="95"/>
      <c r="G12322" s="258"/>
    </row>
    <row r="12323" spans="1:7" ht="15.75">
      <c r="A12323" s="126"/>
      <c r="B12323" s="257"/>
      <c r="C12323" s="95"/>
      <c r="D12323" s="95"/>
      <c r="E12323" s="95"/>
      <c r="F12323" s="95"/>
      <c r="G12323" s="258"/>
    </row>
    <row r="12324" spans="1:7" ht="15.75">
      <c r="A12324" s="126"/>
      <c r="B12324" s="257"/>
      <c r="C12324" s="95"/>
      <c r="D12324" s="95"/>
      <c r="E12324" s="95"/>
      <c r="F12324" s="95"/>
      <c r="G12324" s="258"/>
    </row>
    <row r="12325" spans="1:7" ht="15.75">
      <c r="A12325" s="126"/>
      <c r="B12325" s="257"/>
      <c r="C12325" s="95"/>
      <c r="D12325" s="95"/>
      <c r="E12325" s="95"/>
      <c r="F12325" s="95"/>
      <c r="G12325" s="258"/>
    </row>
    <row r="12326" spans="1:7" ht="15.75">
      <c r="A12326" s="126"/>
      <c r="B12326" s="257"/>
      <c r="C12326" s="95"/>
      <c r="D12326" s="95"/>
      <c r="E12326" s="95"/>
      <c r="F12326" s="95"/>
      <c r="G12326" s="258"/>
    </row>
    <row r="12327" spans="1:7" ht="15.75">
      <c r="A12327" s="126"/>
      <c r="B12327" s="257"/>
      <c r="C12327" s="95"/>
      <c r="D12327" s="95"/>
      <c r="E12327" s="95"/>
      <c r="F12327" s="95"/>
      <c r="G12327" s="258"/>
    </row>
    <row r="12328" spans="1:7" ht="15.75">
      <c r="A12328" s="126"/>
      <c r="B12328" s="257"/>
      <c r="C12328" s="95"/>
      <c r="D12328" s="95"/>
      <c r="E12328" s="95"/>
      <c r="F12328" s="95"/>
      <c r="G12328" s="258"/>
    </row>
    <row r="12329" spans="1:7" ht="15.75">
      <c r="A12329" s="126"/>
      <c r="B12329" s="257"/>
      <c r="C12329" s="95"/>
      <c r="D12329" s="95"/>
      <c r="E12329" s="95"/>
      <c r="F12329" s="95"/>
      <c r="G12329" s="258"/>
    </row>
    <row r="12330" spans="1:7" ht="15.75">
      <c r="A12330" s="126"/>
      <c r="B12330" s="257"/>
      <c r="C12330" s="95"/>
      <c r="D12330" s="95"/>
      <c r="E12330" s="95"/>
      <c r="F12330" s="95"/>
      <c r="G12330" s="258"/>
    </row>
    <row r="12331" spans="1:7" ht="15.75">
      <c r="A12331" s="126"/>
      <c r="B12331" s="257"/>
      <c r="C12331" s="95"/>
      <c r="D12331" s="95"/>
      <c r="E12331" s="95"/>
      <c r="F12331" s="95"/>
      <c r="G12331" s="258"/>
    </row>
    <row r="12332" spans="1:7" ht="15.75">
      <c r="A12332" s="126"/>
      <c r="B12332" s="257"/>
      <c r="C12332" s="95"/>
      <c r="D12332" s="95"/>
      <c r="E12332" s="95"/>
      <c r="F12332" s="95"/>
      <c r="G12332" s="258"/>
    </row>
    <row r="12333" spans="1:7" ht="15.75">
      <c r="A12333" s="126"/>
      <c r="B12333" s="257"/>
      <c r="C12333" s="95"/>
      <c r="D12333" s="95"/>
      <c r="E12333" s="95"/>
      <c r="F12333" s="95"/>
      <c r="G12333" s="258"/>
    </row>
    <row r="12334" spans="1:7" ht="15.75">
      <c r="A12334" s="126"/>
      <c r="B12334" s="257"/>
      <c r="C12334" s="95"/>
      <c r="D12334" s="95"/>
      <c r="E12334" s="95"/>
      <c r="F12334" s="95"/>
      <c r="G12334" s="258"/>
    </row>
    <row r="12335" spans="1:7" ht="15.75">
      <c r="A12335" s="126"/>
      <c r="B12335" s="257"/>
      <c r="C12335" s="95"/>
      <c r="D12335" s="95"/>
      <c r="E12335" s="95"/>
      <c r="F12335" s="95"/>
      <c r="G12335" s="258"/>
    </row>
    <row r="12336" spans="1:7" ht="15.75">
      <c r="A12336" s="126"/>
      <c r="B12336" s="257"/>
      <c r="C12336" s="95"/>
      <c r="D12336" s="95"/>
      <c r="E12336" s="95"/>
      <c r="F12336" s="95"/>
      <c r="G12336" s="258"/>
    </row>
    <row r="12337" spans="1:7" ht="15.75">
      <c r="A12337" s="126"/>
      <c r="B12337" s="257"/>
      <c r="C12337" s="95"/>
      <c r="D12337" s="95"/>
      <c r="E12337" s="95"/>
      <c r="F12337" s="95"/>
      <c r="G12337" s="258"/>
    </row>
    <row r="12338" spans="1:7" ht="15.75">
      <c r="A12338" s="126"/>
      <c r="B12338" s="257"/>
      <c r="C12338" s="95"/>
      <c r="D12338" s="95"/>
      <c r="E12338" s="95"/>
      <c r="F12338" s="95"/>
      <c r="G12338" s="258"/>
    </row>
    <row r="12339" spans="1:7" ht="15.75">
      <c r="A12339" s="126"/>
      <c r="B12339" s="257"/>
      <c r="C12339" s="95"/>
      <c r="D12339" s="95"/>
      <c r="E12339" s="95"/>
      <c r="F12339" s="95"/>
      <c r="G12339" s="258"/>
    </row>
    <row r="12340" spans="1:7" ht="15.75">
      <c r="A12340" s="126"/>
      <c r="B12340" s="257"/>
      <c r="C12340" s="95"/>
      <c r="D12340" s="95"/>
      <c r="E12340" s="95"/>
      <c r="F12340" s="95"/>
      <c r="G12340" s="258"/>
    </row>
    <row r="12341" spans="1:7" ht="15.75">
      <c r="A12341" s="126"/>
      <c r="B12341" s="257"/>
      <c r="C12341" s="95"/>
      <c r="D12341" s="95"/>
      <c r="E12341" s="95"/>
      <c r="F12341" s="95"/>
      <c r="G12341" s="258"/>
    </row>
    <row r="12342" spans="1:7" ht="15.75">
      <c r="A12342" s="126"/>
      <c r="B12342" s="257"/>
      <c r="C12342" s="95"/>
      <c r="D12342" s="95"/>
      <c r="E12342" s="95"/>
      <c r="F12342" s="95"/>
      <c r="G12342" s="258"/>
    </row>
    <row r="12343" spans="1:7" ht="15.75">
      <c r="A12343" s="126"/>
      <c r="B12343" s="257"/>
      <c r="C12343" s="95"/>
      <c r="D12343" s="95"/>
      <c r="E12343" s="95"/>
      <c r="F12343" s="95"/>
      <c r="G12343" s="258"/>
    </row>
    <row r="12344" spans="1:7" ht="15.75">
      <c r="A12344" s="126"/>
      <c r="B12344" s="257"/>
      <c r="C12344" s="95"/>
      <c r="D12344" s="95"/>
      <c r="E12344" s="95"/>
      <c r="F12344" s="95"/>
      <c r="G12344" s="258"/>
    </row>
    <row r="12345" spans="1:7" ht="15.75">
      <c r="A12345" s="126"/>
      <c r="B12345" s="257"/>
      <c r="C12345" s="95"/>
      <c r="D12345" s="95"/>
      <c r="E12345" s="95"/>
      <c r="F12345" s="95"/>
      <c r="G12345" s="258"/>
    </row>
    <row r="12346" spans="1:7" ht="15.75">
      <c r="A12346" s="126"/>
      <c r="B12346" s="257"/>
      <c r="C12346" s="95"/>
      <c r="D12346" s="95"/>
      <c r="E12346" s="95"/>
      <c r="F12346" s="95"/>
      <c r="G12346" s="258"/>
    </row>
    <row r="12347" spans="1:7" ht="15.75">
      <c r="A12347" s="126"/>
      <c r="B12347" s="257"/>
      <c r="C12347" s="95"/>
      <c r="D12347" s="95"/>
      <c r="E12347" s="95"/>
      <c r="F12347" s="95"/>
      <c r="G12347" s="258"/>
    </row>
    <row r="12348" spans="1:7" ht="15.75">
      <c r="A12348" s="126"/>
      <c r="B12348" s="257"/>
      <c r="C12348" s="95"/>
      <c r="D12348" s="95"/>
      <c r="E12348" s="95"/>
      <c r="F12348" s="95"/>
      <c r="G12348" s="258"/>
    </row>
    <row r="12349" spans="1:7" ht="15.75">
      <c r="A12349" s="126"/>
      <c r="B12349" s="257"/>
      <c r="C12349" s="95"/>
      <c r="D12349" s="95"/>
      <c r="E12349" s="95"/>
      <c r="F12349" s="95"/>
      <c r="G12349" s="258"/>
    </row>
    <row r="12350" spans="1:7" ht="15.75">
      <c r="A12350" s="126"/>
      <c r="B12350" s="257"/>
      <c r="C12350" s="95"/>
      <c r="D12350" s="95"/>
      <c r="E12350" s="95"/>
      <c r="F12350" s="95"/>
      <c r="G12350" s="258"/>
    </row>
    <row r="12351" spans="1:7" ht="15.75">
      <c r="A12351" s="126"/>
      <c r="B12351" s="257"/>
      <c r="C12351" s="95"/>
      <c r="D12351" s="95"/>
      <c r="E12351" s="95"/>
      <c r="F12351" s="95"/>
      <c r="G12351" s="258"/>
    </row>
    <row r="12352" spans="1:7" ht="15.75">
      <c r="A12352" s="126"/>
      <c r="B12352" s="257"/>
      <c r="C12352" s="95"/>
      <c r="D12352" s="95"/>
      <c r="E12352" s="95"/>
      <c r="F12352" s="95"/>
      <c r="G12352" s="258"/>
    </row>
    <row r="12353" spans="1:7" ht="15.75">
      <c r="A12353" s="126"/>
      <c r="B12353" s="257"/>
      <c r="C12353" s="95"/>
      <c r="D12353" s="95"/>
      <c r="E12353" s="95"/>
      <c r="F12353" s="95"/>
      <c r="G12353" s="258"/>
    </row>
    <row r="12354" spans="1:7" ht="15.75">
      <c r="A12354" s="126"/>
      <c r="B12354" s="257"/>
      <c r="C12354" s="95"/>
      <c r="D12354" s="95"/>
      <c r="E12354" s="95"/>
      <c r="F12354" s="95"/>
      <c r="G12354" s="258"/>
    </row>
    <row r="12355" spans="1:7" ht="15.75">
      <c r="A12355" s="126"/>
      <c r="B12355" s="257"/>
      <c r="C12355" s="95"/>
      <c r="D12355" s="95"/>
      <c r="E12355" s="95"/>
      <c r="F12355" s="95"/>
      <c r="G12355" s="258"/>
    </row>
    <row r="12356" spans="1:7" ht="15.75">
      <c r="A12356" s="126"/>
      <c r="B12356" s="257"/>
      <c r="C12356" s="95"/>
      <c r="D12356" s="95"/>
      <c r="E12356" s="95"/>
      <c r="F12356" s="95"/>
      <c r="G12356" s="258"/>
    </row>
    <row r="12357" spans="1:7" ht="15.75">
      <c r="A12357" s="126"/>
      <c r="B12357" s="257"/>
      <c r="C12357" s="95"/>
      <c r="D12357" s="95"/>
      <c r="E12357" s="95"/>
      <c r="F12357" s="95"/>
      <c r="G12357" s="258"/>
    </row>
    <row r="12358" spans="1:7" ht="15.75">
      <c r="A12358" s="126"/>
      <c r="B12358" s="257"/>
      <c r="C12358" s="95"/>
      <c r="D12358" s="95"/>
      <c r="E12358" s="95"/>
      <c r="F12358" s="95"/>
      <c r="G12358" s="258"/>
    </row>
    <row r="12359" spans="1:7" ht="15.75">
      <c r="A12359" s="126"/>
      <c r="B12359" s="257"/>
      <c r="C12359" s="95"/>
      <c r="D12359" s="95"/>
      <c r="E12359" s="95"/>
      <c r="F12359" s="95"/>
      <c r="G12359" s="258"/>
    </row>
    <row r="12360" spans="1:7" ht="15.75">
      <c r="A12360" s="126"/>
      <c r="B12360" s="257"/>
      <c r="C12360" s="95"/>
      <c r="D12360" s="95"/>
      <c r="E12360" s="95"/>
      <c r="F12360" s="95"/>
      <c r="G12360" s="258"/>
    </row>
    <row r="12361" spans="1:7" ht="15.75">
      <c r="A12361" s="126"/>
      <c r="B12361" s="257"/>
      <c r="C12361" s="95"/>
      <c r="D12361" s="95"/>
      <c r="E12361" s="95"/>
      <c r="F12361" s="95"/>
      <c r="G12361" s="258"/>
    </row>
    <row r="12362" spans="1:7" ht="15.75">
      <c r="A12362" s="126"/>
      <c r="B12362" s="257"/>
      <c r="C12362" s="95"/>
      <c r="D12362" s="95"/>
      <c r="E12362" s="95"/>
      <c r="F12362" s="95"/>
      <c r="G12362" s="258"/>
    </row>
    <row r="12363" spans="1:7" ht="15.75">
      <c r="A12363" s="126"/>
      <c r="B12363" s="257"/>
      <c r="C12363" s="95"/>
      <c r="D12363" s="95"/>
      <c r="E12363" s="95"/>
      <c r="F12363" s="95"/>
      <c r="G12363" s="258"/>
    </row>
    <row r="12364" spans="1:7" ht="15.75">
      <c r="A12364" s="126"/>
      <c r="B12364" s="257"/>
      <c r="C12364" s="95"/>
      <c r="D12364" s="95"/>
      <c r="E12364" s="95"/>
      <c r="F12364" s="95"/>
      <c r="G12364" s="258"/>
    </row>
    <row r="12365" spans="1:7" ht="15.75">
      <c r="A12365" s="126"/>
      <c r="B12365" s="257"/>
      <c r="C12365" s="95"/>
      <c r="D12365" s="95"/>
      <c r="E12365" s="95"/>
      <c r="F12365" s="95"/>
      <c r="G12365" s="258"/>
    </row>
    <row r="12366" spans="1:7" ht="15.75">
      <c r="A12366" s="126"/>
      <c r="B12366" s="257"/>
      <c r="C12366" s="95"/>
      <c r="D12366" s="95"/>
      <c r="E12366" s="95"/>
      <c r="F12366" s="95"/>
      <c r="G12366" s="258"/>
    </row>
    <row r="12367" spans="1:7" ht="15.75">
      <c r="A12367" s="126"/>
      <c r="B12367" s="257"/>
      <c r="C12367" s="95"/>
      <c r="D12367" s="95"/>
      <c r="E12367" s="95"/>
      <c r="F12367" s="95"/>
      <c r="G12367" s="258"/>
    </row>
    <row r="12368" spans="1:7" ht="15.75">
      <c r="A12368" s="126"/>
      <c r="B12368" s="257"/>
      <c r="C12368" s="95"/>
      <c r="D12368" s="95"/>
      <c r="E12368" s="95"/>
      <c r="F12368" s="95"/>
      <c r="G12368" s="258"/>
    </row>
    <row r="12369" spans="1:7" ht="15.75">
      <c r="A12369" s="126"/>
      <c r="B12369" s="257"/>
      <c r="C12369" s="95"/>
      <c r="D12369" s="95"/>
      <c r="E12369" s="95"/>
      <c r="F12369" s="95"/>
      <c r="G12369" s="258"/>
    </row>
    <row r="12370" spans="1:7" ht="15.75">
      <c r="A12370" s="126"/>
      <c r="B12370" s="257"/>
      <c r="C12370" s="95"/>
      <c r="D12370" s="95"/>
      <c r="E12370" s="95"/>
      <c r="F12370" s="95"/>
      <c r="G12370" s="258"/>
    </row>
    <row r="12371" spans="1:7" ht="15.75">
      <c r="A12371" s="126"/>
      <c r="B12371" s="257"/>
      <c r="C12371" s="95"/>
      <c r="D12371" s="95"/>
      <c r="E12371" s="95"/>
      <c r="F12371" s="95"/>
      <c r="G12371" s="258"/>
    </row>
    <row r="12372" spans="1:7" ht="15.75">
      <c r="A12372" s="126"/>
      <c r="B12372" s="257"/>
      <c r="C12372" s="95"/>
      <c r="D12372" s="95"/>
      <c r="E12372" s="95"/>
      <c r="F12372" s="95"/>
      <c r="G12372" s="258"/>
    </row>
    <row r="12373" spans="1:7" ht="15.75">
      <c r="A12373" s="126"/>
      <c r="B12373" s="257"/>
      <c r="C12373" s="95"/>
      <c r="D12373" s="95"/>
      <c r="E12373" s="95"/>
      <c r="F12373" s="95"/>
      <c r="G12373" s="258"/>
    </row>
    <row r="12374" spans="1:7" ht="15.75">
      <c r="A12374" s="126"/>
      <c r="B12374" s="257"/>
      <c r="C12374" s="95"/>
      <c r="D12374" s="95"/>
      <c r="E12374" s="95"/>
      <c r="F12374" s="95"/>
      <c r="G12374" s="258"/>
    </row>
    <row r="12375" spans="1:7" ht="15.75">
      <c r="A12375" s="126"/>
      <c r="B12375" s="257"/>
      <c r="C12375" s="95"/>
      <c r="D12375" s="95"/>
      <c r="E12375" s="95"/>
      <c r="F12375" s="95"/>
      <c r="G12375" s="258"/>
    </row>
    <row r="12376" spans="1:7" ht="15.75">
      <c r="A12376" s="126"/>
      <c r="B12376" s="257"/>
      <c r="C12376" s="95"/>
      <c r="D12376" s="95"/>
      <c r="E12376" s="95"/>
      <c r="F12376" s="95"/>
      <c r="G12376" s="258"/>
    </row>
    <row r="12377" spans="1:7" ht="15.75">
      <c r="A12377" s="126"/>
      <c r="B12377" s="257"/>
      <c r="C12377" s="95"/>
      <c r="D12377" s="95"/>
      <c r="E12377" s="95"/>
      <c r="F12377" s="95"/>
      <c r="G12377" s="258"/>
    </row>
    <row r="12378" spans="1:7" ht="15.75">
      <c r="A12378" s="126"/>
      <c r="B12378" s="257"/>
      <c r="C12378" s="95"/>
      <c r="D12378" s="95"/>
      <c r="E12378" s="95"/>
      <c r="F12378" s="95"/>
      <c r="G12378" s="258"/>
    </row>
    <row r="12379" spans="1:7" ht="15.75">
      <c r="A12379" s="126"/>
      <c r="B12379" s="257"/>
      <c r="C12379" s="95"/>
      <c r="D12379" s="95"/>
      <c r="E12379" s="95"/>
      <c r="F12379" s="95"/>
      <c r="G12379" s="258"/>
    </row>
    <row r="12380" spans="1:7" ht="15.75">
      <c r="A12380" s="126"/>
      <c r="B12380" s="257"/>
      <c r="C12380" s="95"/>
      <c r="D12380" s="95"/>
      <c r="E12380" s="95"/>
      <c r="F12380" s="95"/>
      <c r="G12380" s="258"/>
    </row>
    <row r="12381" spans="1:7" ht="15.75">
      <c r="A12381" s="126"/>
      <c r="B12381" s="257"/>
      <c r="C12381" s="95"/>
      <c r="D12381" s="95"/>
      <c r="E12381" s="95"/>
      <c r="F12381" s="95"/>
      <c r="G12381" s="258"/>
    </row>
    <row r="12382" spans="1:7" ht="15.75">
      <c r="A12382" s="126"/>
      <c r="B12382" s="257"/>
      <c r="C12382" s="95"/>
      <c r="D12382" s="95"/>
      <c r="E12382" s="95"/>
      <c r="F12382" s="95"/>
      <c r="G12382" s="258"/>
    </row>
    <row r="12383" spans="1:7" ht="15.75">
      <c r="A12383" s="126"/>
      <c r="B12383" s="257"/>
      <c r="C12383" s="95"/>
      <c r="D12383" s="95"/>
      <c r="E12383" s="95"/>
      <c r="F12383" s="95"/>
      <c r="G12383" s="258"/>
    </row>
    <row r="12384" spans="1:7" ht="15.75">
      <c r="A12384" s="126"/>
      <c r="B12384" s="257"/>
      <c r="C12384" s="95"/>
      <c r="D12384" s="95"/>
      <c r="E12384" s="95"/>
      <c r="F12384" s="95"/>
      <c r="G12384" s="258"/>
    </row>
    <row r="12385" spans="1:7" ht="15.75">
      <c r="A12385" s="126"/>
      <c r="B12385" s="257"/>
      <c r="C12385" s="95"/>
      <c r="D12385" s="95"/>
      <c r="E12385" s="95"/>
      <c r="F12385" s="95"/>
      <c r="G12385" s="258"/>
    </row>
    <row r="12386" spans="1:7" ht="15.75">
      <c r="A12386" s="126"/>
      <c r="B12386" s="257"/>
      <c r="C12386" s="95"/>
      <c r="D12386" s="95"/>
      <c r="E12386" s="95"/>
      <c r="F12386" s="95"/>
      <c r="G12386" s="258"/>
    </row>
    <row r="12387" spans="1:7" ht="15.75">
      <c r="A12387" s="126"/>
      <c r="B12387" s="257"/>
      <c r="C12387" s="95"/>
      <c r="D12387" s="95"/>
      <c r="E12387" s="95"/>
      <c r="F12387" s="95"/>
      <c r="G12387" s="258"/>
    </row>
    <row r="12388" spans="1:7" ht="15.75">
      <c r="A12388" s="126"/>
      <c r="B12388" s="257"/>
      <c r="C12388" s="95"/>
      <c r="D12388" s="95"/>
      <c r="E12388" s="95"/>
      <c r="F12388" s="95"/>
      <c r="G12388" s="258"/>
    </row>
    <row r="12389" spans="1:7" ht="15.75">
      <c r="A12389" s="126"/>
      <c r="B12389" s="257"/>
      <c r="C12389" s="95"/>
      <c r="D12389" s="95"/>
      <c r="E12389" s="95"/>
      <c r="F12389" s="95"/>
      <c r="G12389" s="258"/>
    </row>
    <row r="12390" spans="1:7" ht="15.75">
      <c r="A12390" s="126"/>
      <c r="B12390" s="257"/>
      <c r="C12390" s="95"/>
      <c r="D12390" s="95"/>
      <c r="E12390" s="95"/>
      <c r="F12390" s="95"/>
      <c r="G12390" s="258"/>
    </row>
    <row r="12391" spans="1:7" ht="15.75">
      <c r="A12391" s="126"/>
      <c r="B12391" s="257"/>
      <c r="C12391" s="95"/>
      <c r="D12391" s="95"/>
      <c r="E12391" s="95"/>
      <c r="F12391" s="95"/>
      <c r="G12391" s="258"/>
    </row>
    <row r="12392" spans="1:7" ht="15.75">
      <c r="A12392" s="126"/>
      <c r="B12392" s="257"/>
      <c r="C12392" s="95"/>
      <c r="D12392" s="95"/>
      <c r="E12392" s="95"/>
      <c r="F12392" s="95"/>
      <c r="G12392" s="258"/>
    </row>
    <row r="12393" spans="1:7" ht="15.75">
      <c r="A12393" s="126"/>
      <c r="B12393" s="257"/>
      <c r="C12393" s="95"/>
      <c r="D12393" s="95"/>
      <c r="E12393" s="95"/>
      <c r="F12393" s="95"/>
      <c r="G12393" s="258"/>
    </row>
    <row r="12394" spans="1:7" ht="15.75">
      <c r="A12394" s="126"/>
      <c r="B12394" s="257"/>
      <c r="C12394" s="95"/>
      <c r="D12394" s="95"/>
      <c r="E12394" s="95"/>
      <c r="F12394" s="95"/>
      <c r="G12394" s="258"/>
    </row>
    <row r="12395" spans="1:7" ht="15.75">
      <c r="A12395" s="126"/>
      <c r="B12395" s="257"/>
      <c r="C12395" s="95"/>
      <c r="D12395" s="95"/>
      <c r="E12395" s="95"/>
      <c r="F12395" s="95"/>
      <c r="G12395" s="258"/>
    </row>
    <row r="12396" spans="1:7" ht="15.75">
      <c r="A12396" s="126"/>
      <c r="B12396" s="257"/>
      <c r="C12396" s="95"/>
      <c r="D12396" s="95"/>
      <c r="E12396" s="95"/>
      <c r="F12396" s="95"/>
      <c r="G12396" s="258"/>
    </row>
    <row r="12397" spans="1:7" ht="15.75">
      <c r="A12397" s="126"/>
      <c r="B12397" s="257"/>
      <c r="C12397" s="95"/>
      <c r="D12397" s="95"/>
      <c r="E12397" s="95"/>
      <c r="F12397" s="95"/>
      <c r="G12397" s="258"/>
    </row>
    <row r="12398" spans="1:7" ht="15.75">
      <c r="A12398" s="126"/>
      <c r="B12398" s="257"/>
      <c r="C12398" s="95"/>
      <c r="D12398" s="95"/>
      <c r="E12398" s="95"/>
      <c r="F12398" s="95"/>
      <c r="G12398" s="258"/>
    </row>
    <row r="12399" spans="1:7" ht="15.75">
      <c r="A12399" s="126"/>
      <c r="B12399" s="257"/>
      <c r="C12399" s="95"/>
      <c r="D12399" s="95"/>
      <c r="E12399" s="95"/>
      <c r="F12399" s="95"/>
      <c r="G12399" s="258"/>
    </row>
    <row r="12400" spans="1:7" ht="15.75">
      <c r="A12400" s="126"/>
      <c r="B12400" s="257"/>
      <c r="C12400" s="95"/>
      <c r="D12400" s="95"/>
      <c r="E12400" s="95"/>
      <c r="F12400" s="95"/>
      <c r="G12400" s="258"/>
    </row>
    <row r="12401" spans="1:7" ht="15.75">
      <c r="A12401" s="126"/>
      <c r="B12401" s="257"/>
      <c r="C12401" s="95"/>
      <c r="D12401" s="95"/>
      <c r="E12401" s="95"/>
      <c r="F12401" s="95"/>
      <c r="G12401" s="258"/>
    </row>
    <row r="12402" spans="1:7" ht="15.75">
      <c r="A12402" s="126"/>
      <c r="B12402" s="257"/>
      <c r="C12402" s="95"/>
      <c r="D12402" s="95"/>
      <c r="E12402" s="95"/>
      <c r="F12402" s="95"/>
      <c r="G12402" s="258"/>
    </row>
    <row r="12403" spans="1:7" ht="15.75">
      <c r="A12403" s="126"/>
      <c r="B12403" s="257"/>
      <c r="C12403" s="95"/>
      <c r="D12403" s="95"/>
      <c r="E12403" s="95"/>
      <c r="F12403" s="95"/>
      <c r="G12403" s="258"/>
    </row>
    <row r="12404" spans="1:7" ht="15.75">
      <c r="A12404" s="126"/>
      <c r="B12404" s="257"/>
      <c r="C12404" s="95"/>
      <c r="D12404" s="95"/>
      <c r="E12404" s="95"/>
      <c r="F12404" s="95"/>
      <c r="G12404" s="258"/>
    </row>
    <row r="12405" spans="1:7" ht="15.75">
      <c r="A12405" s="126"/>
      <c r="B12405" s="257"/>
      <c r="C12405" s="95"/>
      <c r="D12405" s="95"/>
      <c r="E12405" s="95"/>
      <c r="F12405" s="95"/>
      <c r="G12405" s="258"/>
    </row>
    <row r="12406" spans="1:7" ht="15.75">
      <c r="A12406" s="126"/>
      <c r="B12406" s="257"/>
      <c r="C12406" s="95"/>
      <c r="D12406" s="95"/>
      <c r="E12406" s="95"/>
      <c r="F12406" s="95"/>
      <c r="G12406" s="258"/>
    </row>
    <row r="12407" spans="1:7" ht="15.75">
      <c r="A12407" s="126"/>
      <c r="B12407" s="257"/>
      <c r="C12407" s="95"/>
      <c r="D12407" s="95"/>
      <c r="E12407" s="95"/>
      <c r="F12407" s="95"/>
      <c r="G12407" s="258"/>
    </row>
    <row r="12408" spans="1:7" ht="15.75">
      <c r="A12408" s="126"/>
      <c r="B12408" s="257"/>
      <c r="C12408" s="95"/>
      <c r="D12408" s="95"/>
      <c r="E12408" s="95"/>
      <c r="F12408" s="95"/>
      <c r="G12408" s="258"/>
    </row>
    <row r="12409" spans="1:7" ht="15.75">
      <c r="A12409" s="126"/>
      <c r="B12409" s="257"/>
      <c r="C12409" s="95"/>
      <c r="D12409" s="95"/>
      <c r="E12409" s="95"/>
      <c r="F12409" s="95"/>
      <c r="G12409" s="258"/>
    </row>
    <row r="12410" spans="1:7" ht="15.75">
      <c r="A12410" s="126"/>
      <c r="B12410" s="257"/>
      <c r="C12410" s="95"/>
      <c r="D12410" s="95"/>
      <c r="E12410" s="95"/>
      <c r="F12410" s="95"/>
      <c r="G12410" s="258"/>
    </row>
    <row r="12411" spans="1:7" ht="15.75">
      <c r="A12411" s="126"/>
      <c r="B12411" s="257"/>
      <c r="C12411" s="95"/>
      <c r="D12411" s="95"/>
      <c r="E12411" s="95"/>
      <c r="F12411" s="95"/>
      <c r="G12411" s="258"/>
    </row>
    <row r="12412" spans="1:7" ht="15.75">
      <c r="A12412" s="126"/>
      <c r="B12412" s="257"/>
      <c r="C12412" s="95"/>
      <c r="D12412" s="95"/>
      <c r="E12412" s="95"/>
      <c r="F12412" s="95"/>
      <c r="G12412" s="258"/>
    </row>
    <row r="12413" spans="1:7" ht="15.75">
      <c r="A12413" s="126"/>
      <c r="B12413" s="257"/>
      <c r="C12413" s="95"/>
      <c r="D12413" s="95"/>
      <c r="E12413" s="95"/>
      <c r="F12413" s="95"/>
      <c r="G12413" s="258"/>
    </row>
    <row r="12414" spans="1:7" ht="15.75">
      <c r="A12414" s="126"/>
      <c r="B12414" s="257"/>
      <c r="C12414" s="95"/>
      <c r="D12414" s="95"/>
      <c r="E12414" s="95"/>
      <c r="F12414" s="95"/>
      <c r="G12414" s="258"/>
    </row>
    <row r="12415" spans="1:7" ht="15.75">
      <c r="A12415" s="126"/>
      <c r="B12415" s="257"/>
      <c r="C12415" s="95"/>
      <c r="D12415" s="95"/>
      <c r="E12415" s="95"/>
      <c r="F12415" s="95"/>
      <c r="G12415" s="258"/>
    </row>
    <row r="12416" spans="1:7" ht="15.75">
      <c r="A12416" s="126"/>
      <c r="B12416" s="257"/>
      <c r="C12416" s="95"/>
      <c r="D12416" s="95"/>
      <c r="E12416" s="95"/>
      <c r="F12416" s="95"/>
      <c r="G12416" s="258"/>
    </row>
    <row r="12417" spans="1:7" ht="15.75">
      <c r="A12417" s="126"/>
      <c r="B12417" s="257"/>
      <c r="C12417" s="95"/>
      <c r="D12417" s="95"/>
      <c r="E12417" s="95"/>
      <c r="F12417" s="95"/>
      <c r="G12417" s="258"/>
    </row>
    <row r="12418" spans="1:7" ht="15.75">
      <c r="A12418" s="126"/>
      <c r="B12418" s="257"/>
      <c r="C12418" s="95"/>
      <c r="D12418" s="95"/>
      <c r="E12418" s="95"/>
      <c r="F12418" s="95"/>
      <c r="G12418" s="258"/>
    </row>
    <row r="12419" spans="1:7" ht="15.75">
      <c r="A12419" s="126"/>
      <c r="B12419" s="257"/>
      <c r="C12419" s="95"/>
      <c r="D12419" s="95"/>
      <c r="E12419" s="95"/>
      <c r="F12419" s="95"/>
      <c r="G12419" s="258"/>
    </row>
    <row r="12420" spans="1:7" ht="15.75">
      <c r="A12420" s="126"/>
      <c r="B12420" s="257"/>
      <c r="C12420" s="95"/>
      <c r="D12420" s="95"/>
      <c r="E12420" s="95"/>
      <c r="F12420" s="95"/>
      <c r="G12420" s="258"/>
    </row>
    <row r="12421" spans="1:7" ht="15.75">
      <c r="A12421" s="126"/>
      <c r="B12421" s="257"/>
      <c r="C12421" s="95"/>
      <c r="D12421" s="95"/>
      <c r="E12421" s="95"/>
      <c r="F12421" s="95"/>
      <c r="G12421" s="258"/>
    </row>
    <row r="12422" spans="1:7" ht="15.75">
      <c r="A12422" s="126"/>
      <c r="B12422" s="257"/>
      <c r="C12422" s="95"/>
      <c r="D12422" s="95"/>
      <c r="E12422" s="95"/>
      <c r="F12422" s="95"/>
      <c r="G12422" s="258"/>
    </row>
    <row r="12423" spans="1:7" ht="15.75">
      <c r="A12423" s="126"/>
      <c r="B12423" s="257"/>
      <c r="C12423" s="95"/>
      <c r="D12423" s="95"/>
      <c r="E12423" s="95"/>
      <c r="F12423" s="95"/>
      <c r="G12423" s="258"/>
    </row>
    <row r="12424" spans="1:7" ht="15.75">
      <c r="A12424" s="126"/>
      <c r="B12424" s="257"/>
      <c r="C12424" s="95"/>
      <c r="D12424" s="95"/>
      <c r="E12424" s="95"/>
      <c r="F12424" s="95"/>
      <c r="G12424" s="258"/>
    </row>
    <row r="12425" spans="1:7" ht="15.75">
      <c r="A12425" s="126"/>
      <c r="B12425" s="257"/>
      <c r="C12425" s="95"/>
      <c r="D12425" s="95"/>
      <c r="E12425" s="95"/>
      <c r="F12425" s="95"/>
      <c r="G12425" s="258"/>
    </row>
    <row r="12426" spans="1:7" ht="15.75">
      <c r="A12426" s="126"/>
      <c r="B12426" s="257"/>
      <c r="C12426" s="95"/>
      <c r="D12426" s="95"/>
      <c r="E12426" s="95"/>
      <c r="F12426" s="95"/>
      <c r="G12426" s="258"/>
    </row>
    <row r="12427" spans="1:7" ht="15.75">
      <c r="A12427" s="126"/>
      <c r="B12427" s="257"/>
      <c r="C12427" s="95"/>
      <c r="D12427" s="95"/>
      <c r="E12427" s="95"/>
      <c r="F12427" s="95"/>
      <c r="G12427" s="258"/>
    </row>
    <row r="12428" spans="1:7" ht="15.75">
      <c r="A12428" s="126"/>
      <c r="B12428" s="257"/>
      <c r="C12428" s="95"/>
      <c r="D12428" s="95"/>
      <c r="E12428" s="95"/>
      <c r="F12428" s="95"/>
      <c r="G12428" s="258"/>
    </row>
    <row r="12429" spans="1:7" ht="15.75">
      <c r="A12429" s="126"/>
      <c r="B12429" s="257"/>
      <c r="C12429" s="95"/>
      <c r="D12429" s="95"/>
      <c r="E12429" s="95"/>
      <c r="F12429" s="95"/>
      <c r="G12429" s="258"/>
    </row>
    <row r="12430" spans="1:7" ht="15.75">
      <c r="A12430" s="126"/>
      <c r="B12430" s="257"/>
      <c r="C12430" s="95"/>
      <c r="D12430" s="95"/>
      <c r="E12430" s="95"/>
      <c r="F12430" s="95"/>
      <c r="G12430" s="258"/>
    </row>
    <row r="12431" spans="1:7" ht="15.75">
      <c r="A12431" s="126"/>
      <c r="B12431" s="257"/>
      <c r="C12431" s="95"/>
      <c r="D12431" s="95"/>
      <c r="E12431" s="95"/>
      <c r="F12431" s="95"/>
      <c r="G12431" s="258"/>
    </row>
    <row r="12432" spans="1:7" ht="15.75">
      <c r="A12432" s="126"/>
      <c r="B12432" s="257"/>
      <c r="C12432" s="95"/>
      <c r="D12432" s="95"/>
      <c r="E12432" s="95"/>
      <c r="F12432" s="95"/>
      <c r="G12432" s="258"/>
    </row>
    <row r="12433" spans="1:7" ht="15.75">
      <c r="A12433" s="126"/>
      <c r="B12433" s="257"/>
      <c r="C12433" s="95"/>
      <c r="D12433" s="95"/>
      <c r="E12433" s="95"/>
      <c r="F12433" s="95"/>
      <c r="G12433" s="258"/>
    </row>
    <row r="12434" spans="1:7" ht="15.75">
      <c r="A12434" s="126"/>
      <c r="B12434" s="257"/>
      <c r="C12434" s="95"/>
      <c r="D12434" s="95"/>
      <c r="E12434" s="95"/>
      <c r="F12434" s="95"/>
      <c r="G12434" s="258"/>
    </row>
    <row r="12435" spans="1:7" ht="15.75">
      <c r="A12435" s="126"/>
      <c r="B12435" s="257"/>
      <c r="C12435" s="95"/>
      <c r="D12435" s="95"/>
      <c r="E12435" s="95"/>
      <c r="F12435" s="95"/>
      <c r="G12435" s="258"/>
    </row>
    <row r="12436" spans="1:7" ht="15.75">
      <c r="A12436" s="126"/>
      <c r="B12436" s="257"/>
      <c r="C12436" s="95"/>
      <c r="D12436" s="95"/>
      <c r="E12436" s="95"/>
      <c r="F12436" s="95"/>
      <c r="G12436" s="258"/>
    </row>
    <row r="12437" spans="1:7" ht="15.75">
      <c r="A12437" s="126"/>
      <c r="B12437" s="257"/>
      <c r="C12437" s="95"/>
      <c r="D12437" s="95"/>
      <c r="E12437" s="95"/>
      <c r="F12437" s="95"/>
      <c r="G12437" s="258"/>
    </row>
    <row r="12438" spans="1:7" ht="15.75">
      <c r="A12438" s="126"/>
      <c r="B12438" s="257"/>
      <c r="C12438" s="95"/>
      <c r="D12438" s="95"/>
      <c r="E12438" s="95"/>
      <c r="F12438" s="95"/>
      <c r="G12438" s="258"/>
    </row>
    <row r="12439" spans="1:7" ht="15.75">
      <c r="A12439" s="126"/>
      <c r="B12439" s="257"/>
      <c r="C12439" s="95"/>
      <c r="D12439" s="95"/>
      <c r="E12439" s="95"/>
      <c r="F12439" s="95"/>
      <c r="G12439" s="258"/>
    </row>
    <row r="12440" spans="1:7" ht="15.75">
      <c r="A12440" s="126"/>
      <c r="B12440" s="257"/>
      <c r="C12440" s="95"/>
      <c r="D12440" s="95"/>
      <c r="E12440" s="95"/>
      <c r="F12440" s="95"/>
      <c r="G12440" s="258"/>
    </row>
    <row r="12441" spans="1:7" ht="15.75">
      <c r="A12441" s="126"/>
      <c r="B12441" s="257"/>
      <c r="C12441" s="95"/>
      <c r="D12441" s="95"/>
      <c r="E12441" s="95"/>
      <c r="F12441" s="95"/>
      <c r="G12441" s="258"/>
    </row>
    <row r="12442" spans="1:7" ht="15.75">
      <c r="A12442" s="126"/>
      <c r="B12442" s="257"/>
      <c r="C12442" s="95"/>
      <c r="D12442" s="95"/>
      <c r="E12442" s="95"/>
      <c r="F12442" s="95"/>
      <c r="G12442" s="258"/>
    </row>
    <row r="12443" spans="1:7" ht="15.75">
      <c r="A12443" s="126"/>
      <c r="B12443" s="257"/>
      <c r="C12443" s="95"/>
      <c r="D12443" s="95"/>
      <c r="E12443" s="95"/>
      <c r="F12443" s="95"/>
      <c r="G12443" s="258"/>
    </row>
    <row r="12444" spans="1:7" ht="15.75">
      <c r="A12444" s="126"/>
      <c r="B12444" s="257"/>
      <c r="C12444" s="95"/>
      <c r="D12444" s="95"/>
      <c r="E12444" s="95"/>
      <c r="F12444" s="95"/>
      <c r="G12444" s="258"/>
    </row>
    <row r="12445" spans="1:7" ht="15.75">
      <c r="A12445" s="126"/>
      <c r="B12445" s="257"/>
      <c r="C12445" s="95"/>
      <c r="D12445" s="95"/>
      <c r="E12445" s="95"/>
      <c r="F12445" s="95"/>
      <c r="G12445" s="258"/>
    </row>
    <row r="12446" spans="1:7" ht="15.75">
      <c r="A12446" s="126"/>
      <c r="B12446" s="257"/>
      <c r="C12446" s="95"/>
      <c r="D12446" s="95"/>
      <c r="E12446" s="95"/>
      <c r="F12446" s="95"/>
      <c r="G12446" s="258"/>
    </row>
    <row r="12447" spans="1:7" ht="15.75">
      <c r="A12447" s="126"/>
      <c r="B12447" s="257"/>
      <c r="C12447" s="95"/>
      <c r="D12447" s="95"/>
      <c r="E12447" s="95"/>
      <c r="F12447" s="95"/>
      <c r="G12447" s="258"/>
    </row>
    <row r="12448" spans="1:7" ht="15.75">
      <c r="A12448" s="126"/>
      <c r="B12448" s="257"/>
      <c r="C12448" s="95"/>
      <c r="D12448" s="95"/>
      <c r="E12448" s="95"/>
      <c r="F12448" s="95"/>
      <c r="G12448" s="258"/>
    </row>
    <row r="12449" spans="1:7" ht="15.75">
      <c r="A12449" s="126"/>
      <c r="B12449" s="257"/>
      <c r="C12449" s="95"/>
      <c r="D12449" s="95"/>
      <c r="E12449" s="95"/>
      <c r="F12449" s="95"/>
      <c r="G12449" s="258"/>
    </row>
    <row r="12450" spans="1:7" ht="15.75">
      <c r="A12450" s="126"/>
      <c r="B12450" s="257"/>
      <c r="C12450" s="95"/>
      <c r="D12450" s="95"/>
      <c r="E12450" s="95"/>
      <c r="F12450" s="95"/>
      <c r="G12450" s="258"/>
    </row>
    <row r="12451" spans="1:7" ht="15.75">
      <c r="A12451" s="126"/>
      <c r="B12451" s="257"/>
      <c r="C12451" s="95"/>
      <c r="D12451" s="95"/>
      <c r="E12451" s="95"/>
      <c r="F12451" s="95"/>
      <c r="G12451" s="258"/>
    </row>
    <row r="12452" spans="1:7" ht="15.75">
      <c r="A12452" s="126"/>
      <c r="B12452" s="257"/>
      <c r="C12452" s="95"/>
      <c r="D12452" s="95"/>
      <c r="E12452" s="95"/>
      <c r="F12452" s="95"/>
      <c r="G12452" s="258"/>
    </row>
    <row r="12453" spans="1:7" ht="15.75">
      <c r="A12453" s="126"/>
      <c r="B12453" s="257"/>
      <c r="C12453" s="95"/>
      <c r="D12453" s="95"/>
      <c r="E12453" s="95"/>
      <c r="F12453" s="95"/>
      <c r="G12453" s="258"/>
    </row>
    <row r="12454" spans="1:7" ht="15.75">
      <c r="A12454" s="126"/>
      <c r="B12454" s="257"/>
      <c r="C12454" s="95"/>
      <c r="D12454" s="95"/>
      <c r="E12454" s="95"/>
      <c r="F12454" s="95"/>
      <c r="G12454" s="258"/>
    </row>
    <row r="12455" spans="1:7" ht="15.75">
      <c r="A12455" s="126"/>
      <c r="B12455" s="257"/>
      <c r="C12455" s="95"/>
      <c r="D12455" s="95"/>
      <c r="E12455" s="95"/>
      <c r="F12455" s="95"/>
      <c r="G12455" s="258"/>
    </row>
    <row r="12456" spans="1:7" ht="15.75">
      <c r="A12456" s="126"/>
      <c r="B12456" s="257"/>
      <c r="C12456" s="95"/>
      <c r="D12456" s="95"/>
      <c r="E12456" s="95"/>
      <c r="F12456" s="95"/>
      <c r="G12456" s="258"/>
    </row>
    <row r="12457" spans="1:7" ht="15.75">
      <c r="A12457" s="126"/>
      <c r="B12457" s="257"/>
      <c r="C12457" s="95"/>
      <c r="D12457" s="95"/>
      <c r="E12457" s="95"/>
      <c r="F12457" s="95"/>
      <c r="G12457" s="258"/>
    </row>
    <row r="12458" spans="1:7" ht="15.75">
      <c r="A12458" s="126"/>
      <c r="B12458" s="257"/>
      <c r="C12458" s="95"/>
      <c r="D12458" s="95"/>
      <c r="E12458" s="95"/>
      <c r="F12458" s="95"/>
      <c r="G12458" s="258"/>
    </row>
    <row r="12459" spans="1:7" ht="15.75">
      <c r="A12459" s="126"/>
      <c r="B12459" s="257"/>
      <c r="C12459" s="95"/>
      <c r="D12459" s="95"/>
      <c r="E12459" s="95"/>
      <c r="F12459" s="95"/>
      <c r="G12459" s="258"/>
    </row>
    <row r="12460" spans="1:7" ht="15.75">
      <c r="A12460" s="126"/>
      <c r="B12460" s="257"/>
      <c r="C12460" s="95"/>
      <c r="D12460" s="95"/>
      <c r="E12460" s="95"/>
      <c r="F12460" s="95"/>
      <c r="G12460" s="258"/>
    </row>
    <row r="12461" spans="1:7" ht="15.75">
      <c r="A12461" s="126"/>
      <c r="B12461" s="257"/>
      <c r="C12461" s="95"/>
      <c r="D12461" s="95"/>
      <c r="E12461" s="95"/>
      <c r="F12461" s="95"/>
      <c r="G12461" s="258"/>
    </row>
    <row r="12462" spans="1:7" ht="15.75">
      <c r="A12462" s="126"/>
      <c r="B12462" s="257"/>
      <c r="C12462" s="95"/>
      <c r="D12462" s="95"/>
      <c r="E12462" s="95"/>
      <c r="F12462" s="95"/>
      <c r="G12462" s="258"/>
    </row>
    <row r="12463" spans="1:7" ht="15.75">
      <c r="A12463" s="126"/>
      <c r="B12463" s="257"/>
      <c r="C12463" s="95"/>
      <c r="D12463" s="95"/>
      <c r="E12463" s="95"/>
      <c r="F12463" s="95"/>
      <c r="G12463" s="258"/>
    </row>
    <row r="12464" spans="1:7" ht="15.75">
      <c r="A12464" s="126"/>
      <c r="B12464" s="257"/>
      <c r="C12464" s="95"/>
      <c r="D12464" s="95"/>
      <c r="E12464" s="95"/>
      <c r="F12464" s="95"/>
      <c r="G12464" s="258"/>
    </row>
    <row r="12465" spans="1:7" ht="15.75">
      <c r="A12465" s="126"/>
      <c r="B12465" s="257"/>
      <c r="C12465" s="95"/>
      <c r="D12465" s="95"/>
      <c r="E12465" s="95"/>
      <c r="F12465" s="95"/>
      <c r="G12465" s="258"/>
    </row>
    <row r="12466" spans="1:7" ht="15.75">
      <c r="A12466" s="126"/>
      <c r="B12466" s="257"/>
      <c r="C12466" s="95"/>
      <c r="D12466" s="95"/>
      <c r="E12466" s="95"/>
      <c r="F12466" s="95"/>
      <c r="G12466" s="258"/>
    </row>
    <row r="12467" spans="1:7" ht="15.75">
      <c r="A12467" s="126"/>
      <c r="B12467" s="257"/>
      <c r="C12467" s="95"/>
      <c r="D12467" s="95"/>
      <c r="E12467" s="95"/>
      <c r="F12467" s="95"/>
      <c r="G12467" s="258"/>
    </row>
    <row r="12468" spans="1:7" ht="15.75">
      <c r="A12468" s="126"/>
      <c r="B12468" s="257"/>
      <c r="C12468" s="95"/>
      <c r="D12468" s="95"/>
      <c r="E12468" s="95"/>
      <c r="F12468" s="95"/>
      <c r="G12468" s="258"/>
    </row>
    <row r="12469" spans="1:7" ht="15.75">
      <c r="A12469" s="126"/>
      <c r="B12469" s="257"/>
      <c r="C12469" s="95"/>
      <c r="D12469" s="95"/>
      <c r="E12469" s="95"/>
      <c r="F12469" s="95"/>
      <c r="G12469" s="258"/>
    </row>
    <row r="12470" spans="1:7" ht="15.75">
      <c r="A12470" s="126"/>
      <c r="B12470" s="257"/>
      <c r="C12470" s="95"/>
      <c r="D12470" s="95"/>
      <c r="E12470" s="95"/>
      <c r="F12470" s="95"/>
      <c r="G12470" s="258"/>
    </row>
    <row r="12471" spans="1:7" ht="15.75">
      <c r="A12471" s="126"/>
      <c r="B12471" s="257"/>
      <c r="C12471" s="95"/>
      <c r="D12471" s="95"/>
      <c r="E12471" s="95"/>
      <c r="F12471" s="95"/>
      <c r="G12471" s="258"/>
    </row>
    <row r="12472" spans="1:7" ht="15.75">
      <c r="A12472" s="126"/>
      <c r="B12472" s="257"/>
      <c r="C12472" s="95"/>
      <c r="D12472" s="95"/>
      <c r="E12472" s="95"/>
      <c r="F12472" s="95"/>
      <c r="G12472" s="258"/>
    </row>
    <row r="12473" spans="1:7" ht="15.75">
      <c r="A12473" s="126"/>
      <c r="B12473" s="257"/>
      <c r="C12473" s="95"/>
      <c r="D12473" s="95"/>
      <c r="E12473" s="95"/>
      <c r="F12473" s="95"/>
      <c r="G12473" s="258"/>
    </row>
    <row r="12474" spans="1:7" ht="15.75">
      <c r="A12474" s="126"/>
      <c r="B12474" s="257"/>
      <c r="C12474" s="95"/>
      <c r="D12474" s="95"/>
      <c r="E12474" s="95"/>
      <c r="F12474" s="95"/>
      <c r="G12474" s="258"/>
    </row>
    <row r="12475" spans="1:7" ht="15.75">
      <c r="A12475" s="126"/>
      <c r="B12475" s="257"/>
      <c r="C12475" s="95"/>
      <c r="D12475" s="95"/>
      <c r="E12475" s="95"/>
      <c r="F12475" s="95"/>
      <c r="G12475" s="258"/>
    </row>
    <row r="12476" spans="1:7" ht="15.75">
      <c r="A12476" s="126"/>
      <c r="B12476" s="257"/>
      <c r="C12476" s="95"/>
      <c r="D12476" s="95"/>
      <c r="E12476" s="95"/>
      <c r="F12476" s="95"/>
      <c r="G12476" s="258"/>
    </row>
    <row r="12477" spans="1:7" ht="15.75">
      <c r="A12477" s="126"/>
      <c r="B12477" s="257"/>
      <c r="C12477" s="95"/>
      <c r="D12477" s="95"/>
      <c r="E12477" s="95"/>
      <c r="F12477" s="95"/>
      <c r="G12477" s="258"/>
    </row>
    <row r="12478" spans="1:7" ht="15.75">
      <c r="A12478" s="126"/>
      <c r="B12478" s="257"/>
      <c r="C12478" s="95"/>
      <c r="D12478" s="95"/>
      <c r="E12478" s="95"/>
      <c r="F12478" s="95"/>
      <c r="G12478" s="258"/>
    </row>
    <row r="12479" spans="1:7" ht="15.75">
      <c r="A12479" s="126"/>
      <c r="B12479" s="257"/>
      <c r="C12479" s="95"/>
      <c r="D12479" s="95"/>
      <c r="E12479" s="95"/>
      <c r="F12479" s="95"/>
      <c r="G12479" s="258"/>
    </row>
    <row r="12480" spans="1:7" ht="15.75">
      <c r="A12480" s="126"/>
      <c r="B12480" s="257"/>
      <c r="C12480" s="95"/>
      <c r="D12480" s="95"/>
      <c r="E12480" s="95"/>
      <c r="F12480" s="95"/>
      <c r="G12480" s="258"/>
    </row>
    <row r="12481" spans="1:7" ht="15.75">
      <c r="A12481" s="126"/>
      <c r="B12481" s="257"/>
      <c r="C12481" s="95"/>
      <c r="D12481" s="95"/>
      <c r="E12481" s="95"/>
      <c r="F12481" s="95"/>
      <c r="G12481" s="258"/>
    </row>
    <row r="12482" spans="1:7" ht="15.75">
      <c r="A12482" s="126"/>
      <c r="B12482" s="257"/>
      <c r="C12482" s="95"/>
      <c r="D12482" s="95"/>
      <c r="E12482" s="95"/>
      <c r="F12482" s="95"/>
      <c r="G12482" s="258"/>
    </row>
    <row r="12483" spans="1:7" ht="15.75">
      <c r="A12483" s="126"/>
      <c r="B12483" s="257"/>
      <c r="C12483" s="95"/>
      <c r="D12483" s="95"/>
      <c r="E12483" s="95"/>
      <c r="F12483" s="95"/>
      <c r="G12483" s="258"/>
    </row>
    <row r="12484" spans="1:7" ht="15.75">
      <c r="A12484" s="126"/>
      <c r="B12484" s="257"/>
      <c r="C12484" s="95"/>
      <c r="D12484" s="95"/>
      <c r="E12484" s="95"/>
      <c r="F12484" s="95"/>
      <c r="G12484" s="258"/>
    </row>
    <row r="12485" spans="1:7" ht="15.75">
      <c r="A12485" s="126"/>
      <c r="B12485" s="257"/>
      <c r="C12485" s="95"/>
      <c r="D12485" s="95"/>
      <c r="E12485" s="95"/>
      <c r="F12485" s="95"/>
      <c r="G12485" s="258"/>
    </row>
    <row r="12486" spans="1:7" ht="15.75">
      <c r="A12486" s="126"/>
      <c r="B12486" s="257"/>
      <c r="C12486" s="95"/>
      <c r="D12486" s="95"/>
      <c r="E12486" s="95"/>
      <c r="F12486" s="95"/>
      <c r="G12486" s="258"/>
    </row>
    <row r="12487" spans="1:7" ht="15.75">
      <c r="A12487" s="126"/>
      <c r="B12487" s="257"/>
      <c r="C12487" s="95"/>
      <c r="D12487" s="95"/>
      <c r="E12487" s="95"/>
      <c r="F12487" s="95"/>
      <c r="G12487" s="258"/>
    </row>
    <row r="12488" spans="1:7" ht="15.75">
      <c r="A12488" s="126"/>
      <c r="B12488" s="257"/>
      <c r="C12488" s="95"/>
      <c r="D12488" s="95"/>
      <c r="E12488" s="95"/>
      <c r="F12488" s="95"/>
      <c r="G12488" s="258"/>
    </row>
    <row r="12489" spans="1:7" ht="15.75">
      <c r="A12489" s="126"/>
      <c r="B12489" s="257"/>
      <c r="C12489" s="95"/>
      <c r="D12489" s="95"/>
      <c r="E12489" s="95"/>
      <c r="F12489" s="95"/>
      <c r="G12489" s="258"/>
    </row>
    <row r="12490" spans="1:7" ht="15.75">
      <c r="A12490" s="126"/>
      <c r="B12490" s="257"/>
      <c r="C12490" s="95"/>
      <c r="D12490" s="95"/>
      <c r="E12490" s="95"/>
      <c r="F12490" s="95"/>
      <c r="G12490" s="258"/>
    </row>
    <row r="12491" spans="1:7" ht="15.75">
      <c r="A12491" s="126"/>
      <c r="B12491" s="257"/>
      <c r="C12491" s="95"/>
      <c r="D12491" s="95"/>
      <c r="E12491" s="95"/>
      <c r="F12491" s="95"/>
      <c r="G12491" s="258"/>
    </row>
    <row r="12492" spans="1:7" ht="15.75">
      <c r="A12492" s="126"/>
      <c r="B12492" s="257"/>
      <c r="C12492" s="95"/>
      <c r="D12492" s="95"/>
      <c r="E12492" s="95"/>
      <c r="F12492" s="95"/>
      <c r="G12492" s="258"/>
    </row>
    <row r="12493" spans="1:7" ht="15.75">
      <c r="A12493" s="126"/>
      <c r="B12493" s="257"/>
      <c r="C12493" s="95"/>
      <c r="D12493" s="95"/>
      <c r="E12493" s="95"/>
      <c r="F12493" s="95"/>
      <c r="G12493" s="258"/>
    </row>
    <row r="12494" spans="1:7" ht="15.75">
      <c r="A12494" s="126"/>
      <c r="B12494" s="257"/>
      <c r="C12494" s="95"/>
      <c r="D12494" s="95"/>
      <c r="E12494" s="95"/>
      <c r="F12494" s="95"/>
      <c r="G12494" s="258"/>
    </row>
    <row r="12495" spans="1:7" ht="15.75">
      <c r="A12495" s="126"/>
      <c r="B12495" s="257"/>
      <c r="C12495" s="95"/>
      <c r="D12495" s="95"/>
      <c r="E12495" s="95"/>
      <c r="F12495" s="95"/>
      <c r="G12495" s="258"/>
    </row>
    <row r="12496" spans="1:7" ht="15.75">
      <c r="A12496" s="126"/>
      <c r="B12496" s="257"/>
      <c r="C12496" s="95"/>
      <c r="D12496" s="95"/>
      <c r="E12496" s="95"/>
      <c r="F12496" s="95"/>
      <c r="G12496" s="258"/>
    </row>
    <row r="12497" spans="1:7" ht="15.75">
      <c r="A12497" s="126"/>
      <c r="B12497" s="257"/>
      <c r="C12497" s="95"/>
      <c r="D12497" s="95"/>
      <c r="E12497" s="95"/>
      <c r="F12497" s="95"/>
      <c r="G12497" s="258"/>
    </row>
    <row r="12498" spans="1:7" ht="15.75">
      <c r="A12498" s="126"/>
      <c r="B12498" s="257"/>
      <c r="C12498" s="95"/>
      <c r="D12498" s="95"/>
      <c r="E12498" s="95"/>
      <c r="F12498" s="95"/>
      <c r="G12498" s="258"/>
    </row>
    <row r="12499" spans="1:7" ht="15.75">
      <c r="A12499" s="126"/>
      <c r="B12499" s="257"/>
      <c r="C12499" s="95"/>
      <c r="D12499" s="95"/>
      <c r="E12499" s="95"/>
      <c r="F12499" s="95"/>
      <c r="G12499" s="258"/>
    </row>
    <row r="12500" spans="1:7" ht="15.75">
      <c r="A12500" s="126"/>
      <c r="B12500" s="257"/>
      <c r="C12500" s="95"/>
      <c r="D12500" s="95"/>
      <c r="E12500" s="95"/>
      <c r="F12500" s="95"/>
      <c r="G12500" s="258"/>
    </row>
    <row r="12501" spans="1:7" ht="15.75">
      <c r="A12501" s="126"/>
      <c r="B12501" s="257"/>
      <c r="C12501" s="95"/>
      <c r="D12501" s="95"/>
      <c r="E12501" s="95"/>
      <c r="F12501" s="95"/>
      <c r="G12501" s="258"/>
    </row>
    <row r="12502" spans="1:7" ht="15.75">
      <c r="A12502" s="126"/>
      <c r="B12502" s="257"/>
      <c r="C12502" s="95"/>
      <c r="D12502" s="95"/>
      <c r="E12502" s="95"/>
      <c r="F12502" s="95"/>
      <c r="G12502" s="258"/>
    </row>
    <row r="12503" spans="1:7" ht="15.75">
      <c r="A12503" s="126"/>
      <c r="B12503" s="257"/>
      <c r="C12503" s="95"/>
      <c r="D12503" s="95"/>
      <c r="E12503" s="95"/>
      <c r="F12503" s="95"/>
      <c r="G12503" s="258"/>
    </row>
    <row r="12504" spans="1:7" ht="15.75">
      <c r="A12504" s="126"/>
      <c r="B12504" s="257"/>
      <c r="C12504" s="95"/>
      <c r="D12504" s="95"/>
      <c r="E12504" s="95"/>
      <c r="F12504" s="95"/>
      <c r="G12504" s="258"/>
    </row>
    <row r="12505" spans="1:7" ht="15.75">
      <c r="A12505" s="126"/>
      <c r="B12505" s="257"/>
      <c r="C12505" s="95"/>
      <c r="D12505" s="95"/>
      <c r="E12505" s="95"/>
      <c r="F12505" s="95"/>
      <c r="G12505" s="258"/>
    </row>
    <row r="12506" spans="1:7" ht="15.75">
      <c r="A12506" s="126"/>
      <c r="B12506" s="257"/>
      <c r="C12506" s="95"/>
      <c r="D12506" s="95"/>
      <c r="E12506" s="95"/>
      <c r="F12506" s="95"/>
      <c r="G12506" s="258"/>
    </row>
    <row r="12507" spans="1:7" ht="15.75">
      <c r="A12507" s="126"/>
      <c r="B12507" s="257"/>
      <c r="C12507" s="95"/>
      <c r="D12507" s="95"/>
      <c r="E12507" s="95"/>
      <c r="F12507" s="95"/>
      <c r="G12507" s="258"/>
    </row>
    <row r="12508" spans="1:7" ht="15.75">
      <c r="A12508" s="126"/>
      <c r="B12508" s="257"/>
      <c r="C12508" s="95"/>
      <c r="D12508" s="95"/>
      <c r="E12508" s="95"/>
      <c r="F12508" s="95"/>
      <c r="G12508" s="258"/>
    </row>
    <row r="12509" spans="1:7" ht="15.75">
      <c r="A12509" s="126"/>
      <c r="B12509" s="257"/>
      <c r="C12509" s="95"/>
      <c r="D12509" s="95"/>
      <c r="E12509" s="95"/>
      <c r="F12509" s="95"/>
      <c r="G12509" s="258"/>
    </row>
    <row r="12510" spans="1:7" ht="15.75">
      <c r="A12510" s="126"/>
      <c r="B12510" s="257"/>
      <c r="C12510" s="95"/>
      <c r="D12510" s="95"/>
      <c r="E12510" s="95"/>
      <c r="F12510" s="95"/>
      <c r="G12510" s="258"/>
    </row>
    <row r="12511" spans="1:7" ht="15.75">
      <c r="A12511" s="126"/>
      <c r="B12511" s="257"/>
      <c r="C12511" s="95"/>
      <c r="D12511" s="95"/>
      <c r="E12511" s="95"/>
      <c r="F12511" s="95"/>
      <c r="G12511" s="258"/>
    </row>
    <row r="12512" spans="1:7" ht="15.75">
      <c r="A12512" s="126"/>
      <c r="B12512" s="257"/>
      <c r="C12512" s="95"/>
      <c r="D12512" s="95"/>
      <c r="E12512" s="95"/>
      <c r="F12512" s="95"/>
      <c r="G12512" s="258"/>
    </row>
    <row r="12513" spans="1:7" ht="15.75">
      <c r="A12513" s="126"/>
      <c r="B12513" s="257"/>
      <c r="C12513" s="95"/>
      <c r="D12513" s="95"/>
      <c r="E12513" s="95"/>
      <c r="F12513" s="95"/>
      <c r="G12513" s="258"/>
    </row>
    <row r="12514" spans="1:7" ht="15.75">
      <c r="A12514" s="126"/>
      <c r="B12514" s="257"/>
      <c r="C12514" s="95"/>
      <c r="D12514" s="95"/>
      <c r="E12514" s="95"/>
      <c r="F12514" s="95"/>
      <c r="G12514" s="258"/>
    </row>
    <row r="12515" spans="1:7" ht="15.75">
      <c r="A12515" s="126"/>
      <c r="B12515" s="257"/>
      <c r="C12515" s="95"/>
      <c r="D12515" s="95"/>
      <c r="E12515" s="95"/>
      <c r="F12515" s="95"/>
      <c r="G12515" s="258"/>
    </row>
    <row r="12516" spans="1:7" ht="15.75">
      <c r="A12516" s="126"/>
      <c r="B12516" s="257"/>
      <c r="C12516" s="95"/>
      <c r="D12516" s="95"/>
      <c r="E12516" s="95"/>
      <c r="F12516" s="95"/>
      <c r="G12516" s="258"/>
    </row>
    <row r="12517" spans="1:7" ht="15.75">
      <c r="A12517" s="126"/>
      <c r="B12517" s="257"/>
      <c r="C12517" s="95"/>
      <c r="D12517" s="95"/>
      <c r="E12517" s="95"/>
      <c r="F12517" s="95"/>
      <c r="G12517" s="258"/>
    </row>
    <row r="12518" spans="1:7" ht="15.75">
      <c r="A12518" s="126"/>
      <c r="B12518" s="257"/>
      <c r="C12518" s="95"/>
      <c r="D12518" s="95"/>
      <c r="E12518" s="95"/>
      <c r="F12518" s="95"/>
      <c r="G12518" s="258"/>
    </row>
    <row r="12519" spans="1:7" ht="15.75">
      <c r="A12519" s="126"/>
      <c r="B12519" s="257"/>
      <c r="C12519" s="95"/>
      <c r="D12519" s="95"/>
      <c r="E12519" s="95"/>
      <c r="F12519" s="95"/>
      <c r="G12519" s="258"/>
    </row>
    <row r="12520" spans="1:7" ht="15.75">
      <c r="A12520" s="126"/>
      <c r="B12520" s="257"/>
      <c r="C12520" s="95"/>
      <c r="D12520" s="95"/>
      <c r="E12520" s="95"/>
      <c r="F12520" s="95"/>
      <c r="G12520" s="258"/>
    </row>
    <row r="12521" spans="1:7" ht="15.75">
      <c r="A12521" s="126"/>
      <c r="B12521" s="257"/>
      <c r="C12521" s="95"/>
      <c r="D12521" s="95"/>
      <c r="E12521" s="95"/>
      <c r="F12521" s="95"/>
      <c r="G12521" s="258"/>
    </row>
    <row r="12522" spans="1:7" ht="15.75">
      <c r="A12522" s="126"/>
      <c r="B12522" s="257"/>
      <c r="C12522" s="95"/>
      <c r="D12522" s="95"/>
      <c r="E12522" s="95"/>
      <c r="F12522" s="95"/>
      <c r="G12522" s="258"/>
    </row>
    <row r="12523" spans="1:7" ht="15.75">
      <c r="A12523" s="126"/>
      <c r="B12523" s="257"/>
      <c r="C12523" s="95"/>
      <c r="D12523" s="95"/>
      <c r="E12523" s="95"/>
      <c r="F12523" s="95"/>
      <c r="G12523" s="258"/>
    </row>
    <row r="12524" spans="1:7" ht="15.75">
      <c r="A12524" s="126"/>
      <c r="B12524" s="257"/>
      <c r="C12524" s="95"/>
      <c r="D12524" s="95"/>
      <c r="E12524" s="95"/>
      <c r="F12524" s="95"/>
      <c r="G12524" s="258"/>
    </row>
    <row r="12525" spans="1:7" ht="15.75">
      <c r="A12525" s="126"/>
      <c r="B12525" s="257"/>
      <c r="C12525" s="95"/>
      <c r="D12525" s="95"/>
      <c r="E12525" s="95"/>
      <c r="F12525" s="95"/>
      <c r="G12525" s="258"/>
    </row>
    <row r="12526" spans="1:7" ht="15.75">
      <c r="A12526" s="126"/>
      <c r="B12526" s="257"/>
      <c r="C12526" s="95"/>
      <c r="D12526" s="95"/>
      <c r="E12526" s="95"/>
      <c r="F12526" s="95"/>
      <c r="G12526" s="258"/>
    </row>
    <row r="12527" spans="1:7" ht="15.75">
      <c r="A12527" s="126"/>
      <c r="B12527" s="257"/>
      <c r="C12527" s="95"/>
      <c r="D12527" s="95"/>
      <c r="E12527" s="95"/>
      <c r="F12527" s="95"/>
      <c r="G12527" s="258"/>
    </row>
    <row r="12528" spans="1:7" ht="15.75">
      <c r="A12528" s="126"/>
      <c r="B12528" s="257"/>
      <c r="C12528" s="95"/>
      <c r="D12528" s="95"/>
      <c r="E12528" s="95"/>
      <c r="F12528" s="95"/>
      <c r="G12528" s="258"/>
    </row>
    <row r="12529" spans="1:7" ht="15.75">
      <c r="A12529" s="126"/>
      <c r="B12529" s="257"/>
      <c r="C12529" s="95"/>
      <c r="D12529" s="95"/>
      <c r="E12529" s="95"/>
      <c r="F12529" s="95"/>
      <c r="G12529" s="258"/>
    </row>
    <row r="12530" spans="1:7" ht="15.75">
      <c r="A12530" s="126"/>
      <c r="B12530" s="257"/>
      <c r="C12530" s="95"/>
      <c r="D12530" s="95"/>
      <c r="E12530" s="95"/>
      <c r="F12530" s="95"/>
      <c r="G12530" s="258"/>
    </row>
    <row r="12531" spans="1:7" ht="15.75">
      <c r="A12531" s="126"/>
      <c r="B12531" s="257"/>
      <c r="C12531" s="95"/>
      <c r="D12531" s="95"/>
      <c r="E12531" s="95"/>
      <c r="F12531" s="95"/>
      <c r="G12531" s="258"/>
    </row>
    <row r="12532" spans="1:7" ht="15.75">
      <c r="A12532" s="126"/>
      <c r="B12532" s="257"/>
      <c r="C12532" s="95"/>
      <c r="D12532" s="95"/>
      <c r="E12532" s="95"/>
      <c r="F12532" s="95"/>
      <c r="G12532" s="258"/>
    </row>
    <row r="12533" spans="1:7" ht="15.75">
      <c r="A12533" s="126"/>
      <c r="B12533" s="257"/>
      <c r="C12533" s="95"/>
      <c r="D12533" s="95"/>
      <c r="E12533" s="95"/>
      <c r="F12533" s="95"/>
      <c r="G12533" s="258"/>
    </row>
    <row r="12534" spans="1:7" ht="15.75">
      <c r="A12534" s="126"/>
      <c r="B12534" s="257"/>
      <c r="C12534" s="95"/>
      <c r="D12534" s="95"/>
      <c r="E12534" s="95"/>
      <c r="F12534" s="95"/>
      <c r="G12534" s="258"/>
    </row>
    <row r="12535" spans="1:7" ht="15.75">
      <c r="A12535" s="126"/>
      <c r="B12535" s="257"/>
      <c r="C12535" s="95"/>
      <c r="D12535" s="95"/>
      <c r="E12535" s="95"/>
      <c r="F12535" s="95"/>
      <c r="G12535" s="258"/>
    </row>
    <row r="12536" spans="1:7" ht="15.75">
      <c r="A12536" s="126"/>
      <c r="B12536" s="257"/>
      <c r="C12536" s="95"/>
      <c r="D12536" s="95"/>
      <c r="E12536" s="95"/>
      <c r="F12536" s="95"/>
      <c r="G12536" s="258"/>
    </row>
    <row r="12537" spans="1:7" ht="15.75">
      <c r="A12537" s="126"/>
      <c r="B12537" s="257"/>
      <c r="C12537" s="95"/>
      <c r="D12537" s="95"/>
      <c r="E12537" s="95"/>
      <c r="F12537" s="95"/>
      <c r="G12537" s="258"/>
    </row>
    <row r="12538" spans="1:7" ht="15.75">
      <c r="A12538" s="126"/>
      <c r="B12538" s="257"/>
      <c r="C12538" s="95"/>
      <c r="D12538" s="95"/>
      <c r="E12538" s="95"/>
      <c r="F12538" s="95"/>
      <c r="G12538" s="258"/>
    </row>
    <row r="12539" spans="1:7" ht="15.75">
      <c r="A12539" s="126"/>
      <c r="B12539" s="257"/>
      <c r="C12539" s="95"/>
      <c r="D12539" s="95"/>
      <c r="E12539" s="95"/>
      <c r="F12539" s="95"/>
      <c r="G12539" s="258"/>
    </row>
    <row r="12540" spans="1:7" ht="15.75">
      <c r="A12540" s="126"/>
      <c r="B12540" s="257"/>
      <c r="C12540" s="95"/>
      <c r="D12540" s="95"/>
      <c r="E12540" s="95"/>
      <c r="F12540" s="95"/>
      <c r="G12540" s="258"/>
    </row>
    <row r="12541" spans="1:7" ht="15.75">
      <c r="A12541" s="126"/>
      <c r="B12541" s="257"/>
      <c r="C12541" s="95"/>
      <c r="D12541" s="95"/>
      <c r="E12541" s="95"/>
      <c r="F12541" s="95"/>
      <c r="G12541" s="258"/>
    </row>
    <row r="12542" spans="1:7" ht="15.75">
      <c r="A12542" s="126"/>
      <c r="B12542" s="257"/>
      <c r="C12542" s="95"/>
      <c r="D12542" s="95"/>
      <c r="E12542" s="95"/>
      <c r="F12542" s="95"/>
      <c r="G12542" s="258"/>
    </row>
    <row r="12543" spans="1:7" ht="15.75">
      <c r="A12543" s="126"/>
      <c r="B12543" s="257"/>
      <c r="C12543" s="95"/>
      <c r="D12543" s="95"/>
      <c r="E12543" s="95"/>
      <c r="F12543" s="95"/>
      <c r="G12543" s="258"/>
    </row>
    <row r="12544" spans="1:7" ht="15.75">
      <c r="A12544" s="126"/>
      <c r="B12544" s="257"/>
      <c r="C12544" s="95"/>
      <c r="D12544" s="95"/>
      <c r="E12544" s="95"/>
      <c r="F12544" s="95"/>
      <c r="G12544" s="258"/>
    </row>
    <row r="12545" spans="1:7" ht="15.75">
      <c r="A12545" s="126"/>
      <c r="B12545" s="257"/>
      <c r="C12545" s="95"/>
      <c r="D12545" s="95"/>
      <c r="E12545" s="95"/>
      <c r="F12545" s="95"/>
      <c r="G12545" s="258"/>
    </row>
    <row r="12546" spans="1:7" ht="15.75">
      <c r="A12546" s="126"/>
      <c r="B12546" s="257"/>
      <c r="C12546" s="95"/>
      <c r="D12546" s="95"/>
      <c r="E12546" s="95"/>
      <c r="F12546" s="95"/>
      <c r="G12546" s="258"/>
    </row>
    <row r="12547" spans="1:7" ht="15.75">
      <c r="A12547" s="126"/>
      <c r="B12547" s="257"/>
      <c r="C12547" s="95"/>
      <c r="D12547" s="95"/>
      <c r="E12547" s="95"/>
      <c r="F12547" s="95"/>
      <c r="G12547" s="258"/>
    </row>
    <row r="12548" spans="1:7" ht="15.75">
      <c r="A12548" s="126"/>
      <c r="B12548" s="257"/>
      <c r="C12548" s="95"/>
      <c r="D12548" s="95"/>
      <c r="E12548" s="95"/>
      <c r="F12548" s="95"/>
      <c r="G12548" s="258"/>
    </row>
    <row r="12549" spans="1:7" ht="15.75">
      <c r="A12549" s="126"/>
      <c r="B12549" s="257"/>
      <c r="C12549" s="95"/>
      <c r="D12549" s="95"/>
      <c r="E12549" s="95"/>
      <c r="F12549" s="95"/>
      <c r="G12549" s="258"/>
    </row>
    <row r="12550" spans="1:7" ht="15.75">
      <c r="A12550" s="126"/>
      <c r="B12550" s="257"/>
      <c r="C12550" s="95"/>
      <c r="D12550" s="95"/>
      <c r="E12550" s="95"/>
      <c r="F12550" s="95"/>
      <c r="G12550" s="258"/>
    </row>
    <row r="12551" spans="1:7" ht="15.75">
      <c r="A12551" s="126"/>
      <c r="B12551" s="257"/>
      <c r="C12551" s="95"/>
      <c r="D12551" s="95"/>
      <c r="E12551" s="95"/>
      <c r="F12551" s="95"/>
      <c r="G12551" s="258"/>
    </row>
    <row r="12552" spans="1:7" ht="15.75">
      <c r="A12552" s="126"/>
      <c r="B12552" s="257"/>
      <c r="C12552" s="95"/>
      <c r="D12552" s="95"/>
      <c r="E12552" s="95"/>
      <c r="F12552" s="95"/>
      <c r="G12552" s="258"/>
    </row>
    <row r="12553" spans="1:7" ht="15.75">
      <c r="A12553" s="126"/>
      <c r="B12553" s="257"/>
      <c r="C12553" s="95"/>
      <c r="D12553" s="95"/>
      <c r="E12553" s="95"/>
      <c r="F12553" s="95"/>
      <c r="G12553" s="258"/>
    </row>
    <row r="12554" spans="1:7" ht="15.75">
      <c r="A12554" s="126"/>
      <c r="B12554" s="257"/>
      <c r="C12554" s="95"/>
      <c r="D12554" s="95"/>
      <c r="E12554" s="95"/>
      <c r="F12554" s="95"/>
      <c r="G12554" s="258"/>
    </row>
    <row r="12555" spans="1:7" ht="15.75">
      <c r="A12555" s="126"/>
      <c r="B12555" s="257"/>
      <c r="C12555" s="95"/>
      <c r="D12555" s="95"/>
      <c r="E12555" s="95"/>
      <c r="F12555" s="95"/>
      <c r="G12555" s="258"/>
    </row>
    <row r="12556" spans="1:7" ht="15.75">
      <c r="A12556" s="126"/>
      <c r="B12556" s="257"/>
      <c r="C12556" s="95"/>
      <c r="D12556" s="95"/>
      <c r="E12556" s="95"/>
      <c r="F12556" s="95"/>
      <c r="G12556" s="258"/>
    </row>
    <row r="12557" spans="1:7" ht="15.75">
      <c r="A12557" s="126"/>
      <c r="B12557" s="257"/>
      <c r="C12557" s="95"/>
      <c r="D12557" s="95"/>
      <c r="E12557" s="95"/>
      <c r="F12557" s="95"/>
      <c r="G12557" s="258"/>
    </row>
    <row r="12558" spans="1:7" ht="15.75">
      <c r="A12558" s="126"/>
      <c r="B12558" s="257"/>
      <c r="C12558" s="95"/>
      <c r="D12558" s="95"/>
      <c r="E12558" s="95"/>
      <c r="F12558" s="95"/>
      <c r="G12558" s="258"/>
    </row>
    <row r="12559" spans="1:7" ht="15.75">
      <c r="A12559" s="126"/>
      <c r="B12559" s="257"/>
      <c r="C12559" s="95"/>
      <c r="D12559" s="95"/>
      <c r="E12559" s="95"/>
      <c r="F12559" s="95"/>
      <c r="G12559" s="258"/>
    </row>
    <row r="12560" spans="1:7" ht="15.75">
      <c r="A12560" s="126"/>
      <c r="B12560" s="257"/>
      <c r="C12560" s="95"/>
      <c r="D12560" s="95"/>
      <c r="E12560" s="95"/>
      <c r="F12560" s="95"/>
      <c r="G12560" s="258"/>
    </row>
    <row r="12561" spans="1:7" ht="15.75">
      <c r="A12561" s="126"/>
      <c r="B12561" s="257"/>
      <c r="C12561" s="95"/>
      <c r="D12561" s="95"/>
      <c r="E12561" s="95"/>
      <c r="F12561" s="95"/>
      <c r="G12561" s="258"/>
    </row>
    <row r="12562" spans="1:7" ht="15.75">
      <c r="A12562" s="126"/>
      <c r="B12562" s="257"/>
      <c r="C12562" s="95"/>
      <c r="D12562" s="95"/>
      <c r="E12562" s="95"/>
      <c r="F12562" s="95"/>
      <c r="G12562" s="258"/>
    </row>
    <row r="12563" spans="1:7" ht="15.75">
      <c r="A12563" s="126"/>
      <c r="B12563" s="257"/>
      <c r="C12563" s="95"/>
      <c r="D12563" s="95"/>
      <c r="E12563" s="95"/>
      <c r="F12563" s="95"/>
      <c r="G12563" s="258"/>
    </row>
    <row r="12564" spans="1:7" ht="15.75">
      <c r="A12564" s="126"/>
      <c r="B12564" s="257"/>
      <c r="C12564" s="95"/>
      <c r="D12564" s="95"/>
      <c r="E12564" s="95"/>
      <c r="F12564" s="95"/>
      <c r="G12564" s="258"/>
    </row>
    <row r="12565" spans="1:7" ht="15.75">
      <c r="A12565" s="126"/>
      <c r="B12565" s="257"/>
      <c r="C12565" s="95"/>
      <c r="D12565" s="95"/>
      <c r="E12565" s="95"/>
      <c r="F12565" s="95"/>
      <c r="G12565" s="258"/>
    </row>
    <row r="12566" spans="1:7" ht="15.75">
      <c r="A12566" s="126"/>
      <c r="B12566" s="257"/>
      <c r="C12566" s="95"/>
      <c r="D12566" s="95"/>
      <c r="E12566" s="95"/>
      <c r="F12566" s="95"/>
      <c r="G12566" s="258"/>
    </row>
    <row r="12567" spans="1:7" ht="15.75">
      <c r="A12567" s="126"/>
      <c r="B12567" s="257"/>
      <c r="C12567" s="95"/>
      <c r="D12567" s="95"/>
      <c r="E12567" s="95"/>
      <c r="F12567" s="95"/>
      <c r="G12567" s="258"/>
    </row>
    <row r="12568" spans="1:7" ht="15.75">
      <c r="A12568" s="126"/>
      <c r="B12568" s="257"/>
      <c r="C12568" s="95"/>
      <c r="D12568" s="95"/>
      <c r="E12568" s="95"/>
      <c r="F12568" s="95"/>
      <c r="G12568" s="258"/>
    </row>
    <row r="12569" spans="1:7" ht="15.75">
      <c r="A12569" s="126"/>
      <c r="B12569" s="257"/>
      <c r="C12569" s="95"/>
      <c r="D12569" s="95"/>
      <c r="E12569" s="95"/>
      <c r="F12569" s="95"/>
      <c r="G12569" s="258"/>
    </row>
    <row r="12570" spans="1:7" ht="15.75">
      <c r="A12570" s="126"/>
      <c r="B12570" s="257"/>
      <c r="C12570" s="95"/>
      <c r="D12570" s="95"/>
      <c r="E12570" s="95"/>
      <c r="F12570" s="95"/>
      <c r="G12570" s="258"/>
    </row>
    <row r="12571" spans="1:7" ht="15.75">
      <c r="A12571" s="126"/>
      <c r="B12571" s="257"/>
      <c r="C12571" s="95"/>
      <c r="D12571" s="95"/>
      <c r="E12571" s="95"/>
      <c r="F12571" s="95"/>
      <c r="G12571" s="258"/>
    </row>
    <row r="12572" spans="1:7" ht="15.75">
      <c r="A12572" s="126"/>
      <c r="B12572" s="257"/>
      <c r="C12572" s="95"/>
      <c r="D12572" s="95"/>
      <c r="E12572" s="95"/>
      <c r="F12572" s="95"/>
      <c r="G12572" s="258"/>
    </row>
    <row r="12573" spans="1:7" ht="15.75">
      <c r="A12573" s="126"/>
      <c r="B12573" s="257"/>
      <c r="C12573" s="95"/>
      <c r="D12573" s="95"/>
      <c r="E12573" s="95"/>
      <c r="F12573" s="95"/>
      <c r="G12573" s="258"/>
    </row>
    <row r="12574" spans="1:7" ht="15.75">
      <c r="A12574" s="126"/>
      <c r="B12574" s="257"/>
      <c r="C12574" s="95"/>
      <c r="D12574" s="95"/>
      <c r="E12574" s="95"/>
      <c r="F12574" s="95"/>
      <c r="G12574" s="258"/>
    </row>
    <row r="12575" spans="1:7" ht="15.75">
      <c r="A12575" s="126"/>
      <c r="B12575" s="257"/>
      <c r="C12575" s="95"/>
      <c r="D12575" s="95"/>
      <c r="E12575" s="95"/>
      <c r="F12575" s="95"/>
      <c r="G12575" s="258"/>
    </row>
    <row r="12576" spans="1:7" ht="15.75">
      <c r="A12576" s="126"/>
      <c r="B12576" s="257"/>
      <c r="C12576" s="95"/>
      <c r="D12576" s="95"/>
      <c r="E12576" s="95"/>
      <c r="F12576" s="95"/>
      <c r="G12576" s="258"/>
    </row>
    <row r="12577" spans="1:7" ht="15.75">
      <c r="A12577" s="126"/>
      <c r="B12577" s="257"/>
      <c r="C12577" s="95"/>
      <c r="D12577" s="95"/>
      <c r="E12577" s="95"/>
      <c r="F12577" s="95"/>
      <c r="G12577" s="258"/>
    </row>
    <row r="12578" spans="1:7" ht="15.75">
      <c r="A12578" s="126"/>
      <c r="B12578" s="257"/>
      <c r="C12578" s="95"/>
      <c r="D12578" s="95"/>
      <c r="E12578" s="95"/>
      <c r="F12578" s="95"/>
      <c r="G12578" s="258"/>
    </row>
    <row r="12579" spans="1:7" ht="15.75">
      <c r="A12579" s="126"/>
      <c r="B12579" s="257"/>
      <c r="C12579" s="95"/>
      <c r="D12579" s="95"/>
      <c r="E12579" s="95"/>
      <c r="F12579" s="95"/>
      <c r="G12579" s="258"/>
    </row>
    <row r="12580" spans="1:7" ht="15.75">
      <c r="A12580" s="126"/>
      <c r="B12580" s="257"/>
      <c r="C12580" s="95"/>
      <c r="D12580" s="95"/>
      <c r="E12580" s="95"/>
      <c r="F12580" s="95"/>
      <c r="G12580" s="258"/>
    </row>
    <row r="12581" spans="1:7" ht="15.75">
      <c r="A12581" s="126"/>
      <c r="B12581" s="257"/>
      <c r="C12581" s="95"/>
      <c r="D12581" s="95"/>
      <c r="E12581" s="95"/>
      <c r="F12581" s="95"/>
      <c r="G12581" s="258"/>
    </row>
    <row r="12582" spans="1:7" ht="15.75">
      <c r="A12582" s="126"/>
      <c r="B12582" s="257"/>
      <c r="C12582" s="95"/>
      <c r="D12582" s="95"/>
      <c r="E12582" s="95"/>
      <c r="F12582" s="95"/>
      <c r="G12582" s="258"/>
    </row>
    <row r="12583" spans="1:7" ht="15.75">
      <c r="A12583" s="126"/>
      <c r="B12583" s="257"/>
      <c r="C12583" s="95"/>
      <c r="D12583" s="95"/>
      <c r="E12583" s="95"/>
      <c r="F12583" s="95"/>
      <c r="G12583" s="258"/>
    </row>
    <row r="12584" spans="1:7" ht="15.75">
      <c r="A12584" s="126"/>
      <c r="B12584" s="257"/>
      <c r="C12584" s="95"/>
      <c r="D12584" s="95"/>
      <c r="E12584" s="95"/>
      <c r="F12584" s="95"/>
      <c r="G12584" s="258"/>
    </row>
    <row r="12585" spans="1:7" ht="15.75">
      <c r="A12585" s="126"/>
      <c r="B12585" s="257"/>
      <c r="C12585" s="95"/>
      <c r="D12585" s="95"/>
      <c r="E12585" s="95"/>
      <c r="F12585" s="95"/>
      <c r="G12585" s="258"/>
    </row>
    <row r="12586" spans="1:7" ht="15.75">
      <c r="A12586" s="126"/>
      <c r="B12586" s="257"/>
      <c r="C12586" s="95"/>
      <c r="D12586" s="95"/>
      <c r="E12586" s="95"/>
      <c r="F12586" s="95"/>
      <c r="G12586" s="258"/>
    </row>
    <row r="12587" spans="1:7" ht="15.75">
      <c r="A12587" s="126"/>
      <c r="B12587" s="257"/>
      <c r="C12587" s="95"/>
      <c r="D12587" s="95"/>
      <c r="E12587" s="95"/>
      <c r="F12587" s="95"/>
      <c r="G12587" s="258"/>
    </row>
    <row r="12588" spans="1:7" ht="15.75">
      <c r="A12588" s="126"/>
      <c r="B12588" s="257"/>
      <c r="C12588" s="95"/>
      <c r="D12588" s="95"/>
      <c r="E12588" s="95"/>
      <c r="F12588" s="95"/>
      <c r="G12588" s="258"/>
    </row>
    <row r="12589" spans="1:7" ht="15.75">
      <c r="A12589" s="126"/>
      <c r="B12589" s="257"/>
      <c r="C12589" s="95"/>
      <c r="D12589" s="95"/>
      <c r="E12589" s="95"/>
      <c r="F12589" s="95"/>
      <c r="G12589" s="258"/>
    </row>
    <row r="12590" spans="1:7" ht="15.75">
      <c r="A12590" s="126"/>
      <c r="B12590" s="257"/>
      <c r="C12590" s="95"/>
      <c r="D12590" s="95"/>
      <c r="E12590" s="95"/>
      <c r="F12590" s="95"/>
      <c r="G12590" s="258"/>
    </row>
    <row r="12591" spans="1:7" ht="15.75">
      <c r="A12591" s="126"/>
      <c r="B12591" s="257"/>
      <c r="C12591" s="95"/>
      <c r="D12591" s="95"/>
      <c r="E12591" s="95"/>
      <c r="F12591" s="95"/>
      <c r="G12591" s="258"/>
    </row>
    <row r="12592" spans="1:7" ht="15.75">
      <c r="A12592" s="126"/>
      <c r="B12592" s="257"/>
      <c r="C12592" s="95"/>
      <c r="D12592" s="95"/>
      <c r="E12592" s="95"/>
      <c r="F12592" s="95"/>
      <c r="G12592" s="258"/>
    </row>
    <row r="12593" spans="1:7" ht="15.75">
      <c r="A12593" s="126"/>
      <c r="B12593" s="257"/>
      <c r="C12593" s="95"/>
      <c r="D12593" s="95"/>
      <c r="E12593" s="95"/>
      <c r="F12593" s="95"/>
      <c r="G12593" s="258"/>
    </row>
    <row r="12594" spans="1:7" ht="15.75">
      <c r="A12594" s="126"/>
      <c r="B12594" s="257"/>
      <c r="C12594" s="95"/>
      <c r="D12594" s="95"/>
      <c r="E12594" s="95"/>
      <c r="F12594" s="95"/>
      <c r="G12594" s="258"/>
    </row>
    <row r="12595" spans="1:7" ht="15.75">
      <c r="A12595" s="126"/>
      <c r="B12595" s="257"/>
      <c r="C12595" s="95"/>
      <c r="D12595" s="95"/>
      <c r="E12595" s="95"/>
      <c r="F12595" s="95"/>
      <c r="G12595" s="258"/>
    </row>
    <row r="12596" spans="1:7" ht="15.75">
      <c r="A12596" s="126"/>
      <c r="B12596" s="257"/>
      <c r="C12596" s="95"/>
      <c r="D12596" s="95"/>
      <c r="E12596" s="95"/>
      <c r="F12596" s="95"/>
      <c r="G12596" s="258"/>
    </row>
    <row r="12597" spans="1:7" ht="15.75">
      <c r="A12597" s="126"/>
      <c r="B12597" s="257"/>
      <c r="C12597" s="95"/>
      <c r="D12597" s="95"/>
      <c r="E12597" s="95"/>
      <c r="F12597" s="95"/>
      <c r="G12597" s="258"/>
    </row>
    <row r="12598" spans="1:7" ht="15.75">
      <c r="A12598" s="126"/>
      <c r="B12598" s="257"/>
      <c r="C12598" s="95"/>
      <c r="D12598" s="95"/>
      <c r="E12598" s="95"/>
      <c r="F12598" s="95"/>
      <c r="G12598" s="258"/>
    </row>
    <row r="12599" spans="1:7" ht="15.75">
      <c r="A12599" s="126"/>
      <c r="B12599" s="257"/>
      <c r="C12599" s="95"/>
      <c r="D12599" s="95"/>
      <c r="E12599" s="95"/>
      <c r="F12599" s="95"/>
      <c r="G12599" s="258"/>
    </row>
    <row r="12600" spans="1:7" ht="15.75">
      <c r="A12600" s="126"/>
      <c r="B12600" s="257"/>
      <c r="C12600" s="95"/>
      <c r="D12600" s="95"/>
      <c r="E12600" s="95"/>
      <c r="F12600" s="95"/>
      <c r="G12600" s="258"/>
    </row>
    <row r="12601" spans="1:7" ht="15.75">
      <c r="A12601" s="126"/>
      <c r="B12601" s="257"/>
      <c r="C12601" s="95"/>
      <c r="D12601" s="95"/>
      <c r="E12601" s="95"/>
      <c r="F12601" s="95"/>
      <c r="G12601" s="258"/>
    </row>
    <row r="12602" spans="1:7" ht="15.75">
      <c r="A12602" s="126"/>
      <c r="B12602" s="257"/>
      <c r="C12602" s="95"/>
      <c r="D12602" s="95"/>
      <c r="E12602" s="95"/>
      <c r="F12602" s="95"/>
      <c r="G12602" s="258"/>
    </row>
    <row r="12603" spans="1:7" ht="15.75">
      <c r="A12603" s="126"/>
      <c r="B12603" s="257"/>
      <c r="C12603" s="95"/>
      <c r="D12603" s="95"/>
      <c r="E12603" s="95"/>
      <c r="F12603" s="95"/>
      <c r="G12603" s="258"/>
    </row>
    <row r="12604" spans="1:7" ht="15.75">
      <c r="A12604" s="126"/>
      <c r="B12604" s="257"/>
      <c r="C12604" s="95"/>
      <c r="D12604" s="95"/>
      <c r="E12604" s="95"/>
      <c r="F12604" s="95"/>
      <c r="G12604" s="258"/>
    </row>
    <row r="12605" spans="1:7" ht="15.75">
      <c r="A12605" s="126"/>
      <c r="B12605" s="257"/>
      <c r="C12605" s="95"/>
      <c r="D12605" s="95"/>
      <c r="E12605" s="95"/>
      <c r="F12605" s="95"/>
      <c r="G12605" s="258"/>
    </row>
    <row r="12606" spans="1:7" ht="15.75">
      <c r="A12606" s="126"/>
      <c r="B12606" s="257"/>
      <c r="C12606" s="95"/>
      <c r="D12606" s="95"/>
      <c r="E12606" s="95"/>
      <c r="F12606" s="95"/>
      <c r="G12606" s="258"/>
    </row>
    <row r="12607" spans="1:7" ht="15.75">
      <c r="A12607" s="126"/>
      <c r="B12607" s="257"/>
      <c r="C12607" s="95"/>
      <c r="D12607" s="95"/>
      <c r="E12607" s="95"/>
      <c r="F12607" s="95"/>
      <c r="G12607" s="258"/>
    </row>
    <row r="12608" spans="1:7" ht="15.75">
      <c r="A12608" s="126"/>
      <c r="B12608" s="257"/>
      <c r="C12608" s="95"/>
      <c r="D12608" s="95"/>
      <c r="E12608" s="95"/>
      <c r="F12608" s="95"/>
      <c r="G12608" s="258"/>
    </row>
    <row r="12609" spans="1:7" ht="15.75">
      <c r="A12609" s="126"/>
      <c r="B12609" s="257"/>
      <c r="C12609" s="95"/>
      <c r="D12609" s="95"/>
      <c r="E12609" s="95"/>
      <c r="F12609" s="95"/>
      <c r="G12609" s="258"/>
    </row>
    <row r="12610" spans="1:7" ht="15.75">
      <c r="A12610" s="126"/>
      <c r="B12610" s="257"/>
      <c r="C12610" s="95"/>
      <c r="D12610" s="95"/>
      <c r="E12610" s="95"/>
      <c r="F12610" s="95"/>
      <c r="G12610" s="258"/>
    </row>
    <row r="12611" spans="1:7" ht="15.75">
      <c r="A12611" s="126"/>
      <c r="B12611" s="257"/>
      <c r="C12611" s="95"/>
      <c r="D12611" s="95"/>
      <c r="E12611" s="95"/>
      <c r="F12611" s="95"/>
      <c r="G12611" s="258"/>
    </row>
    <row r="12612" spans="1:7" ht="15.75">
      <c r="A12612" s="126"/>
      <c r="B12612" s="257"/>
      <c r="C12612" s="95"/>
      <c r="D12612" s="95"/>
      <c r="E12612" s="95"/>
      <c r="F12612" s="95"/>
      <c r="G12612" s="258"/>
    </row>
    <row r="12613" spans="1:7" ht="15.75">
      <c r="A12613" s="126"/>
      <c r="B12613" s="257"/>
      <c r="C12613" s="95"/>
      <c r="D12613" s="95"/>
      <c r="E12613" s="95"/>
      <c r="F12613" s="95"/>
      <c r="G12613" s="258"/>
    </row>
    <row r="12614" spans="1:7" ht="15.75">
      <c r="A12614" s="126"/>
      <c r="B12614" s="257"/>
      <c r="C12614" s="95"/>
      <c r="D12614" s="95"/>
      <c r="E12614" s="95"/>
      <c r="F12614" s="95"/>
      <c r="G12614" s="258"/>
    </row>
    <row r="12615" spans="1:7" ht="15.75">
      <c r="A12615" s="126"/>
      <c r="B12615" s="257"/>
      <c r="C12615" s="95"/>
      <c r="D12615" s="95"/>
      <c r="E12615" s="95"/>
      <c r="F12615" s="95"/>
      <c r="G12615" s="258"/>
    </row>
    <row r="12616" spans="1:7" ht="15.75">
      <c r="A12616" s="126"/>
      <c r="B12616" s="257"/>
      <c r="C12616" s="95"/>
      <c r="D12616" s="95"/>
      <c r="E12616" s="95"/>
      <c r="F12616" s="95"/>
      <c r="G12616" s="258"/>
    </row>
    <row r="12617" spans="1:7" ht="15.75">
      <c r="A12617" s="126"/>
      <c r="B12617" s="257"/>
      <c r="C12617" s="95"/>
      <c r="D12617" s="95"/>
      <c r="E12617" s="95"/>
      <c r="F12617" s="95"/>
      <c r="G12617" s="258"/>
    </row>
    <row r="12618" spans="1:7" ht="15.75">
      <c r="A12618" s="126"/>
      <c r="B12618" s="257"/>
      <c r="C12618" s="95"/>
      <c r="D12618" s="95"/>
      <c r="E12618" s="95"/>
      <c r="F12618" s="95"/>
      <c r="G12618" s="258"/>
    </row>
    <row r="12619" spans="1:7" ht="15.75">
      <c r="A12619" s="126"/>
      <c r="B12619" s="257"/>
      <c r="C12619" s="95"/>
      <c r="D12619" s="95"/>
      <c r="E12619" s="95"/>
      <c r="F12619" s="95"/>
      <c r="G12619" s="258"/>
    </row>
    <row r="12620" spans="1:7" ht="15.75">
      <c r="A12620" s="126"/>
      <c r="B12620" s="257"/>
      <c r="C12620" s="95"/>
      <c r="D12620" s="95"/>
      <c r="E12620" s="95"/>
      <c r="F12620" s="95"/>
      <c r="G12620" s="258"/>
    </row>
    <row r="12621" spans="1:7" ht="15.75">
      <c r="A12621" s="126"/>
      <c r="B12621" s="257"/>
      <c r="C12621" s="95"/>
      <c r="D12621" s="95"/>
      <c r="E12621" s="95"/>
      <c r="F12621" s="95"/>
      <c r="G12621" s="258"/>
    </row>
    <row r="12622" spans="1:7" ht="15.75">
      <c r="A12622" s="126"/>
      <c r="B12622" s="257"/>
      <c r="C12622" s="95"/>
      <c r="D12622" s="95"/>
      <c r="E12622" s="95"/>
      <c r="F12622" s="95"/>
      <c r="G12622" s="258"/>
    </row>
    <row r="12623" spans="1:7" ht="15.75">
      <c r="A12623" s="126"/>
      <c r="B12623" s="257"/>
      <c r="C12623" s="95"/>
      <c r="D12623" s="95"/>
      <c r="E12623" s="95"/>
      <c r="F12623" s="95"/>
      <c r="G12623" s="258"/>
    </row>
    <row r="12624" spans="1:7" ht="15.75">
      <c r="A12624" s="126"/>
      <c r="B12624" s="257"/>
      <c r="C12624" s="95"/>
      <c r="D12624" s="95"/>
      <c r="E12624" s="95"/>
      <c r="F12624" s="95"/>
      <c r="G12624" s="258"/>
    </row>
    <row r="12625" spans="1:7" ht="15.75">
      <c r="A12625" s="126"/>
      <c r="B12625" s="257"/>
      <c r="C12625" s="95"/>
      <c r="D12625" s="95"/>
      <c r="E12625" s="95"/>
      <c r="F12625" s="95"/>
      <c r="G12625" s="258"/>
    </row>
    <row r="12626" spans="1:7" ht="15.75">
      <c r="A12626" s="126"/>
      <c r="B12626" s="257"/>
      <c r="C12626" s="95"/>
      <c r="D12626" s="95"/>
      <c r="E12626" s="95"/>
      <c r="F12626" s="95"/>
      <c r="G12626" s="258"/>
    </row>
    <row r="12627" spans="1:7" ht="15.75">
      <c r="A12627" s="126"/>
      <c r="B12627" s="257"/>
      <c r="C12627" s="95"/>
      <c r="D12627" s="95"/>
      <c r="E12627" s="95"/>
      <c r="F12627" s="95"/>
      <c r="G12627" s="258"/>
    </row>
    <row r="12628" spans="1:7" ht="15.75">
      <c r="A12628" s="126"/>
      <c r="B12628" s="257"/>
      <c r="C12628" s="95"/>
      <c r="D12628" s="95"/>
      <c r="E12628" s="95"/>
      <c r="F12628" s="95"/>
      <c r="G12628" s="258"/>
    </row>
    <row r="12629" spans="1:7" ht="15.75">
      <c r="A12629" s="126"/>
      <c r="B12629" s="257"/>
      <c r="C12629" s="95"/>
      <c r="D12629" s="95"/>
      <c r="E12629" s="95"/>
      <c r="F12629" s="95"/>
      <c r="G12629" s="258"/>
    </row>
    <row r="12630" spans="1:7" ht="15.75">
      <c r="A12630" s="126"/>
      <c r="B12630" s="257"/>
      <c r="C12630" s="95"/>
      <c r="D12630" s="95"/>
      <c r="E12630" s="95"/>
      <c r="F12630" s="95"/>
      <c r="G12630" s="258"/>
    </row>
    <row r="12631" spans="1:7" ht="15.75">
      <c r="A12631" s="126"/>
      <c r="B12631" s="257"/>
      <c r="C12631" s="95"/>
      <c r="D12631" s="95"/>
      <c r="E12631" s="95"/>
      <c r="F12631" s="95"/>
      <c r="G12631" s="258"/>
    </row>
    <row r="12632" spans="1:7" ht="15.75">
      <c r="A12632" s="126"/>
      <c r="B12632" s="257"/>
      <c r="C12632" s="95"/>
      <c r="D12632" s="95"/>
      <c r="E12632" s="95"/>
      <c r="F12632" s="95"/>
      <c r="G12632" s="258"/>
    </row>
    <row r="12633" spans="1:7" ht="15.75">
      <c r="A12633" s="126"/>
      <c r="B12633" s="257"/>
      <c r="C12633" s="95"/>
      <c r="D12633" s="95"/>
      <c r="E12633" s="95"/>
      <c r="F12633" s="95"/>
      <c r="G12633" s="258"/>
    </row>
    <row r="12634" spans="1:7" ht="15.75">
      <c r="A12634" s="126"/>
      <c r="B12634" s="257"/>
      <c r="C12634" s="95"/>
      <c r="D12634" s="95"/>
      <c r="E12634" s="95"/>
      <c r="F12634" s="95"/>
      <c r="G12634" s="258"/>
    </row>
    <row r="12635" spans="1:7" ht="15.75">
      <c r="A12635" s="126"/>
      <c r="B12635" s="257"/>
      <c r="C12635" s="95"/>
      <c r="D12635" s="95"/>
      <c r="E12635" s="95"/>
      <c r="F12635" s="95"/>
      <c r="G12635" s="258"/>
    </row>
    <row r="12636" spans="1:7" ht="15.75">
      <c r="A12636" s="126"/>
      <c r="B12636" s="257"/>
      <c r="C12636" s="95"/>
      <c r="D12636" s="95"/>
      <c r="E12636" s="95"/>
      <c r="F12636" s="95"/>
      <c r="G12636" s="258"/>
    </row>
    <row r="12637" spans="1:7" ht="15.75">
      <c r="A12637" s="126"/>
      <c r="B12637" s="257"/>
      <c r="C12637" s="95"/>
      <c r="D12637" s="95"/>
      <c r="E12637" s="95"/>
      <c r="F12637" s="95"/>
      <c r="G12637" s="258"/>
    </row>
    <row r="12638" spans="1:7" ht="15.75">
      <c r="A12638" s="126"/>
      <c r="B12638" s="257"/>
      <c r="C12638" s="95"/>
      <c r="D12638" s="95"/>
      <c r="E12638" s="95"/>
      <c r="F12638" s="95"/>
      <c r="G12638" s="258"/>
    </row>
    <row r="12639" spans="1:7" ht="15.75">
      <c r="A12639" s="126"/>
      <c r="B12639" s="257"/>
      <c r="C12639" s="95"/>
      <c r="D12639" s="95"/>
      <c r="E12639" s="95"/>
      <c r="F12639" s="95"/>
      <c r="G12639" s="258"/>
    </row>
    <row r="12640" spans="1:7" ht="15.75">
      <c r="A12640" s="126"/>
      <c r="B12640" s="257"/>
      <c r="C12640" s="95"/>
      <c r="D12640" s="95"/>
      <c r="E12640" s="95"/>
      <c r="F12640" s="95"/>
      <c r="G12640" s="258"/>
    </row>
    <row r="12641" spans="1:7" ht="15.75">
      <c r="A12641" s="126"/>
      <c r="B12641" s="257"/>
      <c r="C12641" s="95"/>
      <c r="D12641" s="95"/>
      <c r="E12641" s="95"/>
      <c r="F12641" s="95"/>
      <c r="G12641" s="258"/>
    </row>
    <row r="12642" spans="1:7" ht="15.75">
      <c r="A12642" s="126"/>
      <c r="B12642" s="257"/>
      <c r="C12642" s="95"/>
      <c r="D12642" s="95"/>
      <c r="E12642" s="95"/>
      <c r="F12642" s="95"/>
      <c r="G12642" s="258"/>
    </row>
    <row r="12643" spans="1:7" ht="15.75">
      <c r="A12643" s="126"/>
      <c r="B12643" s="257"/>
      <c r="C12643" s="95"/>
      <c r="D12643" s="95"/>
      <c r="E12643" s="95"/>
      <c r="F12643" s="95"/>
      <c r="G12643" s="258"/>
    </row>
    <row r="12644" spans="1:7" ht="15.75">
      <c r="A12644" s="126"/>
      <c r="B12644" s="257"/>
      <c r="C12644" s="95"/>
      <c r="D12644" s="95"/>
      <c r="E12644" s="95"/>
      <c r="F12644" s="95"/>
      <c r="G12644" s="258"/>
    </row>
    <row r="12645" spans="1:7" ht="15.75">
      <c r="A12645" s="126"/>
      <c r="B12645" s="257"/>
      <c r="C12645" s="95"/>
      <c r="D12645" s="95"/>
      <c r="E12645" s="95"/>
      <c r="F12645" s="95"/>
      <c r="G12645" s="258"/>
    </row>
    <row r="12646" spans="1:7" ht="15.75">
      <c r="A12646" s="126"/>
      <c r="B12646" s="257"/>
      <c r="C12646" s="95"/>
      <c r="D12646" s="95"/>
      <c r="E12646" s="95"/>
      <c r="F12646" s="95"/>
      <c r="G12646" s="258"/>
    </row>
    <row r="12647" spans="1:7" ht="15.75">
      <c r="A12647" s="126"/>
      <c r="B12647" s="257"/>
      <c r="C12647" s="95"/>
      <c r="D12647" s="95"/>
      <c r="E12647" s="95"/>
      <c r="F12647" s="95"/>
      <c r="G12647" s="258"/>
    </row>
    <row r="12648" spans="1:7" ht="15.75">
      <c r="A12648" s="126"/>
      <c r="B12648" s="257"/>
      <c r="C12648" s="95"/>
      <c r="D12648" s="95"/>
      <c r="E12648" s="95"/>
      <c r="F12648" s="95"/>
      <c r="G12648" s="258"/>
    </row>
    <row r="12649" spans="1:7" ht="15.75">
      <c r="A12649" s="126"/>
      <c r="B12649" s="257"/>
      <c r="C12649" s="95"/>
      <c r="D12649" s="95"/>
      <c r="E12649" s="95"/>
      <c r="F12649" s="95"/>
      <c r="G12649" s="258"/>
    </row>
    <row r="12650" spans="1:7" ht="15.75">
      <c r="A12650" s="126"/>
      <c r="B12650" s="257"/>
      <c r="C12650" s="95"/>
      <c r="D12650" s="95"/>
      <c r="E12650" s="95"/>
      <c r="F12650" s="95"/>
      <c r="G12650" s="258"/>
    </row>
    <row r="12651" spans="1:7" ht="15.75">
      <c r="A12651" s="126"/>
      <c r="B12651" s="257"/>
      <c r="C12651" s="95"/>
      <c r="D12651" s="95"/>
      <c r="E12651" s="95"/>
      <c r="F12651" s="95"/>
      <c r="G12651" s="258"/>
    </row>
    <row r="12652" spans="1:7" ht="15.75">
      <c r="A12652" s="126"/>
      <c r="B12652" s="257"/>
      <c r="C12652" s="95"/>
      <c r="D12652" s="95"/>
      <c r="E12652" s="95"/>
      <c r="F12652" s="95"/>
      <c r="G12652" s="258"/>
    </row>
    <row r="12653" spans="1:7" ht="15.75">
      <c r="A12653" s="126"/>
      <c r="B12653" s="257"/>
      <c r="C12653" s="95"/>
      <c r="D12653" s="95"/>
      <c r="E12653" s="95"/>
      <c r="F12653" s="95"/>
      <c r="G12653" s="258"/>
    </row>
    <row r="12654" spans="1:7" ht="15.75">
      <c r="A12654" s="126"/>
      <c r="B12654" s="257"/>
      <c r="C12654" s="95"/>
      <c r="D12654" s="95"/>
      <c r="E12654" s="95"/>
      <c r="F12654" s="95"/>
      <c r="G12654" s="258"/>
    </row>
    <row r="12655" spans="1:7" ht="15.75">
      <c r="A12655" s="126"/>
      <c r="B12655" s="257"/>
      <c r="C12655" s="95"/>
      <c r="D12655" s="95"/>
      <c r="E12655" s="95"/>
      <c r="F12655" s="95"/>
      <c r="G12655" s="258"/>
    </row>
    <row r="12656" spans="1:7" ht="15.75">
      <c r="A12656" s="126"/>
      <c r="B12656" s="257"/>
      <c r="C12656" s="95"/>
      <c r="D12656" s="95"/>
      <c r="E12656" s="95"/>
      <c r="F12656" s="95"/>
      <c r="G12656" s="258"/>
    </row>
    <row r="12657" spans="1:7" ht="15.75">
      <c r="A12657" s="126"/>
      <c r="B12657" s="257"/>
      <c r="C12657" s="95"/>
      <c r="D12657" s="95"/>
      <c r="E12657" s="95"/>
      <c r="F12657" s="95"/>
      <c r="G12657" s="258"/>
    </row>
    <row r="12658" spans="1:7" ht="15.75">
      <c r="A12658" s="126"/>
      <c r="B12658" s="257"/>
      <c r="C12658" s="95"/>
      <c r="D12658" s="95"/>
      <c r="E12658" s="95"/>
      <c r="F12658" s="95"/>
      <c r="G12658" s="258"/>
    </row>
    <row r="12659" spans="1:7" ht="15.75">
      <c r="A12659" s="126"/>
      <c r="B12659" s="257"/>
      <c r="C12659" s="95"/>
      <c r="D12659" s="95"/>
      <c r="E12659" s="95"/>
      <c r="F12659" s="95"/>
      <c r="G12659" s="258"/>
    </row>
    <row r="12660" spans="1:7" ht="15.75">
      <c r="A12660" s="126"/>
      <c r="B12660" s="257"/>
      <c r="C12660" s="95"/>
      <c r="D12660" s="95"/>
      <c r="E12660" s="95"/>
      <c r="F12660" s="95"/>
      <c r="G12660" s="258"/>
    </row>
    <row r="12661" spans="1:7" ht="15.75">
      <c r="A12661" s="126"/>
      <c r="B12661" s="257"/>
      <c r="C12661" s="95"/>
      <c r="D12661" s="95"/>
      <c r="E12661" s="95"/>
      <c r="F12661" s="95"/>
      <c r="G12661" s="258"/>
    </row>
    <row r="12662" spans="1:7" ht="15.75">
      <c r="A12662" s="126"/>
      <c r="B12662" s="257"/>
      <c r="C12662" s="95"/>
      <c r="D12662" s="95"/>
      <c r="E12662" s="95"/>
      <c r="F12662" s="95"/>
      <c r="G12662" s="258"/>
    </row>
    <row r="12663" spans="1:7" ht="15.75">
      <c r="A12663" s="126"/>
      <c r="B12663" s="257"/>
      <c r="C12663" s="95"/>
      <c r="D12663" s="95"/>
      <c r="E12663" s="95"/>
      <c r="F12663" s="95"/>
      <c r="G12663" s="258"/>
    </row>
    <row r="12664" spans="1:7" ht="15.75">
      <c r="A12664" s="126"/>
      <c r="B12664" s="257"/>
      <c r="C12664" s="95"/>
      <c r="D12664" s="95"/>
      <c r="E12664" s="95"/>
      <c r="F12664" s="95"/>
      <c r="G12664" s="258"/>
    </row>
    <row r="12665" spans="1:7" ht="15.75">
      <c r="A12665" s="126"/>
      <c r="B12665" s="257"/>
      <c r="C12665" s="95"/>
      <c r="D12665" s="95"/>
      <c r="E12665" s="95"/>
      <c r="F12665" s="95"/>
      <c r="G12665" s="258"/>
    </row>
    <row r="12666" spans="1:7" ht="15.75">
      <c r="A12666" s="126"/>
      <c r="B12666" s="257"/>
      <c r="C12666" s="95"/>
      <c r="D12666" s="95"/>
      <c r="E12666" s="95"/>
      <c r="F12666" s="95"/>
      <c r="G12666" s="258"/>
    </row>
    <row r="12667" spans="1:7" ht="15.75">
      <c r="A12667" s="126"/>
      <c r="B12667" s="257"/>
      <c r="C12667" s="95"/>
      <c r="D12667" s="95"/>
      <c r="E12667" s="95"/>
      <c r="F12667" s="95"/>
      <c r="G12667" s="258"/>
    </row>
    <row r="12668" spans="1:7" ht="15.75">
      <c r="A12668" s="126"/>
      <c r="B12668" s="257"/>
      <c r="C12668" s="95"/>
      <c r="D12668" s="95"/>
      <c r="E12668" s="95"/>
      <c r="F12668" s="95"/>
      <c r="G12668" s="258"/>
    </row>
    <row r="12669" spans="1:7" ht="15.75">
      <c r="A12669" s="126"/>
      <c r="B12669" s="257"/>
      <c r="C12669" s="95"/>
      <c r="D12669" s="95"/>
      <c r="E12669" s="95"/>
      <c r="F12669" s="95"/>
      <c r="G12669" s="258"/>
    </row>
    <row r="12670" spans="1:7" ht="15.75">
      <c r="A12670" s="126"/>
      <c r="B12670" s="257"/>
      <c r="C12670" s="95"/>
      <c r="D12670" s="95"/>
      <c r="E12670" s="95"/>
      <c r="F12670" s="95"/>
      <c r="G12670" s="258"/>
    </row>
    <row r="12671" spans="1:7" ht="15.75">
      <c r="A12671" s="126"/>
      <c r="B12671" s="257"/>
      <c r="C12671" s="95"/>
      <c r="D12671" s="95"/>
      <c r="E12671" s="95"/>
      <c r="F12671" s="95"/>
      <c r="G12671" s="258"/>
    </row>
    <row r="12672" spans="1:7" ht="15.75">
      <c r="A12672" s="126"/>
      <c r="B12672" s="257"/>
      <c r="C12672" s="95"/>
      <c r="D12672" s="95"/>
      <c r="E12672" s="95"/>
      <c r="F12672" s="95"/>
      <c r="G12672" s="258"/>
    </row>
    <row r="12673" spans="1:7" ht="15.75">
      <c r="A12673" s="126"/>
      <c r="B12673" s="257"/>
      <c r="C12673" s="95"/>
      <c r="D12673" s="95"/>
      <c r="E12673" s="95"/>
      <c r="F12673" s="95"/>
      <c r="G12673" s="258"/>
    </row>
    <row r="12674" spans="1:7" ht="15.75">
      <c r="A12674" s="126"/>
      <c r="B12674" s="257"/>
      <c r="C12674" s="95"/>
      <c r="D12674" s="95"/>
      <c r="E12674" s="95"/>
      <c r="F12674" s="95"/>
      <c r="G12674" s="258"/>
    </row>
    <row r="12675" spans="1:7" ht="15.75">
      <c r="A12675" s="126"/>
      <c r="B12675" s="257"/>
      <c r="C12675" s="95"/>
      <c r="D12675" s="95"/>
      <c r="E12675" s="95"/>
      <c r="F12675" s="95"/>
      <c r="G12675" s="258"/>
    </row>
    <row r="12676" spans="1:7" ht="15.75">
      <c r="A12676" s="126"/>
      <c r="B12676" s="257"/>
      <c r="C12676" s="95"/>
      <c r="D12676" s="95"/>
      <c r="E12676" s="95"/>
      <c r="F12676" s="95"/>
      <c r="G12676" s="258"/>
    </row>
    <row r="12677" spans="1:7" ht="15.75">
      <c r="A12677" s="126"/>
      <c r="B12677" s="257"/>
      <c r="C12677" s="95"/>
      <c r="D12677" s="95"/>
      <c r="E12677" s="95"/>
      <c r="F12677" s="95"/>
      <c r="G12677" s="258"/>
    </row>
    <row r="12678" spans="1:7" ht="15.75">
      <c r="A12678" s="126"/>
      <c r="B12678" s="257"/>
      <c r="C12678" s="95"/>
      <c r="D12678" s="95"/>
      <c r="E12678" s="95"/>
      <c r="F12678" s="95"/>
      <c r="G12678" s="258"/>
    </row>
    <row r="12679" spans="1:7" ht="15.75">
      <c r="A12679" s="126"/>
      <c r="B12679" s="257"/>
      <c r="C12679" s="95"/>
      <c r="D12679" s="95"/>
      <c r="E12679" s="95"/>
      <c r="F12679" s="95"/>
      <c r="G12679" s="258"/>
    </row>
    <row r="12680" spans="1:7" ht="15.75">
      <c r="A12680" s="126"/>
      <c r="B12680" s="257"/>
      <c r="C12680" s="95"/>
      <c r="D12680" s="95"/>
      <c r="E12680" s="95"/>
      <c r="F12680" s="95"/>
      <c r="G12680" s="258"/>
    </row>
    <row r="12681" spans="1:7" ht="15.75">
      <c r="A12681" s="126"/>
      <c r="B12681" s="257"/>
      <c r="C12681" s="95"/>
      <c r="D12681" s="95"/>
      <c r="E12681" s="95"/>
      <c r="F12681" s="95"/>
      <c r="G12681" s="258"/>
    </row>
    <row r="12682" spans="1:7" ht="15.75">
      <c r="A12682" s="126"/>
      <c r="B12682" s="257"/>
      <c r="C12682" s="95"/>
      <c r="D12682" s="95"/>
      <c r="E12682" s="95"/>
      <c r="F12682" s="95"/>
      <c r="G12682" s="258"/>
    </row>
    <row r="12683" spans="1:7" ht="15.75">
      <c r="A12683" s="126"/>
      <c r="B12683" s="257"/>
      <c r="C12683" s="95"/>
      <c r="D12683" s="95"/>
      <c r="E12683" s="95"/>
      <c r="F12683" s="95"/>
      <c r="G12683" s="258"/>
    </row>
    <row r="12684" spans="1:7" ht="15.75">
      <c r="A12684" s="126"/>
      <c r="B12684" s="257"/>
      <c r="C12684" s="95"/>
      <c r="D12684" s="95"/>
      <c r="E12684" s="95"/>
      <c r="F12684" s="95"/>
      <c r="G12684" s="258"/>
    </row>
    <row r="12685" spans="1:7" ht="15.75">
      <c r="A12685" s="126"/>
      <c r="B12685" s="257"/>
      <c r="C12685" s="95"/>
      <c r="D12685" s="95"/>
      <c r="E12685" s="95"/>
      <c r="F12685" s="95"/>
      <c r="G12685" s="258"/>
    </row>
    <row r="12686" spans="1:7" ht="15.75">
      <c r="A12686" s="126"/>
      <c r="B12686" s="257"/>
      <c r="C12686" s="95"/>
      <c r="D12686" s="95"/>
      <c r="E12686" s="95"/>
      <c r="F12686" s="95"/>
      <c r="G12686" s="258"/>
    </row>
    <row r="12687" spans="1:7" ht="15.75">
      <c r="A12687" s="126"/>
      <c r="B12687" s="257"/>
      <c r="C12687" s="95"/>
      <c r="D12687" s="95"/>
      <c r="E12687" s="95"/>
      <c r="F12687" s="95"/>
      <c r="G12687" s="258"/>
    </row>
    <row r="12688" spans="1:7" ht="15.75">
      <c r="A12688" s="126"/>
      <c r="B12688" s="257"/>
      <c r="C12688" s="95"/>
      <c r="D12688" s="95"/>
      <c r="E12688" s="95"/>
      <c r="F12688" s="95"/>
      <c r="G12688" s="258"/>
    </row>
    <row r="12689" spans="1:7" ht="15.75">
      <c r="A12689" s="126"/>
      <c r="B12689" s="257"/>
      <c r="C12689" s="95"/>
      <c r="D12689" s="95"/>
      <c r="E12689" s="95"/>
      <c r="F12689" s="95"/>
      <c r="G12689" s="258"/>
    </row>
    <row r="12690" spans="1:7" ht="15.75">
      <c r="A12690" s="126"/>
      <c r="B12690" s="257"/>
      <c r="C12690" s="95"/>
      <c r="D12690" s="95"/>
      <c r="E12690" s="95"/>
      <c r="F12690" s="95"/>
      <c r="G12690" s="258"/>
    </row>
    <row r="12691" spans="1:7" ht="15.75">
      <c r="A12691" s="126"/>
      <c r="B12691" s="257"/>
      <c r="C12691" s="95"/>
      <c r="D12691" s="95"/>
      <c r="E12691" s="95"/>
      <c r="F12691" s="95"/>
      <c r="G12691" s="258"/>
    </row>
    <row r="12692" spans="1:7" ht="15.75">
      <c r="A12692" s="126"/>
      <c r="B12692" s="257"/>
      <c r="C12692" s="95"/>
      <c r="D12692" s="95"/>
      <c r="E12692" s="95"/>
      <c r="F12692" s="95"/>
      <c r="G12692" s="258"/>
    </row>
    <row r="12693" spans="1:7" ht="15.75">
      <c r="A12693" s="126"/>
      <c r="B12693" s="257"/>
      <c r="C12693" s="95"/>
      <c r="D12693" s="95"/>
      <c r="E12693" s="95"/>
      <c r="F12693" s="95"/>
      <c r="G12693" s="258"/>
    </row>
    <row r="12694" spans="1:7" ht="15.75">
      <c r="A12694" s="126"/>
      <c r="B12694" s="257"/>
      <c r="C12694" s="95"/>
      <c r="D12694" s="95"/>
      <c r="E12694" s="95"/>
      <c r="F12694" s="95"/>
      <c r="G12694" s="258"/>
    </row>
    <row r="12695" spans="1:7" ht="15.75">
      <c r="A12695" s="126"/>
      <c r="B12695" s="257"/>
      <c r="C12695" s="95"/>
      <c r="D12695" s="95"/>
      <c r="E12695" s="95"/>
      <c r="F12695" s="95"/>
      <c r="G12695" s="258"/>
    </row>
    <row r="12696" spans="1:7" ht="15.75">
      <c r="A12696" s="126"/>
      <c r="B12696" s="257"/>
      <c r="C12696" s="95"/>
      <c r="D12696" s="95"/>
      <c r="E12696" s="95"/>
      <c r="F12696" s="95"/>
      <c r="G12696" s="258"/>
    </row>
    <row r="12697" spans="1:7" ht="15.75">
      <c r="A12697" s="126"/>
      <c r="B12697" s="257"/>
      <c r="C12697" s="95"/>
      <c r="D12697" s="95"/>
      <c r="E12697" s="95"/>
      <c r="F12697" s="95"/>
      <c r="G12697" s="258"/>
    </row>
    <row r="12698" spans="1:7" ht="15.75">
      <c r="A12698" s="126"/>
      <c r="B12698" s="257"/>
      <c r="C12698" s="95"/>
      <c r="D12698" s="95"/>
      <c r="E12698" s="95"/>
      <c r="F12698" s="95"/>
      <c r="G12698" s="258"/>
    </row>
    <row r="12699" spans="1:7" ht="15.75">
      <c r="A12699" s="126"/>
      <c r="B12699" s="257"/>
      <c r="C12699" s="95"/>
      <c r="D12699" s="95"/>
      <c r="E12699" s="95"/>
      <c r="F12699" s="95"/>
      <c r="G12699" s="258"/>
    </row>
    <row r="12700" spans="1:7" ht="15.75">
      <c r="A12700" s="126"/>
      <c r="B12700" s="257"/>
      <c r="C12700" s="95"/>
      <c r="D12700" s="95"/>
      <c r="E12700" s="95"/>
      <c r="F12700" s="95"/>
      <c r="G12700" s="258"/>
    </row>
    <row r="12701" spans="1:7" ht="15.75">
      <c r="A12701" s="126"/>
      <c r="B12701" s="257"/>
      <c r="C12701" s="95"/>
      <c r="D12701" s="95"/>
      <c r="E12701" s="95"/>
      <c r="F12701" s="95"/>
      <c r="G12701" s="258"/>
    </row>
    <row r="12702" spans="1:7" ht="15.75">
      <c r="A12702" s="126"/>
      <c r="B12702" s="257"/>
      <c r="C12702" s="95"/>
      <c r="D12702" s="95"/>
      <c r="E12702" s="95"/>
      <c r="F12702" s="95"/>
      <c r="G12702" s="258"/>
    </row>
    <row r="12703" spans="1:7" ht="15.75">
      <c r="A12703" s="126"/>
      <c r="B12703" s="257"/>
      <c r="C12703" s="95"/>
      <c r="D12703" s="95"/>
      <c r="E12703" s="95"/>
      <c r="F12703" s="95"/>
      <c r="G12703" s="258"/>
    </row>
    <row r="12704" spans="1:7" ht="15.75">
      <c r="A12704" s="126"/>
      <c r="B12704" s="257"/>
      <c r="C12704" s="95"/>
      <c r="D12704" s="95"/>
      <c r="E12704" s="95"/>
      <c r="F12704" s="95"/>
      <c r="G12704" s="258"/>
    </row>
    <row r="12705" spans="1:7" ht="15.75">
      <c r="A12705" s="126"/>
      <c r="B12705" s="257"/>
      <c r="C12705" s="95"/>
      <c r="D12705" s="95"/>
      <c r="E12705" s="95"/>
      <c r="F12705" s="95"/>
      <c r="G12705" s="258"/>
    </row>
    <row r="12706" spans="1:7" ht="15.75">
      <c r="A12706" s="126"/>
      <c r="B12706" s="257"/>
      <c r="C12706" s="95"/>
      <c r="D12706" s="95"/>
      <c r="E12706" s="95"/>
      <c r="F12706" s="95"/>
      <c r="G12706" s="258"/>
    </row>
    <row r="12707" spans="1:7" ht="15.75">
      <c r="A12707" s="126"/>
      <c r="B12707" s="257"/>
      <c r="C12707" s="95"/>
      <c r="D12707" s="95"/>
      <c r="E12707" s="95"/>
      <c r="F12707" s="95"/>
      <c r="G12707" s="258"/>
    </row>
    <row r="12708" spans="1:7" ht="15.75">
      <c r="A12708" s="126"/>
      <c r="B12708" s="257"/>
      <c r="C12708" s="95"/>
      <c r="D12708" s="95"/>
      <c r="E12708" s="95"/>
      <c r="F12708" s="95"/>
      <c r="G12708" s="258"/>
    </row>
    <row r="12709" spans="1:7" ht="15.75">
      <c r="A12709" s="126"/>
      <c r="B12709" s="257"/>
      <c r="C12709" s="95"/>
      <c r="D12709" s="95"/>
      <c r="E12709" s="95"/>
      <c r="F12709" s="95"/>
      <c r="G12709" s="258"/>
    </row>
    <row r="12710" spans="1:7" ht="15.75">
      <c r="A12710" s="126"/>
      <c r="B12710" s="257"/>
      <c r="C12710" s="95"/>
      <c r="D12710" s="95"/>
      <c r="E12710" s="95"/>
      <c r="F12710" s="95"/>
      <c r="G12710" s="258"/>
    </row>
    <row r="12711" spans="1:7" ht="15.75">
      <c r="A12711" s="126"/>
      <c r="B12711" s="257"/>
      <c r="C12711" s="95"/>
      <c r="D12711" s="95"/>
      <c r="E12711" s="95"/>
      <c r="F12711" s="95"/>
      <c r="G12711" s="258"/>
    </row>
    <row r="12712" spans="1:7" ht="15.75">
      <c r="A12712" s="126"/>
      <c r="B12712" s="257"/>
      <c r="C12712" s="95"/>
      <c r="D12712" s="95"/>
      <c r="E12712" s="95"/>
      <c r="F12712" s="95"/>
      <c r="G12712" s="258"/>
    </row>
    <row r="12713" spans="1:7" ht="15.75">
      <c r="A12713" s="126"/>
      <c r="B12713" s="257"/>
      <c r="C12713" s="95"/>
      <c r="D12713" s="95"/>
      <c r="E12713" s="95"/>
      <c r="F12713" s="95"/>
      <c r="G12713" s="258"/>
    </row>
    <row r="12714" spans="1:7" ht="15.75">
      <c r="A12714" s="126"/>
      <c r="B12714" s="257"/>
      <c r="C12714" s="95"/>
      <c r="D12714" s="95"/>
      <c r="E12714" s="95"/>
      <c r="F12714" s="95"/>
      <c r="G12714" s="258"/>
    </row>
    <row r="12715" spans="1:7" ht="15.75">
      <c r="A12715" s="126"/>
      <c r="B12715" s="257"/>
      <c r="C12715" s="95"/>
      <c r="D12715" s="95"/>
      <c r="E12715" s="95"/>
      <c r="F12715" s="95"/>
      <c r="G12715" s="258"/>
    </row>
    <row r="12716" spans="1:7" ht="15.75">
      <c r="A12716" s="126"/>
      <c r="B12716" s="257"/>
      <c r="C12716" s="95"/>
      <c r="D12716" s="95"/>
      <c r="E12716" s="95"/>
      <c r="F12716" s="95"/>
      <c r="G12716" s="258"/>
    </row>
    <row r="12717" spans="1:7" ht="15.75">
      <c r="A12717" s="126"/>
      <c r="B12717" s="257"/>
      <c r="C12717" s="95"/>
      <c r="D12717" s="95"/>
      <c r="E12717" s="95"/>
      <c r="F12717" s="95"/>
      <c r="G12717" s="258"/>
    </row>
    <row r="12718" spans="1:7" ht="15.75">
      <c r="A12718" s="126"/>
      <c r="B12718" s="257"/>
      <c r="C12718" s="95"/>
      <c r="D12718" s="95"/>
      <c r="E12718" s="95"/>
      <c r="F12718" s="95"/>
      <c r="G12718" s="258"/>
    </row>
    <row r="12719" spans="1:7" ht="15.75">
      <c r="A12719" s="126"/>
      <c r="B12719" s="257"/>
      <c r="C12719" s="95"/>
      <c r="D12719" s="95"/>
      <c r="E12719" s="95"/>
      <c r="F12719" s="95"/>
      <c r="G12719" s="258"/>
    </row>
    <row r="12720" spans="1:7" ht="15.75">
      <c r="A12720" s="126"/>
      <c r="B12720" s="257"/>
      <c r="C12720" s="95"/>
      <c r="D12720" s="95"/>
      <c r="E12720" s="95"/>
      <c r="F12720" s="95"/>
      <c r="G12720" s="258"/>
    </row>
    <row r="12721" spans="1:7" ht="15.75">
      <c r="A12721" s="126"/>
      <c r="B12721" s="257"/>
      <c r="C12721" s="95"/>
      <c r="D12721" s="95"/>
      <c r="E12721" s="95"/>
      <c r="F12721" s="95"/>
      <c r="G12721" s="258"/>
    </row>
    <row r="12722" spans="1:7" ht="15.75">
      <c r="A12722" s="126"/>
      <c r="B12722" s="257"/>
      <c r="C12722" s="95"/>
      <c r="D12722" s="95"/>
      <c r="E12722" s="95"/>
      <c r="F12722" s="95"/>
      <c r="G12722" s="258"/>
    </row>
    <row r="12723" spans="1:7" ht="15.75">
      <c r="A12723" s="126"/>
      <c r="B12723" s="257"/>
      <c r="C12723" s="95"/>
      <c r="D12723" s="95"/>
      <c r="E12723" s="95"/>
      <c r="F12723" s="95"/>
      <c r="G12723" s="258"/>
    </row>
    <row r="12724" spans="1:7" ht="15.75">
      <c r="A12724" s="126"/>
      <c r="B12724" s="257"/>
      <c r="C12724" s="95"/>
      <c r="D12724" s="95"/>
      <c r="E12724" s="95"/>
      <c r="F12724" s="95"/>
      <c r="G12724" s="258"/>
    </row>
    <row r="12725" spans="1:7" ht="15.75">
      <c r="A12725" s="126"/>
      <c r="B12725" s="257"/>
      <c r="C12725" s="95"/>
      <c r="D12725" s="95"/>
      <c r="E12725" s="95"/>
      <c r="F12725" s="95"/>
      <c r="G12725" s="258"/>
    </row>
    <row r="12726" spans="1:7" ht="15.75">
      <c r="A12726" s="126"/>
      <c r="B12726" s="257"/>
      <c r="C12726" s="95"/>
      <c r="D12726" s="95"/>
      <c r="E12726" s="95"/>
      <c r="F12726" s="95"/>
      <c r="G12726" s="258"/>
    </row>
    <row r="12727" spans="1:7" ht="15.75">
      <c r="A12727" s="126"/>
      <c r="B12727" s="257"/>
      <c r="C12727" s="95"/>
      <c r="D12727" s="95"/>
      <c r="E12727" s="95"/>
      <c r="F12727" s="95"/>
      <c r="G12727" s="258"/>
    </row>
    <row r="12728" spans="1:7" ht="15.75">
      <c r="A12728" s="126"/>
      <c r="B12728" s="257"/>
      <c r="C12728" s="95"/>
      <c r="D12728" s="95"/>
      <c r="E12728" s="95"/>
      <c r="F12728" s="95"/>
      <c r="G12728" s="258"/>
    </row>
    <row r="12729" spans="1:7" ht="15.75">
      <c r="A12729" s="126"/>
      <c r="B12729" s="257"/>
      <c r="C12729" s="95"/>
      <c r="D12729" s="95"/>
      <c r="E12729" s="95"/>
      <c r="F12729" s="95"/>
      <c r="G12729" s="258"/>
    </row>
    <row r="12730" spans="1:7" ht="15.75">
      <c r="A12730" s="126"/>
      <c r="B12730" s="257"/>
      <c r="C12730" s="95"/>
      <c r="D12730" s="95"/>
      <c r="E12730" s="95"/>
      <c r="F12730" s="95"/>
      <c r="G12730" s="258"/>
    </row>
    <row r="12731" spans="1:7" ht="15.75">
      <c r="A12731" s="126"/>
      <c r="B12731" s="257"/>
      <c r="C12731" s="95"/>
      <c r="D12731" s="95"/>
      <c r="E12731" s="95"/>
      <c r="F12731" s="95"/>
      <c r="G12731" s="258"/>
    </row>
    <row r="12732" spans="1:7" ht="15.75">
      <c r="A12732" s="126"/>
      <c r="B12732" s="257"/>
      <c r="C12732" s="95"/>
      <c r="D12732" s="95"/>
      <c r="E12732" s="95"/>
      <c r="F12732" s="95"/>
      <c r="G12732" s="258"/>
    </row>
    <row r="12733" spans="1:7" ht="15.75">
      <c r="A12733" s="126"/>
      <c r="B12733" s="257"/>
      <c r="C12733" s="95"/>
      <c r="D12733" s="95"/>
      <c r="E12733" s="95"/>
      <c r="F12733" s="95"/>
      <c r="G12733" s="258"/>
    </row>
    <row r="12734" spans="1:7" ht="15.75">
      <c r="A12734" s="126"/>
      <c r="B12734" s="257"/>
      <c r="C12734" s="95"/>
      <c r="D12734" s="95"/>
      <c r="E12734" s="95"/>
      <c r="F12734" s="95"/>
      <c r="G12734" s="258"/>
    </row>
    <row r="12735" spans="1:7" ht="15.75">
      <c r="A12735" s="126"/>
      <c r="B12735" s="257"/>
      <c r="C12735" s="95"/>
      <c r="D12735" s="95"/>
      <c r="E12735" s="95"/>
      <c r="F12735" s="95"/>
      <c r="G12735" s="258"/>
    </row>
    <row r="12736" spans="1:7" ht="15.75">
      <c r="A12736" s="126"/>
      <c r="B12736" s="257"/>
      <c r="C12736" s="95"/>
      <c r="D12736" s="95"/>
      <c r="E12736" s="95"/>
      <c r="F12736" s="95"/>
      <c r="G12736" s="258"/>
    </row>
    <row r="12737" spans="1:7" ht="15.75">
      <c r="A12737" s="126"/>
      <c r="B12737" s="257"/>
      <c r="C12737" s="95"/>
      <c r="D12737" s="95"/>
      <c r="E12737" s="95"/>
      <c r="F12737" s="95"/>
      <c r="G12737" s="258"/>
    </row>
    <row r="12738" spans="1:7" ht="15.75">
      <c r="A12738" s="126"/>
      <c r="B12738" s="257"/>
      <c r="C12738" s="95"/>
      <c r="D12738" s="95"/>
      <c r="E12738" s="95"/>
      <c r="F12738" s="95"/>
      <c r="G12738" s="258"/>
    </row>
    <row r="12739" spans="1:7" ht="15.75">
      <c r="A12739" s="126"/>
      <c r="B12739" s="257"/>
      <c r="C12739" s="95"/>
      <c r="D12739" s="95"/>
      <c r="E12739" s="95"/>
      <c r="F12739" s="95"/>
      <c r="G12739" s="258"/>
    </row>
    <row r="12740" spans="1:7" ht="15.75">
      <c r="A12740" s="126"/>
      <c r="B12740" s="257"/>
      <c r="C12740" s="95"/>
      <c r="D12740" s="95"/>
      <c r="E12740" s="95"/>
      <c r="F12740" s="95"/>
      <c r="G12740" s="258"/>
    </row>
    <row r="12741" spans="1:7" ht="15.75">
      <c r="A12741" s="126"/>
      <c r="B12741" s="257"/>
      <c r="C12741" s="95"/>
      <c r="D12741" s="95"/>
      <c r="E12741" s="95"/>
      <c r="F12741" s="95"/>
      <c r="G12741" s="258"/>
    </row>
    <row r="12742" spans="1:7" ht="15.75">
      <c r="A12742" s="126"/>
      <c r="B12742" s="257"/>
      <c r="C12742" s="95"/>
      <c r="D12742" s="95"/>
      <c r="E12742" s="95"/>
      <c r="F12742" s="95"/>
      <c r="G12742" s="258"/>
    </row>
    <row r="12743" spans="1:7" ht="15.75">
      <c r="A12743" s="126"/>
      <c r="B12743" s="257"/>
      <c r="C12743" s="95"/>
      <c r="D12743" s="95"/>
      <c r="E12743" s="95"/>
      <c r="F12743" s="95"/>
      <c r="G12743" s="258"/>
    </row>
    <row r="12744" spans="1:7" ht="15.75">
      <c r="A12744" s="126"/>
      <c r="B12744" s="257"/>
      <c r="C12744" s="95"/>
      <c r="D12744" s="95"/>
      <c r="E12744" s="95"/>
      <c r="F12744" s="95"/>
      <c r="G12744" s="258"/>
    </row>
    <row r="12745" spans="1:7" ht="15.75">
      <c r="A12745" s="126"/>
      <c r="B12745" s="257"/>
      <c r="C12745" s="95"/>
      <c r="D12745" s="95"/>
      <c r="E12745" s="95"/>
      <c r="F12745" s="95"/>
      <c r="G12745" s="258"/>
    </row>
    <row r="12746" spans="1:7" ht="15.75">
      <c r="A12746" s="126"/>
      <c r="B12746" s="257"/>
      <c r="C12746" s="95"/>
      <c r="D12746" s="95"/>
      <c r="E12746" s="95"/>
      <c r="F12746" s="95"/>
      <c r="G12746" s="258"/>
    </row>
    <row r="12747" spans="1:7" ht="15.75">
      <c r="A12747" s="126"/>
      <c r="B12747" s="257"/>
      <c r="C12747" s="95"/>
      <c r="D12747" s="95"/>
      <c r="E12747" s="95"/>
      <c r="F12747" s="95"/>
      <c r="G12747" s="258"/>
    </row>
    <row r="12748" spans="1:7" ht="15.75">
      <c r="A12748" s="126"/>
      <c r="B12748" s="257"/>
      <c r="C12748" s="95"/>
      <c r="D12748" s="95"/>
      <c r="E12748" s="95"/>
      <c r="F12748" s="95"/>
      <c r="G12748" s="258"/>
    </row>
    <row r="12749" spans="1:7" ht="15.75">
      <c r="A12749" s="126"/>
      <c r="B12749" s="257"/>
      <c r="C12749" s="95"/>
      <c r="D12749" s="95"/>
      <c r="E12749" s="95"/>
      <c r="F12749" s="95"/>
      <c r="G12749" s="258"/>
    </row>
    <row r="12750" spans="1:7" ht="15.75">
      <c r="A12750" s="126"/>
      <c r="B12750" s="257"/>
      <c r="C12750" s="95"/>
      <c r="D12750" s="95"/>
      <c r="E12750" s="95"/>
      <c r="F12750" s="95"/>
      <c r="G12750" s="258"/>
    </row>
    <row r="12751" spans="1:7" ht="15.75">
      <c r="A12751" s="126"/>
      <c r="B12751" s="257"/>
      <c r="C12751" s="95"/>
      <c r="D12751" s="95"/>
      <c r="E12751" s="95"/>
      <c r="F12751" s="95"/>
      <c r="G12751" s="258"/>
    </row>
    <row r="12752" spans="1:7" ht="15.75">
      <c r="A12752" s="126"/>
      <c r="B12752" s="257"/>
      <c r="C12752" s="95"/>
      <c r="D12752" s="95"/>
      <c r="E12752" s="95"/>
      <c r="F12752" s="95"/>
      <c r="G12752" s="258"/>
    </row>
    <row r="12753" spans="1:7" ht="15.75">
      <c r="A12753" s="126"/>
      <c r="B12753" s="257"/>
      <c r="C12753" s="95"/>
      <c r="D12753" s="95"/>
      <c r="E12753" s="95"/>
      <c r="F12753" s="95"/>
      <c r="G12753" s="258"/>
    </row>
    <row r="12754" spans="1:7" ht="15.75">
      <c r="A12754" s="126"/>
      <c r="B12754" s="257"/>
      <c r="C12754" s="95"/>
      <c r="D12754" s="95"/>
      <c r="E12754" s="95"/>
      <c r="F12754" s="95"/>
      <c r="G12754" s="258"/>
    </row>
    <row r="12755" spans="1:7" ht="15.75">
      <c r="A12755" s="126"/>
      <c r="B12755" s="257"/>
      <c r="C12755" s="95"/>
      <c r="D12755" s="95"/>
      <c r="E12755" s="95"/>
      <c r="F12755" s="95"/>
      <c r="G12755" s="258"/>
    </row>
    <row r="12756" spans="1:7" ht="15.75">
      <c r="A12756" s="126"/>
      <c r="B12756" s="257"/>
      <c r="C12756" s="95"/>
      <c r="D12756" s="95"/>
      <c r="E12756" s="95"/>
      <c r="F12756" s="95"/>
      <c r="G12756" s="258"/>
    </row>
    <row r="12757" spans="1:7" ht="15.75">
      <c r="A12757" s="126"/>
      <c r="B12757" s="257"/>
      <c r="C12757" s="95"/>
      <c r="D12757" s="95"/>
      <c r="E12757" s="95"/>
      <c r="F12757" s="95"/>
      <c r="G12757" s="258"/>
    </row>
    <row r="12758" spans="1:7" ht="15.75">
      <c r="A12758" s="126"/>
      <c r="B12758" s="257"/>
      <c r="C12758" s="95"/>
      <c r="D12758" s="95"/>
      <c r="E12758" s="95"/>
      <c r="F12758" s="95"/>
      <c r="G12758" s="258"/>
    </row>
    <row r="12759" spans="1:7" ht="15.75">
      <c r="A12759" s="126"/>
      <c r="B12759" s="257"/>
      <c r="C12759" s="95"/>
      <c r="D12759" s="95"/>
      <c r="E12759" s="95"/>
      <c r="F12759" s="95"/>
      <c r="G12759" s="258"/>
    </row>
    <row r="12760" spans="1:7" ht="15.75">
      <c r="A12760" s="126"/>
      <c r="B12760" s="257"/>
      <c r="C12760" s="95"/>
      <c r="D12760" s="95"/>
      <c r="E12760" s="95"/>
      <c r="F12760" s="95"/>
      <c r="G12760" s="258"/>
    </row>
    <row r="12761" spans="1:7" ht="15.75">
      <c r="A12761" s="126"/>
      <c r="B12761" s="257"/>
      <c r="C12761" s="95"/>
      <c r="D12761" s="95"/>
      <c r="E12761" s="95"/>
      <c r="F12761" s="95"/>
      <c r="G12761" s="258"/>
    </row>
    <row r="12762" spans="1:7" ht="15.75">
      <c r="A12762" s="126"/>
      <c r="B12762" s="257"/>
      <c r="C12762" s="95"/>
      <c r="D12762" s="95"/>
      <c r="E12762" s="95"/>
      <c r="F12762" s="95"/>
      <c r="G12762" s="258"/>
    </row>
    <row r="12763" spans="1:7" ht="15.75">
      <c r="A12763" s="126"/>
      <c r="B12763" s="257"/>
      <c r="C12763" s="95"/>
      <c r="D12763" s="95"/>
      <c r="E12763" s="95"/>
      <c r="F12763" s="95"/>
      <c r="G12763" s="258"/>
    </row>
    <row r="12764" spans="1:7" ht="15.75">
      <c r="A12764" s="126"/>
      <c r="B12764" s="257"/>
      <c r="C12764" s="95"/>
      <c r="D12764" s="95"/>
      <c r="E12764" s="95"/>
      <c r="F12764" s="95"/>
      <c r="G12764" s="258"/>
    </row>
    <row r="12765" spans="1:7" ht="15.75">
      <c r="A12765" s="126"/>
      <c r="B12765" s="257"/>
      <c r="C12765" s="95"/>
      <c r="D12765" s="95"/>
      <c r="E12765" s="95"/>
      <c r="F12765" s="95"/>
      <c r="G12765" s="258"/>
    </row>
    <row r="12766" spans="1:7" ht="15.75">
      <c r="A12766" s="126"/>
      <c r="B12766" s="257"/>
      <c r="C12766" s="95"/>
      <c r="D12766" s="95"/>
      <c r="E12766" s="95"/>
      <c r="F12766" s="95"/>
      <c r="G12766" s="258"/>
    </row>
    <row r="12767" spans="1:7" ht="15.75">
      <c r="A12767" s="126"/>
      <c r="B12767" s="257"/>
      <c r="C12767" s="95"/>
      <c r="D12767" s="95"/>
      <c r="E12767" s="95"/>
      <c r="F12767" s="95"/>
      <c r="G12767" s="258"/>
    </row>
    <row r="12768" spans="1:7" ht="15.75">
      <c r="A12768" s="126"/>
      <c r="B12768" s="257"/>
      <c r="C12768" s="95"/>
      <c r="D12768" s="95"/>
      <c r="E12768" s="95"/>
      <c r="F12768" s="95"/>
      <c r="G12768" s="258"/>
    </row>
    <row r="12769" spans="1:7" ht="15.75">
      <c r="A12769" s="126"/>
      <c r="B12769" s="257"/>
      <c r="C12769" s="95"/>
      <c r="D12769" s="95"/>
      <c r="E12769" s="95"/>
      <c r="F12769" s="95"/>
      <c r="G12769" s="258"/>
    </row>
    <row r="12770" spans="1:7" ht="15.75">
      <c r="A12770" s="126"/>
      <c r="B12770" s="257"/>
      <c r="C12770" s="95"/>
      <c r="D12770" s="95"/>
      <c r="E12770" s="95"/>
      <c r="F12770" s="95"/>
      <c r="G12770" s="258"/>
    </row>
    <row r="12771" spans="1:7" ht="15.75">
      <c r="A12771" s="126"/>
      <c r="B12771" s="257"/>
      <c r="C12771" s="95"/>
      <c r="D12771" s="95"/>
      <c r="E12771" s="95"/>
      <c r="F12771" s="95"/>
      <c r="G12771" s="258"/>
    </row>
    <row r="12772" spans="1:7" ht="15.75">
      <c r="A12772" s="126"/>
      <c r="B12772" s="257"/>
      <c r="C12772" s="95"/>
      <c r="D12772" s="95"/>
      <c r="E12772" s="95"/>
      <c r="F12772" s="95"/>
      <c r="G12772" s="258"/>
    </row>
    <row r="12773" spans="1:7" ht="15.75">
      <c r="A12773" s="126"/>
      <c r="B12773" s="257"/>
      <c r="C12773" s="95"/>
      <c r="D12773" s="95"/>
      <c r="E12773" s="95"/>
      <c r="F12773" s="95"/>
      <c r="G12773" s="258"/>
    </row>
    <row r="12774" spans="1:7" ht="15.75">
      <c r="A12774" s="126"/>
      <c r="B12774" s="257"/>
      <c r="C12774" s="95"/>
      <c r="D12774" s="95"/>
      <c r="E12774" s="95"/>
      <c r="F12774" s="95"/>
      <c r="G12774" s="258"/>
    </row>
    <row r="12775" spans="1:7" ht="15.75">
      <c r="A12775" s="126"/>
      <c r="B12775" s="257"/>
      <c r="C12775" s="95"/>
      <c r="D12775" s="95"/>
      <c r="E12775" s="95"/>
      <c r="F12775" s="95"/>
      <c r="G12775" s="258"/>
    </row>
    <row r="12776" spans="1:7" ht="15.75">
      <c r="A12776" s="126"/>
      <c r="B12776" s="257"/>
      <c r="C12776" s="95"/>
      <c r="D12776" s="95"/>
      <c r="E12776" s="95"/>
      <c r="F12776" s="95"/>
      <c r="G12776" s="258"/>
    </row>
    <row r="12777" spans="1:7" ht="15.75">
      <c r="A12777" s="126"/>
      <c r="B12777" s="257"/>
      <c r="C12777" s="95"/>
      <c r="D12777" s="95"/>
      <c r="E12777" s="95"/>
      <c r="F12777" s="95"/>
      <c r="G12777" s="258"/>
    </row>
    <row r="12778" spans="1:7" ht="15.75">
      <c r="A12778" s="126"/>
      <c r="B12778" s="257"/>
      <c r="C12778" s="95"/>
      <c r="D12778" s="95"/>
      <c r="E12778" s="95"/>
      <c r="F12778" s="95"/>
      <c r="G12778" s="258"/>
    </row>
    <row r="12779" spans="1:7" ht="15.75">
      <c r="A12779" s="126"/>
      <c r="B12779" s="257"/>
      <c r="C12779" s="95"/>
      <c r="D12779" s="95"/>
      <c r="E12779" s="95"/>
      <c r="F12779" s="95"/>
      <c r="G12779" s="258"/>
    </row>
    <row r="12780" spans="1:7" ht="15.75">
      <c r="A12780" s="126"/>
      <c r="B12780" s="257"/>
      <c r="C12780" s="95"/>
      <c r="D12780" s="95"/>
      <c r="E12780" s="95"/>
      <c r="F12780" s="95"/>
      <c r="G12780" s="258"/>
    </row>
    <row r="12781" spans="1:7" ht="15.75">
      <c r="A12781" s="126"/>
      <c r="B12781" s="257"/>
      <c r="C12781" s="95"/>
      <c r="D12781" s="95"/>
      <c r="E12781" s="95"/>
      <c r="F12781" s="95"/>
      <c r="G12781" s="258"/>
    </row>
    <row r="12782" spans="1:7" ht="15.75">
      <c r="A12782" s="126"/>
      <c r="B12782" s="257"/>
      <c r="C12782" s="95"/>
      <c r="D12782" s="95"/>
      <c r="E12782" s="95"/>
      <c r="F12782" s="95"/>
      <c r="G12782" s="258"/>
    </row>
    <row r="12783" spans="1:7" ht="15.75">
      <c r="A12783" s="126"/>
      <c r="B12783" s="257"/>
      <c r="C12783" s="95"/>
      <c r="D12783" s="95"/>
      <c r="E12783" s="95"/>
      <c r="F12783" s="95"/>
      <c r="G12783" s="258"/>
    </row>
    <row r="12784" spans="1:7" ht="15.75">
      <c r="A12784" s="126"/>
      <c r="B12784" s="257"/>
      <c r="C12784" s="95"/>
      <c r="D12784" s="95"/>
      <c r="E12784" s="95"/>
      <c r="F12784" s="95"/>
      <c r="G12784" s="258"/>
    </row>
    <row r="12785" spans="1:7" ht="15.75">
      <c r="A12785" s="126"/>
      <c r="B12785" s="257"/>
      <c r="C12785" s="95"/>
      <c r="D12785" s="95"/>
      <c r="E12785" s="95"/>
      <c r="F12785" s="95"/>
      <c r="G12785" s="258"/>
    </row>
    <row r="12786" spans="1:7" ht="15.75">
      <c r="A12786" s="126"/>
      <c r="B12786" s="257"/>
      <c r="C12786" s="95"/>
      <c r="D12786" s="95"/>
      <c r="E12786" s="95"/>
      <c r="F12786" s="95"/>
      <c r="G12786" s="258"/>
    </row>
    <row r="12787" spans="1:7" ht="15.75">
      <c r="A12787" s="126"/>
      <c r="B12787" s="257"/>
      <c r="C12787" s="95"/>
      <c r="D12787" s="95"/>
      <c r="E12787" s="95"/>
      <c r="F12787" s="95"/>
      <c r="G12787" s="258"/>
    </row>
    <row r="12788" spans="1:7" ht="15.75">
      <c r="A12788" s="126"/>
      <c r="B12788" s="257"/>
      <c r="C12788" s="95"/>
      <c r="D12788" s="95"/>
      <c r="E12788" s="95"/>
      <c r="F12788" s="95"/>
      <c r="G12788" s="258"/>
    </row>
    <row r="12789" spans="1:7" ht="15.75">
      <c r="A12789" s="126"/>
      <c r="B12789" s="257"/>
      <c r="C12789" s="95"/>
      <c r="D12789" s="95"/>
      <c r="E12789" s="95"/>
      <c r="F12789" s="95"/>
      <c r="G12789" s="258"/>
    </row>
    <row r="12790" spans="1:7" ht="15.75">
      <c r="A12790" s="126"/>
      <c r="B12790" s="257"/>
      <c r="C12790" s="95"/>
      <c r="D12790" s="95"/>
      <c r="E12790" s="95"/>
      <c r="F12790" s="95"/>
      <c r="G12790" s="258"/>
    </row>
    <row r="12791" spans="1:7" ht="15.75">
      <c r="A12791" s="126"/>
      <c r="B12791" s="257"/>
      <c r="C12791" s="95"/>
      <c r="D12791" s="95"/>
      <c r="E12791" s="95"/>
      <c r="F12791" s="95"/>
      <c r="G12791" s="258"/>
    </row>
    <row r="12792" spans="1:7" ht="15.75">
      <c r="A12792" s="126"/>
      <c r="B12792" s="257"/>
      <c r="C12792" s="95"/>
      <c r="D12792" s="95"/>
      <c r="E12792" s="95"/>
      <c r="F12792" s="95"/>
      <c r="G12792" s="258"/>
    </row>
    <row r="12793" spans="1:7" ht="15.75">
      <c r="A12793" s="126"/>
      <c r="B12793" s="257"/>
      <c r="C12793" s="95"/>
      <c r="D12793" s="95"/>
      <c r="E12793" s="95"/>
      <c r="F12793" s="95"/>
      <c r="G12793" s="258"/>
    </row>
    <row r="12794" spans="1:7" ht="15.75">
      <c r="A12794" s="126"/>
      <c r="B12794" s="257"/>
      <c r="C12794" s="95"/>
      <c r="D12794" s="95"/>
      <c r="E12794" s="95"/>
      <c r="F12794" s="95"/>
      <c r="G12794" s="258"/>
    </row>
    <row r="12795" spans="1:7" ht="15.75">
      <c r="A12795" s="126"/>
      <c r="B12795" s="257"/>
      <c r="C12795" s="95"/>
      <c r="D12795" s="95"/>
      <c r="E12795" s="95"/>
      <c r="F12795" s="95"/>
      <c r="G12795" s="258"/>
    </row>
    <row r="12796" spans="1:7" ht="15.75">
      <c r="A12796" s="126"/>
      <c r="B12796" s="257"/>
      <c r="C12796" s="95"/>
      <c r="D12796" s="95"/>
      <c r="E12796" s="95"/>
      <c r="F12796" s="95"/>
      <c r="G12796" s="258"/>
    </row>
    <row r="12797" spans="1:7" ht="15.75">
      <c r="A12797" s="126"/>
      <c r="B12797" s="257"/>
      <c r="C12797" s="95"/>
      <c r="D12797" s="95"/>
      <c r="E12797" s="95"/>
      <c r="F12797" s="95"/>
      <c r="G12797" s="258"/>
    </row>
    <row r="12798" spans="1:7" ht="15.75">
      <c r="A12798" s="126"/>
      <c r="B12798" s="257"/>
      <c r="C12798" s="95"/>
      <c r="D12798" s="95"/>
      <c r="E12798" s="95"/>
      <c r="F12798" s="95"/>
      <c r="G12798" s="258"/>
    </row>
    <row r="12799" spans="1:7" ht="15.75">
      <c r="A12799" s="126"/>
      <c r="B12799" s="257"/>
      <c r="C12799" s="95"/>
      <c r="D12799" s="95"/>
      <c r="E12799" s="95"/>
      <c r="F12799" s="95"/>
      <c r="G12799" s="258"/>
    </row>
    <row r="12800" spans="1:7" ht="15.75">
      <c r="A12800" s="126"/>
      <c r="B12800" s="257"/>
      <c r="C12800" s="95"/>
      <c r="D12800" s="95"/>
      <c r="E12800" s="95"/>
      <c r="F12800" s="95"/>
      <c r="G12800" s="258"/>
    </row>
    <row r="12801" spans="1:7" ht="15.75">
      <c r="A12801" s="126"/>
      <c r="B12801" s="257"/>
      <c r="C12801" s="95"/>
      <c r="D12801" s="95"/>
      <c r="E12801" s="95"/>
      <c r="F12801" s="95"/>
      <c r="G12801" s="258"/>
    </row>
    <row r="12802" spans="1:7" ht="13.35" customHeight="1" thickBot="1">
      <c r="A12802" s="127"/>
      <c r="B12802" s="399" t="str">
        <f ca="1">OFFSET(L!$C$1,MATCH("General"&amp;"Cpy",L!$A:$A,0)-1,SL,,)</f>
        <v>© 2026 Responsible Minerals Initiative. All rights reserved.</v>
      </c>
      <c r="C12802" s="399"/>
      <c r="D12802" s="399"/>
      <c r="E12802" s="399"/>
      <c r="F12802" s="399"/>
      <c r="G12802" s="261"/>
    </row>
    <row r="12803" spans="1:7" ht="13.5" thickTop="1">
      <c r="F12803"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12802:F12802"/>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Header>&amp;R&amp;"Aptos"&amp;14&amp;KFF0000 L2: Internal use only&amp;1#_x000D_</oddHead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40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0"/>
      <c r="C1" s="400"/>
      <c r="D1" s="400"/>
      <c r="E1" s="400"/>
      <c r="F1" s="400"/>
      <c r="G1" s="400"/>
    </row>
    <row r="2" spans="1:11">
      <c r="A2" s="401"/>
      <c r="B2" s="401"/>
      <c r="C2" s="401"/>
      <c r="D2" s="401"/>
      <c r="E2" s="401"/>
      <c r="F2" s="401"/>
      <c r="G2" s="401"/>
      <c r="H2" s="401"/>
      <c r="I2" s="401"/>
    </row>
    <row r="3" spans="1:11">
      <c r="A3" s="401"/>
      <c r="B3" s="401"/>
      <c r="C3" s="401"/>
      <c r="D3" s="401"/>
      <c r="E3" s="401"/>
      <c r="F3" s="401"/>
      <c r="G3" s="401"/>
      <c r="H3" s="401"/>
      <c r="I3" s="401"/>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headerFooter>
    <oddHeader>&amp;R&amp;"Aptos"&amp;14&amp;KFF0000 L2: Internal use only&amp;1#_x000D_</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7" type="noConversion"/>
  <pageMargins left="0.7" right="0.7" top="0.75" bottom="0.75" header="0.3" footer="0.3"/>
  <pageSetup paperSize="9" orientation="portrait" r:id="rId2"/>
  <headerFooter>
    <oddHeader>&amp;R&amp;"Aptos"&amp;14&amp;KFF0000 L2: Internal use only&amp;1#_x000D_</oddHead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Simon Bscheider</cp:lastModifiedBy>
  <cp:lastPrinted>2015-04-21T20:47:43Z</cp:lastPrinted>
  <dcterms:created xsi:type="dcterms:W3CDTF">2010-06-21T21:00:23Z</dcterms:created>
  <dcterms:modified xsi:type="dcterms:W3CDTF">2026-07-27T08:28:36Z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